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drawings/drawing3.xml" ContentType="application/vnd.openxmlformats-officedocument.drawing+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4.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drawings/drawing5.xml" ContentType="application/vnd.openxmlformats-officedocument.drawing+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6.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7.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8.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9.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0.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11.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12.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13.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14.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5.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16.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17.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8.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19.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0.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1.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2.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3.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4.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25.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26.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28.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29.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0.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1.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drawings/drawing32.xml" ContentType="application/vnd.openxmlformats-officedocument.drawing+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33.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34.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35.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36.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7.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38.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39.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drawings/drawing40.xml" ContentType="application/vnd.openxmlformats-officedocument.drawing+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41.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2.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3.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44.xml" ContentType="application/vnd.openxmlformats-officedocument.drawing+xml"/>
  <Override PartName="/xl/queryTables/queryTable140.xml" ContentType="application/vnd.openxmlformats-officedocument.spreadsheetml.queryTable+xml"/>
  <Override PartName="/xl/drawings/drawing45.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6.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7.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Product\General\Z - Fact Sheet\2022 - 2023\May 2022\Files from Raja\Monthly Portflios\"/>
    </mc:Choice>
  </mc:AlternateContent>
  <xr:revisionPtr revIDLastSave="0" documentId="13_ncr:1_{FDCFB1BB-6A57-46FD-9159-906BDB05AF67}" xr6:coauthVersionLast="47" xr6:coauthVersionMax="47" xr10:uidLastSave="{00000000-0000-0000-0000-000000000000}"/>
  <bookViews>
    <workbookView xWindow="-120" yWindow="-120" windowWidth="20730" windowHeight="11160" xr2:uid="{00000000-000D-0000-FFFF-FFFF00000000}"/>
  </bookViews>
  <sheets>
    <sheet name="Index" sheetId="1" r:id="rId1"/>
    <sheet name="Dividend History" sheetId="51" r:id="rId2"/>
    <sheet name="TATA Scheme Risk-O-Meters" sheetId="53" r:id="rId3"/>
    <sheet name="TAF" sheetId="34" r:id="rId4"/>
    <sheet name="TBAF" sheetId="33" r:id="rId5"/>
    <sheet name="TMIF" sheetId="27" r:id="rId6"/>
    <sheet name="TMAOF" sheetId="13" r:id="rId7"/>
    <sheet name="TEGF" sheetId="23" r:id="rId8"/>
    <sheet name="TDIVYF" sheetId="29" r:id="rId9"/>
    <sheet name="TTOFE" sheetId="15" r:id="rId10"/>
    <sheet name="TEOF" sheetId="16" r:id="rId11"/>
    <sheet name="TINR" sheetId="14" r:id="rId12"/>
    <sheet name="TSCAPF" sheetId="4" r:id="rId13"/>
    <sheet name="TEQPEF" sheetId="28" r:id="rId14"/>
    <sheet name="TMCAPF" sheetId="25" r:id="rId15"/>
    <sheet name="TFEF" sheetId="24" r:id="rId16"/>
    <sheet name="TTSF96" sheetId="18" r:id="rId17"/>
    <sheet name="TBFSF" sheetId="32" r:id="rId18"/>
    <sheet name="TDIF" sheetId="30" r:id="rId19"/>
    <sheet name="TICF" sheetId="20" r:id="rId20"/>
    <sheet name="TIPHF" sheetId="19" r:id="rId21"/>
    <sheet name="TREF" sheetId="7" r:id="rId22"/>
    <sheet name="TISF" sheetId="17" r:id="rId23"/>
    <sheet name="TIFSA" sheetId="21" r:id="rId24"/>
    <sheet name="TIFNA" sheetId="22" r:id="rId25"/>
    <sheet name="TNPBETF" sheetId="9" r:id="rId26"/>
    <sheet name="TNETF" sheetId="12" r:id="rId27"/>
    <sheet name="TNIDETF" sheetId="10" r:id="rId28"/>
    <sheet name="TNIDFOF" sheetId="11" r:id="rId29"/>
    <sheet name="TCS" sheetId="26" r:id="rId30"/>
    <sheet name="TYCF" sheetId="3" r:id="rId31"/>
    <sheet name="TBCF" sheetId="31" r:id="rId32"/>
    <sheet name="TQNTF" sheetId="8" r:id="rId33"/>
    <sheet name="TRSFP" sheetId="5" r:id="rId34"/>
    <sheet name="TRSFM" sheetId="6" r:id="rId35"/>
    <sheet name="TRSFC" sheetId="36" r:id="rId36"/>
    <sheet name="TLF" sheetId="37" r:id="rId37"/>
    <sheet name="TSTBF" sheetId="38" r:id="rId38"/>
    <sheet name="TFF" sheetId="39" r:id="rId39"/>
    <sheet name="TIPF" sheetId="40" r:id="rId40"/>
    <sheet name="TFRF" sheetId="41" r:id="rId41"/>
    <sheet name="TFRSTF" sheetId="42" r:id="rId42"/>
    <sheet name="TUSTF" sheetId="43" r:id="rId43"/>
    <sheet name="TCORPBF" sheetId="44" r:id="rId44"/>
    <sheet name="TIFA" sheetId="45" r:id="rId45"/>
    <sheet name="TGSFR" sheetId="46" r:id="rId46"/>
    <sheet name="TOF" sheetId="47" r:id="rId47"/>
    <sheet name="TDBF" sheetId="48" r:id="rId48"/>
    <sheet name="TBPSUF" sheetId="49" r:id="rId49"/>
    <sheet name="TNSIFDEC27" sheetId="50" r:id="rId50"/>
  </sheets>
  <definedNames>
    <definedName name="_xlnm._FilterDatabase" localSheetId="2" hidden="1">'TATA Scheme Risk-O-Meters'!$A$3:$E$50</definedName>
    <definedName name="_IEF1" localSheetId="1">#REF!</definedName>
    <definedName name="_IEF1" localSheetId="48">#REF!</definedName>
    <definedName name="_IEF1" localSheetId="43">#REF!</definedName>
    <definedName name="_IEF1" localSheetId="47">#REF!</definedName>
    <definedName name="_IEF1" localSheetId="38">#REF!</definedName>
    <definedName name="_IEF1" localSheetId="40">#REF!</definedName>
    <definedName name="_IEF1" localSheetId="41">#REF!</definedName>
    <definedName name="_IEF1" localSheetId="45">#REF!</definedName>
    <definedName name="_IEF1" localSheetId="44">#REF!</definedName>
    <definedName name="_IEF1" localSheetId="39">#REF!</definedName>
    <definedName name="_IEF1" localSheetId="36">#REF!</definedName>
    <definedName name="_IEF1" localSheetId="49">#REF!</definedName>
    <definedName name="_IEF1" localSheetId="46">#REF!</definedName>
    <definedName name="_IEF1" localSheetId="35">#REF!</definedName>
    <definedName name="_IEF1" localSheetId="37">#REF!</definedName>
    <definedName name="_IEF1" localSheetId="42">#REF!</definedName>
    <definedName name="_IEF1">#REF!</definedName>
    <definedName name="_IEF2" localSheetId="1">#REF!</definedName>
    <definedName name="_IEF2" localSheetId="48">#REF!</definedName>
    <definedName name="_IEF2" localSheetId="43">#REF!</definedName>
    <definedName name="_IEF2" localSheetId="47">#REF!</definedName>
    <definedName name="_IEF2" localSheetId="38">#REF!</definedName>
    <definedName name="_IEF2" localSheetId="40">#REF!</definedName>
    <definedName name="_IEF2" localSheetId="41">#REF!</definedName>
    <definedName name="_IEF2" localSheetId="45">#REF!</definedName>
    <definedName name="_IEF2" localSheetId="44">#REF!</definedName>
    <definedName name="_IEF2" localSheetId="39">#REF!</definedName>
    <definedName name="_IEF2" localSheetId="36">#REF!</definedName>
    <definedName name="_IEF2" localSheetId="49">#REF!</definedName>
    <definedName name="_IEF2" localSheetId="46">#REF!</definedName>
    <definedName name="_IEF2" localSheetId="35">#REF!</definedName>
    <definedName name="_IEF2" localSheetId="37">#REF!</definedName>
    <definedName name="_IEF2" localSheetId="42">#REF!</definedName>
    <definedName name="_IEF2">#REF!</definedName>
    <definedName name="AAA" localSheetId="1">#REF!</definedName>
    <definedName name="AAA" localSheetId="48">#REF!</definedName>
    <definedName name="AAA" localSheetId="43">#REF!</definedName>
    <definedName name="AAA" localSheetId="47">#REF!</definedName>
    <definedName name="AAA" localSheetId="38">#REF!</definedName>
    <definedName name="AAA" localSheetId="40">#REF!</definedName>
    <definedName name="AAA" localSheetId="41">#REF!</definedName>
    <definedName name="AAA" localSheetId="45">#REF!</definedName>
    <definedName name="AAA" localSheetId="44">#REF!</definedName>
    <definedName name="AAA" localSheetId="39">#REF!</definedName>
    <definedName name="AAA" localSheetId="36">#REF!</definedName>
    <definedName name="AAA" localSheetId="49">#REF!</definedName>
    <definedName name="AAA" localSheetId="46">#REF!</definedName>
    <definedName name="AAA" localSheetId="35">#REF!</definedName>
    <definedName name="AAA" localSheetId="37">#REF!</definedName>
    <definedName name="AAA" localSheetId="42">#REF!</definedName>
    <definedName name="AAA">#REF!</definedName>
    <definedName name="h" localSheetId="1">#REF!</definedName>
    <definedName name="h" localSheetId="48">#REF!</definedName>
    <definedName name="h" localSheetId="43">#REF!</definedName>
    <definedName name="h" localSheetId="47">#REF!</definedName>
    <definedName name="h" localSheetId="38">#REF!</definedName>
    <definedName name="h" localSheetId="40">#REF!</definedName>
    <definedName name="h" localSheetId="41">#REF!</definedName>
    <definedName name="h" localSheetId="45">#REF!</definedName>
    <definedName name="h" localSheetId="44">#REF!</definedName>
    <definedName name="h" localSheetId="39">#REF!</definedName>
    <definedName name="h" localSheetId="36">#REF!</definedName>
    <definedName name="h" localSheetId="49">#REF!</definedName>
    <definedName name="h" localSheetId="46">#REF!</definedName>
    <definedName name="h" localSheetId="35">#REF!</definedName>
    <definedName name="h" localSheetId="37">#REF!</definedName>
    <definedName name="h" localSheetId="42">#REF!</definedName>
    <definedName name="h">#REF!</definedName>
    <definedName name="IEF" localSheetId="1">#REF!</definedName>
    <definedName name="IEF" localSheetId="48">#REF!</definedName>
    <definedName name="IEF" localSheetId="43">#REF!</definedName>
    <definedName name="IEF" localSheetId="47">#REF!</definedName>
    <definedName name="IEF" localSheetId="38">#REF!</definedName>
    <definedName name="IEF" localSheetId="40">#REF!</definedName>
    <definedName name="IEF" localSheetId="41">#REF!</definedName>
    <definedName name="IEF" localSheetId="45">#REF!</definedName>
    <definedName name="IEF" localSheetId="44">#REF!</definedName>
    <definedName name="IEF" localSheetId="39">#REF!</definedName>
    <definedName name="IEF" localSheetId="36">#REF!</definedName>
    <definedName name="IEF" localSheetId="49">#REF!</definedName>
    <definedName name="IEF" localSheetId="46">#REF!</definedName>
    <definedName name="IEF" localSheetId="35">#REF!</definedName>
    <definedName name="IEF" localSheetId="37">#REF!</definedName>
    <definedName name="IEF" localSheetId="42">#REF!</definedName>
    <definedName name="IEF">#REF!</definedName>
    <definedName name="Main_Sheet" localSheetId="0">Index!$A$2:$C$49</definedName>
    <definedName name="raja" localSheetId="1">#REF!</definedName>
    <definedName name="raja" localSheetId="48">#REF!</definedName>
    <definedName name="raja" localSheetId="43">#REF!</definedName>
    <definedName name="raja" localSheetId="47">#REF!</definedName>
    <definedName name="raja" localSheetId="38">#REF!</definedName>
    <definedName name="raja" localSheetId="40">#REF!</definedName>
    <definedName name="raja" localSheetId="41">#REF!</definedName>
    <definedName name="raja" localSheetId="45">#REF!</definedName>
    <definedName name="raja" localSheetId="44">#REF!</definedName>
    <definedName name="raja" localSheetId="39">#REF!</definedName>
    <definedName name="raja" localSheetId="36">#REF!</definedName>
    <definedName name="raja" localSheetId="49">#REF!</definedName>
    <definedName name="raja" localSheetId="46">#REF!</definedName>
    <definedName name="raja" localSheetId="35">#REF!</definedName>
    <definedName name="raja" localSheetId="37">#REF!</definedName>
    <definedName name="raja" localSheetId="42">#REF!</definedName>
    <definedName name="raja">#REF!</definedName>
    <definedName name="TAF" localSheetId="1">#REF!</definedName>
    <definedName name="TAF" localSheetId="48">#REF!</definedName>
    <definedName name="TAF" localSheetId="43">#REF!</definedName>
    <definedName name="TAF" localSheetId="47">#REF!</definedName>
    <definedName name="TAF" localSheetId="38">#REF!</definedName>
    <definedName name="TAF" localSheetId="40">#REF!</definedName>
    <definedName name="TAF" localSheetId="41">#REF!</definedName>
    <definedName name="TAF" localSheetId="45">#REF!</definedName>
    <definedName name="TAF" localSheetId="44">#REF!</definedName>
    <definedName name="TAF" localSheetId="39">#REF!</definedName>
    <definedName name="TAF" localSheetId="36">#REF!</definedName>
    <definedName name="TAF" localSheetId="49">#REF!</definedName>
    <definedName name="TAF" localSheetId="46">#REF!</definedName>
    <definedName name="TAF" localSheetId="35">#REF!</definedName>
    <definedName name="TAF" localSheetId="37">#REF!</definedName>
    <definedName name="TAF" localSheetId="42">#REF!</definedName>
    <definedName name="TAF">TAF!$B$1</definedName>
    <definedName name="TAF_Debt_Related" localSheetId="3">TAF!$B$304:$H$316</definedName>
    <definedName name="TAF_EQ" localSheetId="3">TAF!$B$13:$I$146</definedName>
    <definedName name="TAF_EQ_Related" localSheetId="3">TAF!$B$147:$I$278</definedName>
    <definedName name="TAF_FD" localSheetId="3">TAF!$B$318:$H$319</definedName>
    <definedName name="TAF_GOV_SEC" localSheetId="3">TAF!$B$286:$H$302</definedName>
    <definedName name="TAF_Mutual_F_Units" localSheetId="3">TAF!$B$280:$H$284</definedName>
    <definedName name="TAFNAV" localSheetId="3">TAF!$B$334:$B$341</definedName>
    <definedName name="TBAF" localSheetId="1">#REF!</definedName>
    <definedName name="TBAF" localSheetId="48">#REF!</definedName>
    <definedName name="TBAF" localSheetId="43">#REF!</definedName>
    <definedName name="TBAF" localSheetId="47">#REF!</definedName>
    <definedName name="TBAF" localSheetId="38">#REF!</definedName>
    <definedName name="TBAF" localSheetId="40">#REF!</definedName>
    <definedName name="TBAF" localSheetId="41">#REF!</definedName>
    <definedName name="TBAF" localSheetId="45">#REF!</definedName>
    <definedName name="TBAF" localSheetId="44">#REF!</definedName>
    <definedName name="TBAF" localSheetId="39">#REF!</definedName>
    <definedName name="TBAF" localSheetId="36">#REF!</definedName>
    <definedName name="TBAF" localSheetId="49">#REF!</definedName>
    <definedName name="TBAF" localSheetId="46">#REF!</definedName>
    <definedName name="TBAF" localSheetId="35">#REF!</definedName>
    <definedName name="TBAF" localSheetId="37">#REF!</definedName>
    <definedName name="TBAF" localSheetId="42">#REF!</definedName>
    <definedName name="TBAF">TBAF!$B$1</definedName>
    <definedName name="TBAF_Debt_Related" localSheetId="4">TBAF!$B$147:$H$188</definedName>
    <definedName name="TBAF_EQ" localSheetId="4">TBAF!$B$13:$I$87</definedName>
    <definedName name="TBAF_EQ_FU_Related" localSheetId="4">TBAF!#REF!</definedName>
    <definedName name="TBAF_EQ_Related" localSheetId="4">TBAF!$B$25:$I$118</definedName>
    <definedName name="TBAF_GOV_SEC" localSheetId="4">TBAF!$B$125:$H$145</definedName>
    <definedName name="TBAF_MM" localSheetId="4">TBAF!$B$190:$H$192</definedName>
    <definedName name="TBAF_Mutual_F_Units" localSheetId="4">TBAF!#REF!</definedName>
    <definedName name="TBAFNAV" localSheetId="4">TBAF!$B$210:$B$217</definedName>
    <definedName name="TBCF" localSheetId="1">#REF!</definedName>
    <definedName name="TBCF" localSheetId="48">#REF!</definedName>
    <definedName name="TBCF" localSheetId="43">#REF!</definedName>
    <definedName name="TBCF" localSheetId="47">#REF!</definedName>
    <definedName name="TBCF" localSheetId="38">#REF!</definedName>
    <definedName name="TBCF" localSheetId="40">#REF!</definedName>
    <definedName name="TBCF" localSheetId="41">#REF!</definedName>
    <definedName name="TBCF" localSheetId="45">#REF!</definedName>
    <definedName name="TBCF" localSheetId="44">#REF!</definedName>
    <definedName name="TBCF" localSheetId="39">#REF!</definedName>
    <definedName name="TBCF" localSheetId="36">#REF!</definedName>
    <definedName name="TBCF" localSheetId="49">#REF!</definedName>
    <definedName name="TBCF" localSheetId="46">#REF!</definedName>
    <definedName name="TBCF" localSheetId="35">#REF!</definedName>
    <definedName name="TBCF" localSheetId="37">#REF!</definedName>
    <definedName name="TBCF" localSheetId="42">#REF!</definedName>
    <definedName name="TBCF">TBCF!$B$1</definedName>
    <definedName name="TBCF_EQ" localSheetId="31">TBCF!$B$13:$I$64</definedName>
    <definedName name="TBCF_Mutual_F_Units" localSheetId="31">TBCF!#REF!</definedName>
    <definedName name="TBCFNAV" localSheetId="31">TBCF!$B$86:$B$93</definedName>
    <definedName name="TBFSF" localSheetId="1">#REF!</definedName>
    <definedName name="TBFSF" localSheetId="48">#REF!</definedName>
    <definedName name="TBFSF" localSheetId="43">#REF!</definedName>
    <definedName name="TBFSF" localSheetId="47">#REF!</definedName>
    <definedName name="TBFSF" localSheetId="38">#REF!</definedName>
    <definedName name="TBFSF" localSheetId="40">#REF!</definedName>
    <definedName name="TBFSF" localSheetId="41">#REF!</definedName>
    <definedName name="TBFSF" localSheetId="45">#REF!</definedName>
    <definedName name="TBFSF" localSheetId="44">#REF!</definedName>
    <definedName name="TBFSF" localSheetId="39">#REF!</definedName>
    <definedName name="TBFSF" localSheetId="36">#REF!</definedName>
    <definedName name="TBFSF" localSheetId="49">#REF!</definedName>
    <definedName name="TBFSF" localSheetId="46">#REF!</definedName>
    <definedName name="TBFSF" localSheetId="35">#REF!</definedName>
    <definedName name="TBFSF" localSheetId="37">#REF!</definedName>
    <definedName name="TBFSF" localSheetId="42">#REF!</definedName>
    <definedName name="TBFSF">TBFSF!$B$1</definedName>
    <definedName name="TBFSF_EQ" localSheetId="17">TBFSF!$B$13:$I$43</definedName>
    <definedName name="TBFSFNAV" localSheetId="17">TBFSF!$B$57:$B$64</definedName>
    <definedName name="TBPSUF" localSheetId="48">TBPSUF!$B$1</definedName>
    <definedName name="TBPSUF">#REF!</definedName>
    <definedName name="TBPSUF_Debt_Related" localSheetId="48">TBPSUF!$B$51:$H$62</definedName>
    <definedName name="TBPSUF_GOV_SEC" localSheetId="48">TBPSUF!$B$22:$H$49</definedName>
    <definedName name="TBPSUFNAV" localSheetId="48">TBPSUF!$B$76:$B$83</definedName>
    <definedName name="TCF" localSheetId="1">#REF!</definedName>
    <definedName name="TCF" localSheetId="48">#REF!</definedName>
    <definedName name="TCF" localSheetId="43">#REF!</definedName>
    <definedName name="TCF" localSheetId="47">#REF!</definedName>
    <definedName name="TCF" localSheetId="38">#REF!</definedName>
    <definedName name="TCF" localSheetId="40">#REF!</definedName>
    <definedName name="TCF" localSheetId="41">#REF!</definedName>
    <definedName name="TCF" localSheetId="45">#REF!</definedName>
    <definedName name="TCF" localSheetId="44">#REF!</definedName>
    <definedName name="TCF" localSheetId="39">#REF!</definedName>
    <definedName name="TCF" localSheetId="36">#REF!</definedName>
    <definedName name="TCF" localSheetId="49">#REF!</definedName>
    <definedName name="TCF" localSheetId="46">#REF!</definedName>
    <definedName name="TCF" localSheetId="35">#REF!</definedName>
    <definedName name="TCF" localSheetId="37">#REF!</definedName>
    <definedName name="TCF" localSheetId="42">#REF!</definedName>
    <definedName name="TCF">#REF!</definedName>
    <definedName name="TCF_EQDetails" localSheetId="1">#REF!</definedName>
    <definedName name="TCF_EQDetails" localSheetId="48">#REF!</definedName>
    <definedName name="TCF_EQDetails" localSheetId="43">#REF!</definedName>
    <definedName name="TCF_EQDetails" localSheetId="47">#REF!</definedName>
    <definedName name="TCF_EQDetails" localSheetId="38">#REF!</definedName>
    <definedName name="TCF_EQDetails" localSheetId="40">#REF!</definedName>
    <definedName name="TCF_EQDetails" localSheetId="41">#REF!</definedName>
    <definedName name="TCF_EQDetails" localSheetId="45">#REF!</definedName>
    <definedName name="TCF_EQDetails" localSheetId="44">#REF!</definedName>
    <definedName name="TCF_EQDetails" localSheetId="39">#REF!</definedName>
    <definedName name="TCF_EQDetails" localSheetId="36">#REF!</definedName>
    <definedName name="TCF_EQDetails" localSheetId="49">#REF!</definedName>
    <definedName name="TCF_EQDetails" localSheetId="46">#REF!</definedName>
    <definedName name="TCF_EQDetails" localSheetId="35">#REF!</definedName>
    <definedName name="TCF_EQDetails" localSheetId="37">#REF!</definedName>
    <definedName name="TCF_EQDetails" localSheetId="42">#REF!</definedName>
    <definedName name="TCF_EQDetails">#REF!</definedName>
    <definedName name="TCORPBF" localSheetId="43">TCORPBF!$B$1</definedName>
    <definedName name="TCORPBF">#REF!</definedName>
    <definedName name="TCORPBF_Debt_Related" localSheetId="43">TCORPBF!$B$33:$H$42</definedName>
    <definedName name="TCORPBF_GOV_SEC" localSheetId="43">TCORPBF!$B$22:$H$31</definedName>
    <definedName name="TCORPBFNAV" localSheetId="43">TCORPBF!$B$55:$B$62</definedName>
    <definedName name="TCPF1" localSheetId="1">#REF!</definedName>
    <definedName name="TCPF1" localSheetId="48">#REF!</definedName>
    <definedName name="TCPF1" localSheetId="43">#REF!</definedName>
    <definedName name="TCPF1" localSheetId="47">#REF!</definedName>
    <definedName name="TCPF1" localSheetId="38">#REF!</definedName>
    <definedName name="TCPF1" localSheetId="40">#REF!</definedName>
    <definedName name="TCPF1" localSheetId="41">#REF!</definedName>
    <definedName name="TCPF1" localSheetId="45">#REF!</definedName>
    <definedName name="TCPF1" localSheetId="44">#REF!</definedName>
    <definedName name="TCPF1" localSheetId="39">#REF!</definedName>
    <definedName name="TCPF1" localSheetId="36">#REF!</definedName>
    <definedName name="TCPF1" localSheetId="49">#REF!</definedName>
    <definedName name="TCPF1" localSheetId="46">#REF!</definedName>
    <definedName name="TCPF1" localSheetId="35">#REF!</definedName>
    <definedName name="TCPF1" localSheetId="37">#REF!</definedName>
    <definedName name="TCPF1" localSheetId="42">#REF!</definedName>
    <definedName name="TCPF1">#REF!</definedName>
    <definedName name="TCPF2" localSheetId="1">#REF!</definedName>
    <definedName name="TCPF2" localSheetId="48">#REF!</definedName>
    <definedName name="TCPF2" localSheetId="43">#REF!</definedName>
    <definedName name="TCPF2" localSheetId="47">#REF!</definedName>
    <definedName name="TCPF2" localSheetId="38">#REF!</definedName>
    <definedName name="TCPF2" localSheetId="40">#REF!</definedName>
    <definedName name="TCPF2" localSheetId="41">#REF!</definedName>
    <definedName name="TCPF2" localSheetId="45">#REF!</definedName>
    <definedName name="TCPF2" localSheetId="44">#REF!</definedName>
    <definedName name="TCPF2" localSheetId="39">#REF!</definedName>
    <definedName name="TCPF2" localSheetId="36">#REF!</definedName>
    <definedName name="TCPF2" localSheetId="49">#REF!</definedName>
    <definedName name="TCPF2" localSheetId="46">#REF!</definedName>
    <definedName name="TCPF2" localSheetId="35">#REF!</definedName>
    <definedName name="TCPF2" localSheetId="37">#REF!</definedName>
    <definedName name="TCPF2" localSheetId="42">#REF!</definedName>
    <definedName name="TCPF2">#REF!</definedName>
    <definedName name="TCS" localSheetId="1">#REF!</definedName>
    <definedName name="TCS" localSheetId="48">#REF!</definedName>
    <definedName name="TCS" localSheetId="43">#REF!</definedName>
    <definedName name="TCS" localSheetId="47">#REF!</definedName>
    <definedName name="TCS" localSheetId="38">#REF!</definedName>
    <definedName name="TCS" localSheetId="40">#REF!</definedName>
    <definedName name="TCS" localSheetId="41">#REF!</definedName>
    <definedName name="TCS" localSheetId="45">#REF!</definedName>
    <definedName name="TCS" localSheetId="44">#REF!</definedName>
    <definedName name="TCS" localSheetId="39">#REF!</definedName>
    <definedName name="TCS" localSheetId="36">#REF!</definedName>
    <definedName name="TCS" localSheetId="49">#REF!</definedName>
    <definedName name="TCS" localSheetId="46">#REF!</definedName>
    <definedName name="TCS" localSheetId="35">#REF!</definedName>
    <definedName name="TCS" localSheetId="37">#REF!</definedName>
    <definedName name="TCS" localSheetId="42">#REF!</definedName>
    <definedName name="TCS">TCS!$B$1</definedName>
    <definedName name="TCS_EQ" localSheetId="29">TCS!$B$13:$I$69</definedName>
    <definedName name="TCSNAV" localSheetId="29">TCS!$B$82:$B$89</definedName>
    <definedName name="TDAF2A" localSheetId="1">#REF!</definedName>
    <definedName name="TDAF2A" localSheetId="48">#REF!</definedName>
    <definedName name="TDAF2A" localSheetId="43">#REF!</definedName>
    <definedName name="TDAF2A" localSheetId="47">#REF!</definedName>
    <definedName name="TDAF2A" localSheetId="38">#REF!</definedName>
    <definedName name="TDAF2A" localSheetId="40">#REF!</definedName>
    <definedName name="TDAF2A" localSheetId="41">#REF!</definedName>
    <definedName name="TDAF2A" localSheetId="45">#REF!</definedName>
    <definedName name="TDAF2A" localSheetId="44">#REF!</definedName>
    <definedName name="TDAF2A" localSheetId="39">#REF!</definedName>
    <definedName name="TDAF2A" localSheetId="36">#REF!</definedName>
    <definedName name="TDAF2A" localSheetId="49">#REF!</definedName>
    <definedName name="TDAF2A" localSheetId="46">#REF!</definedName>
    <definedName name="TDAF2A" localSheetId="35">#REF!</definedName>
    <definedName name="TDAF2A" localSheetId="37">#REF!</definedName>
    <definedName name="TDAF2A" localSheetId="42">#REF!</definedName>
    <definedName name="TDAF2A">#REF!</definedName>
    <definedName name="TDAF2B" localSheetId="1">#REF!</definedName>
    <definedName name="TDAF2B" localSheetId="48">#REF!</definedName>
    <definedName name="TDAF2B" localSheetId="43">#REF!</definedName>
    <definedName name="TDAF2B" localSheetId="47">#REF!</definedName>
    <definedName name="TDAF2B" localSheetId="38">#REF!</definedName>
    <definedName name="TDAF2B" localSheetId="40">#REF!</definedName>
    <definedName name="TDAF2B" localSheetId="41">#REF!</definedName>
    <definedName name="TDAF2B" localSheetId="45">#REF!</definedName>
    <definedName name="TDAF2B" localSheetId="44">#REF!</definedName>
    <definedName name="TDAF2B" localSheetId="39">#REF!</definedName>
    <definedName name="TDAF2B" localSheetId="36">#REF!</definedName>
    <definedName name="TDAF2B" localSheetId="49">#REF!</definedName>
    <definedName name="TDAF2B" localSheetId="46">#REF!</definedName>
    <definedName name="TDAF2B" localSheetId="35">#REF!</definedName>
    <definedName name="TDAF2B" localSheetId="37">#REF!</definedName>
    <definedName name="TDAF2B" localSheetId="42">#REF!</definedName>
    <definedName name="TDAF2B">#REF!</definedName>
    <definedName name="TDAF2C" localSheetId="1">#REF!</definedName>
    <definedName name="TDAF2C" localSheetId="48">#REF!</definedName>
    <definedName name="TDAF2C" localSheetId="43">#REF!</definedName>
    <definedName name="TDAF2C" localSheetId="47">#REF!</definedName>
    <definedName name="TDAF2C" localSheetId="38">#REF!</definedName>
    <definedName name="TDAF2C" localSheetId="40">#REF!</definedName>
    <definedName name="TDAF2C" localSheetId="41">#REF!</definedName>
    <definedName name="TDAF2C" localSheetId="45">#REF!</definedName>
    <definedName name="TDAF2C" localSheetId="44">#REF!</definedName>
    <definedName name="TDAF2C" localSheetId="39">#REF!</definedName>
    <definedName name="TDAF2C" localSheetId="36">#REF!</definedName>
    <definedName name="TDAF2C" localSheetId="49">#REF!</definedName>
    <definedName name="TDAF2C" localSheetId="46">#REF!</definedName>
    <definedName name="TDAF2C" localSheetId="35">#REF!</definedName>
    <definedName name="TDAF2C" localSheetId="37">#REF!</definedName>
    <definedName name="TDAF2C" localSheetId="42">#REF!</definedName>
    <definedName name="TDAF2C">#REF!</definedName>
    <definedName name="TDAF3A" localSheetId="1">#REF!</definedName>
    <definedName name="TDAF3A" localSheetId="48">#REF!</definedName>
    <definedName name="TDAF3A" localSheetId="43">#REF!</definedName>
    <definedName name="TDAF3A" localSheetId="47">#REF!</definedName>
    <definedName name="TDAF3A" localSheetId="38">#REF!</definedName>
    <definedName name="TDAF3A" localSheetId="40">#REF!</definedName>
    <definedName name="TDAF3A" localSheetId="41">#REF!</definedName>
    <definedName name="TDAF3A" localSheetId="45">#REF!</definedName>
    <definedName name="TDAF3A" localSheetId="44">#REF!</definedName>
    <definedName name="TDAF3A" localSheetId="39">#REF!</definedName>
    <definedName name="TDAF3A" localSheetId="36">#REF!</definedName>
    <definedName name="TDAF3A" localSheetId="49">#REF!</definedName>
    <definedName name="TDAF3A" localSheetId="46">#REF!</definedName>
    <definedName name="TDAF3A" localSheetId="35">#REF!</definedName>
    <definedName name="TDAF3A" localSheetId="37">#REF!</definedName>
    <definedName name="TDAF3A" localSheetId="42">#REF!</definedName>
    <definedName name="TDAF3A">#REF!</definedName>
    <definedName name="TDAFA" localSheetId="1">#REF!</definedName>
    <definedName name="TDAFA" localSheetId="48">#REF!</definedName>
    <definedName name="TDAFA" localSheetId="43">#REF!</definedName>
    <definedName name="TDAFA" localSheetId="47">#REF!</definedName>
    <definedName name="TDAFA" localSheetId="38">#REF!</definedName>
    <definedName name="TDAFA" localSheetId="40">#REF!</definedName>
    <definedName name="TDAFA" localSheetId="41">#REF!</definedName>
    <definedName name="TDAFA" localSheetId="45">#REF!</definedName>
    <definedName name="TDAFA" localSheetId="44">#REF!</definedName>
    <definedName name="TDAFA" localSheetId="39">#REF!</definedName>
    <definedName name="TDAFA" localSheetId="36">#REF!</definedName>
    <definedName name="TDAFA" localSheetId="49">#REF!</definedName>
    <definedName name="TDAFA" localSheetId="46">#REF!</definedName>
    <definedName name="TDAFA" localSheetId="35">#REF!</definedName>
    <definedName name="TDAFA" localSheetId="37">#REF!</definedName>
    <definedName name="TDAFA" localSheetId="42">#REF!</definedName>
    <definedName name="TDAFA">#REF!</definedName>
    <definedName name="TDAFB" localSheetId="1">#REF!</definedName>
    <definedName name="TDAFB" localSheetId="48">#REF!</definedName>
    <definedName name="TDAFB" localSheetId="43">#REF!</definedName>
    <definedName name="TDAFB" localSheetId="47">#REF!</definedName>
    <definedName name="TDAFB" localSheetId="38">#REF!</definedName>
    <definedName name="TDAFB" localSheetId="40">#REF!</definedName>
    <definedName name="TDAFB" localSheetId="41">#REF!</definedName>
    <definedName name="TDAFB" localSheetId="45">#REF!</definedName>
    <definedName name="TDAFB" localSheetId="44">#REF!</definedName>
    <definedName name="TDAFB" localSheetId="39">#REF!</definedName>
    <definedName name="TDAFB" localSheetId="36">#REF!</definedName>
    <definedName name="TDAFB" localSheetId="49">#REF!</definedName>
    <definedName name="TDAFB" localSheetId="46">#REF!</definedName>
    <definedName name="TDAFB" localSheetId="35">#REF!</definedName>
    <definedName name="TDAFB" localSheetId="37">#REF!</definedName>
    <definedName name="TDAFB" localSheetId="42">#REF!</definedName>
    <definedName name="TDAFB">#REF!</definedName>
    <definedName name="TDAFC" localSheetId="1">#REF!</definedName>
    <definedName name="TDAFC" localSheetId="48">#REF!</definedName>
    <definedName name="TDAFC" localSheetId="43">#REF!</definedName>
    <definedName name="TDAFC" localSheetId="47">#REF!</definedName>
    <definedName name="TDAFC" localSheetId="38">#REF!</definedName>
    <definedName name="TDAFC" localSheetId="40">#REF!</definedName>
    <definedName name="TDAFC" localSheetId="41">#REF!</definedName>
    <definedName name="TDAFC" localSheetId="45">#REF!</definedName>
    <definedName name="TDAFC" localSheetId="44">#REF!</definedName>
    <definedName name="TDAFC" localSheetId="39">#REF!</definedName>
    <definedName name="TDAFC" localSheetId="36">#REF!</definedName>
    <definedName name="TDAFC" localSheetId="49">#REF!</definedName>
    <definedName name="TDAFC" localSheetId="46">#REF!</definedName>
    <definedName name="TDAFC" localSheetId="35">#REF!</definedName>
    <definedName name="TDAFC" localSheetId="37">#REF!</definedName>
    <definedName name="TDAFC" localSheetId="42">#REF!</definedName>
    <definedName name="TDAFC">#REF!</definedName>
    <definedName name="TDBF" localSheetId="47">TDBF!$B$1</definedName>
    <definedName name="TDBF">#REF!</definedName>
    <definedName name="TDBF_Debt_Related" localSheetId="47">TDBF!$B$29:$H$34</definedName>
    <definedName name="TDBF_GOV_SEC" localSheetId="47">TDBF!$B$22:$H$27</definedName>
    <definedName name="TDBFNAV" localSheetId="47">TDBF!$B$47:$B$54</definedName>
    <definedName name="TDIF" localSheetId="1">#REF!</definedName>
    <definedName name="TDIF" localSheetId="48">#REF!</definedName>
    <definedName name="TDIF" localSheetId="43">#REF!</definedName>
    <definedName name="TDIF" localSheetId="47">#REF!</definedName>
    <definedName name="TDIF" localSheetId="38">#REF!</definedName>
    <definedName name="TDIF" localSheetId="40">#REF!</definedName>
    <definedName name="TDIF" localSheetId="41">#REF!</definedName>
    <definedName name="TDIF" localSheetId="45">#REF!</definedName>
    <definedName name="TDIF" localSheetId="44">#REF!</definedName>
    <definedName name="TDIF" localSheetId="39">#REF!</definedName>
    <definedName name="TDIF" localSheetId="36">#REF!</definedName>
    <definedName name="TDIF" localSheetId="49">#REF!</definedName>
    <definedName name="TDIF" localSheetId="46">#REF!</definedName>
    <definedName name="TDIF" localSheetId="35">#REF!</definedName>
    <definedName name="TDIF" localSheetId="37">#REF!</definedName>
    <definedName name="TDIF" localSheetId="42">#REF!</definedName>
    <definedName name="TDIF">TDIF!$B$1</definedName>
    <definedName name="TDIF_EQ" localSheetId="18">TDIF!$B$13:$I$42</definedName>
    <definedName name="TDIF_Foreign_Units" localSheetId="18">TDIF!$B$44:$H$54</definedName>
    <definedName name="TDIFNAV" localSheetId="18">TDIF!$B$69:$B$76</definedName>
    <definedName name="TDIVYF" localSheetId="1">#REF!</definedName>
    <definedName name="TDIVYF" localSheetId="48">#REF!</definedName>
    <definedName name="TDIVYF" localSheetId="43">#REF!</definedName>
    <definedName name="TDIVYF" localSheetId="47">#REF!</definedName>
    <definedName name="TDIVYF" localSheetId="38">#REF!</definedName>
    <definedName name="TDIVYF" localSheetId="40">#REF!</definedName>
    <definedName name="TDIVYF" localSheetId="41">#REF!</definedName>
    <definedName name="TDIVYF" localSheetId="45">#REF!</definedName>
    <definedName name="TDIVYF" localSheetId="44">#REF!</definedName>
    <definedName name="TDIVYF" localSheetId="39">#REF!</definedName>
    <definedName name="TDIVYF" localSheetId="36">#REF!</definedName>
    <definedName name="TDIVYF" localSheetId="49">#REF!</definedName>
    <definedName name="TDIVYF" localSheetId="46">#REF!</definedName>
    <definedName name="TDIVYF" localSheetId="35">#REF!</definedName>
    <definedName name="TDIVYF" localSheetId="37">#REF!</definedName>
    <definedName name="TDIVYF" localSheetId="42">#REF!</definedName>
    <definedName name="TDIVYF">TDIVYF!$B$1</definedName>
    <definedName name="TDIVYF_Debt_Related" localSheetId="8">TDIVYF!$B$74:$H$75</definedName>
    <definedName name="TDIVYF_EQ" localSheetId="8">TDIVYF!$B$13:$I$61</definedName>
    <definedName name="TDIVYF_GOV_SEC" localSheetId="8">TDIVYF!$B$68:$H$72</definedName>
    <definedName name="TDIVYFNAV" localSheetId="8">TDIVYF!$B$90:$B$97</definedName>
    <definedName name="TDYF" localSheetId="1">#REF!</definedName>
    <definedName name="TDYF" localSheetId="48">#REF!</definedName>
    <definedName name="TDYF" localSheetId="43">#REF!</definedName>
    <definedName name="TDYF" localSheetId="47">#REF!</definedName>
    <definedName name="TDYF" localSheetId="38">#REF!</definedName>
    <definedName name="TDYF" localSheetId="40">#REF!</definedName>
    <definedName name="TDYF" localSheetId="41">#REF!</definedName>
    <definedName name="TDYF" localSheetId="45">#REF!</definedName>
    <definedName name="TDYF" localSheetId="44">#REF!</definedName>
    <definedName name="TDYF" localSheetId="39">#REF!</definedName>
    <definedName name="TDYF" localSheetId="36">#REF!</definedName>
    <definedName name="TDYF" localSheetId="49">#REF!</definedName>
    <definedName name="TDYF" localSheetId="46">#REF!</definedName>
    <definedName name="TDYF" localSheetId="35">#REF!</definedName>
    <definedName name="TDYF" localSheetId="37">#REF!</definedName>
    <definedName name="TDYF" localSheetId="42">#REF!</definedName>
    <definedName name="TDYF">#REF!</definedName>
    <definedName name="TEGF" localSheetId="1">#REF!</definedName>
    <definedName name="TEGF" localSheetId="48">#REF!</definedName>
    <definedName name="TEGF" localSheetId="43">#REF!</definedName>
    <definedName name="TEGF" localSheetId="47">#REF!</definedName>
    <definedName name="TEGF" localSheetId="38">#REF!</definedName>
    <definedName name="TEGF" localSheetId="40">#REF!</definedName>
    <definedName name="TEGF" localSheetId="41">#REF!</definedName>
    <definedName name="TEGF" localSheetId="45">#REF!</definedName>
    <definedName name="TEGF" localSheetId="44">#REF!</definedName>
    <definedName name="TEGF" localSheetId="39">#REF!</definedName>
    <definedName name="TEGF" localSheetId="36">#REF!</definedName>
    <definedName name="TEGF" localSheetId="49">#REF!</definedName>
    <definedName name="TEGF" localSheetId="46">#REF!</definedName>
    <definedName name="TEGF" localSheetId="35">#REF!</definedName>
    <definedName name="TEGF" localSheetId="37">#REF!</definedName>
    <definedName name="TEGF" localSheetId="42">#REF!</definedName>
    <definedName name="TEGF">TEGF!$B$1</definedName>
    <definedName name="TEGF_Debt_Related" localSheetId="7">TEGF!$B$70:$H$89</definedName>
    <definedName name="TEGF_EQ" localSheetId="7">TEGF!$B$14:$I$50</definedName>
    <definedName name="TEGF_GOV_SEC" localSheetId="7">TEGF!$B$52:$H$68</definedName>
    <definedName name="TEGF_MM" localSheetId="7">TEGF!$B$91:$H$94</definedName>
    <definedName name="TEGF_Mutual_F_Units" localSheetId="7">TEGF!#REF!</definedName>
    <definedName name="TEGFNAV" localSheetId="7">TEGF!$B$112:$B$123</definedName>
    <definedName name="TEMF" localSheetId="1">#REF!</definedName>
    <definedName name="TEMF" localSheetId="48">#REF!</definedName>
    <definedName name="TEMF" localSheetId="43">#REF!</definedName>
    <definedName name="TEMF" localSheetId="47">#REF!</definedName>
    <definedName name="TEMF" localSheetId="38">#REF!</definedName>
    <definedName name="TEMF" localSheetId="40">#REF!</definedName>
    <definedName name="TEMF" localSheetId="41">#REF!</definedName>
    <definedName name="TEMF" localSheetId="45">#REF!</definedName>
    <definedName name="TEMF" localSheetId="44">#REF!</definedName>
    <definedName name="TEMF" localSheetId="39">#REF!</definedName>
    <definedName name="TEMF" localSheetId="36">#REF!</definedName>
    <definedName name="TEMF" localSheetId="49">#REF!</definedName>
    <definedName name="TEMF" localSheetId="46">#REF!</definedName>
    <definedName name="TEMF" localSheetId="35">#REF!</definedName>
    <definedName name="TEMF" localSheetId="37">#REF!</definedName>
    <definedName name="TEMF" localSheetId="42">#REF!</definedName>
    <definedName name="TEMF">#REF!</definedName>
    <definedName name="TEOF" localSheetId="1">#REF!</definedName>
    <definedName name="TEOF" localSheetId="48">#REF!</definedName>
    <definedName name="TEOF" localSheetId="43">#REF!</definedName>
    <definedName name="TEOF" localSheetId="47">#REF!</definedName>
    <definedName name="TEOF" localSheetId="38">#REF!</definedName>
    <definedName name="TEOF" localSheetId="40">#REF!</definedName>
    <definedName name="TEOF" localSheetId="41">#REF!</definedName>
    <definedName name="TEOF" localSheetId="45">#REF!</definedName>
    <definedName name="TEOF" localSheetId="44">#REF!</definedName>
    <definedName name="TEOF" localSheetId="39">#REF!</definedName>
    <definedName name="TEOF" localSheetId="36">#REF!</definedName>
    <definedName name="TEOF" localSheetId="49">#REF!</definedName>
    <definedName name="TEOF" localSheetId="46">#REF!</definedName>
    <definedName name="TEOF" localSheetId="35">#REF!</definedName>
    <definedName name="TEOF" localSheetId="37">#REF!</definedName>
    <definedName name="TEOF" localSheetId="42">#REF!</definedName>
    <definedName name="TEOF">TEOF!$B$1</definedName>
    <definedName name="TEOF_EQ" localSheetId="10">TEOF!$B$13:$I$56</definedName>
    <definedName name="TEOFNAV" localSheetId="10">TEOF!$B$70:$B$77</definedName>
    <definedName name="TEQPEF" localSheetId="1">#REF!</definedName>
    <definedName name="TEQPEF" localSheetId="48">#REF!</definedName>
    <definedName name="TEQPEF" localSheetId="43">#REF!</definedName>
    <definedName name="TEQPEF" localSheetId="47">#REF!</definedName>
    <definedName name="TEQPEF" localSheetId="38">#REF!</definedName>
    <definedName name="TEQPEF" localSheetId="40">#REF!</definedName>
    <definedName name="TEQPEF" localSheetId="41">#REF!</definedName>
    <definedName name="TEQPEF" localSheetId="45">#REF!</definedName>
    <definedName name="TEQPEF" localSheetId="44">#REF!</definedName>
    <definedName name="TEQPEF" localSheetId="39">#REF!</definedName>
    <definedName name="TEQPEF" localSheetId="36">#REF!</definedName>
    <definedName name="TEQPEF" localSheetId="49">#REF!</definedName>
    <definedName name="TEQPEF" localSheetId="46">#REF!</definedName>
    <definedName name="TEQPEF" localSheetId="35">#REF!</definedName>
    <definedName name="TEQPEF" localSheetId="37">#REF!</definedName>
    <definedName name="TEQPEF" localSheetId="42">#REF!</definedName>
    <definedName name="TEQPEF">TEQPEF!$B$1</definedName>
    <definedName name="TEQPEF_EQ" localSheetId="13">TEQPEF!$B$13:$I$48</definedName>
    <definedName name="TEQPEFNAV" localSheetId="13">TEQPEF!$B$62:$B$73</definedName>
    <definedName name="TFEF" localSheetId="1">#REF!</definedName>
    <definedName name="TFEF" localSheetId="48">#REF!</definedName>
    <definedName name="TFEF" localSheetId="43">#REF!</definedName>
    <definedName name="TFEF" localSheetId="47">#REF!</definedName>
    <definedName name="TFEF" localSheetId="38">#REF!</definedName>
    <definedName name="TFEF" localSheetId="40">#REF!</definedName>
    <definedName name="TFEF" localSheetId="41">#REF!</definedName>
    <definedName name="TFEF" localSheetId="45">#REF!</definedName>
    <definedName name="TFEF" localSheetId="44">#REF!</definedName>
    <definedName name="TFEF" localSheetId="39">#REF!</definedName>
    <definedName name="TFEF" localSheetId="36">#REF!</definedName>
    <definedName name="TFEF" localSheetId="49">#REF!</definedName>
    <definedName name="TFEF" localSheetId="46">#REF!</definedName>
    <definedName name="TFEF" localSheetId="35">#REF!</definedName>
    <definedName name="TFEF" localSheetId="37">#REF!</definedName>
    <definedName name="TFEF" localSheetId="42">#REF!</definedName>
    <definedName name="TFEF">TFEF!$B$1</definedName>
    <definedName name="TFEF_EQ" localSheetId="15">TFEF!$B$13:$I$43</definedName>
    <definedName name="TFEFNAV" localSheetId="15">TFEF!$B$57:$B$64</definedName>
    <definedName name="TFF" localSheetId="38">TFF!$B$1</definedName>
    <definedName name="TFF">#REF!</definedName>
    <definedName name="TFF_Debt_Related" localSheetId="38">TFF!$B$49:$H$83</definedName>
    <definedName name="TFF_GOV_SEC" localSheetId="38">TFF!$B$22:$H$47</definedName>
    <definedName name="TFF_MM" localSheetId="38">TFF!$B$85:$H$100</definedName>
    <definedName name="TFFNAV" localSheetId="38">TFF!$B$114:$B$129</definedName>
    <definedName name="TFFSP1" localSheetId="1">#REF!</definedName>
    <definedName name="TFFSP1" localSheetId="48">#REF!</definedName>
    <definedName name="TFFSP1" localSheetId="43">#REF!</definedName>
    <definedName name="TFFSP1" localSheetId="47">#REF!</definedName>
    <definedName name="TFFSP1" localSheetId="38">#REF!</definedName>
    <definedName name="TFFSP1" localSheetId="40">#REF!</definedName>
    <definedName name="TFFSP1" localSheetId="41">#REF!</definedName>
    <definedName name="TFFSP1" localSheetId="45">#REF!</definedName>
    <definedName name="TFFSP1" localSheetId="44">#REF!</definedName>
    <definedName name="TFFSP1" localSheetId="39">#REF!</definedName>
    <definedName name="TFFSP1" localSheetId="36">#REF!</definedName>
    <definedName name="TFFSP1" localSheetId="49">#REF!</definedName>
    <definedName name="TFFSP1" localSheetId="46">#REF!</definedName>
    <definedName name="TFFSP1" localSheetId="35">#REF!</definedName>
    <definedName name="TFFSP1" localSheetId="37">#REF!</definedName>
    <definedName name="TFFSP1" localSheetId="42">#REF!</definedName>
    <definedName name="TFFSP1">#REF!</definedName>
    <definedName name="TFHA20" localSheetId="1">#REF!</definedName>
    <definedName name="TFHA20" localSheetId="48">#REF!</definedName>
    <definedName name="TFHA20" localSheetId="43">#REF!</definedName>
    <definedName name="TFHA20" localSheetId="47">#REF!</definedName>
    <definedName name="TFHA20" localSheetId="38">#REF!</definedName>
    <definedName name="TFHA20" localSheetId="40">#REF!</definedName>
    <definedName name="TFHA20" localSheetId="41">#REF!</definedName>
    <definedName name="TFHA20" localSheetId="45">#REF!</definedName>
    <definedName name="TFHA20" localSheetId="44">#REF!</definedName>
    <definedName name="TFHA20" localSheetId="39">#REF!</definedName>
    <definedName name="TFHA20" localSheetId="36">#REF!</definedName>
    <definedName name="TFHA20" localSheetId="49">#REF!</definedName>
    <definedName name="TFHA20" localSheetId="46">#REF!</definedName>
    <definedName name="TFHA20" localSheetId="35">#REF!</definedName>
    <definedName name="TFHA20" localSheetId="37">#REF!</definedName>
    <definedName name="TFHA20" localSheetId="42">#REF!</definedName>
    <definedName name="TFHA20">#REF!</definedName>
    <definedName name="TFHA32" localSheetId="1">#REF!</definedName>
    <definedName name="TFHA32" localSheetId="48">#REF!</definedName>
    <definedName name="TFHA32" localSheetId="43">#REF!</definedName>
    <definedName name="TFHA32" localSheetId="47">#REF!</definedName>
    <definedName name="TFHA32" localSheetId="38">#REF!</definedName>
    <definedName name="TFHA32" localSheetId="40">#REF!</definedName>
    <definedName name="TFHA32" localSheetId="41">#REF!</definedName>
    <definedName name="TFHA32" localSheetId="45">#REF!</definedName>
    <definedName name="TFHA32" localSheetId="44">#REF!</definedName>
    <definedName name="TFHA32" localSheetId="39">#REF!</definedName>
    <definedName name="TFHA32" localSheetId="36">#REF!</definedName>
    <definedName name="TFHA32" localSheetId="49">#REF!</definedName>
    <definedName name="TFHA32" localSheetId="46">#REF!</definedName>
    <definedName name="TFHA32" localSheetId="35">#REF!</definedName>
    <definedName name="TFHA32" localSheetId="37">#REF!</definedName>
    <definedName name="TFHA32" localSheetId="42">#REF!</definedName>
    <definedName name="TFHA32">#REF!</definedName>
    <definedName name="TFHAP1" localSheetId="1">#REF!</definedName>
    <definedName name="TFHAP1" localSheetId="48">#REF!</definedName>
    <definedName name="TFHAP1" localSheetId="43">#REF!</definedName>
    <definedName name="TFHAP1" localSheetId="47">#REF!</definedName>
    <definedName name="TFHAP1" localSheetId="38">#REF!</definedName>
    <definedName name="TFHAP1" localSheetId="40">#REF!</definedName>
    <definedName name="TFHAP1" localSheetId="41">#REF!</definedName>
    <definedName name="TFHAP1" localSheetId="45">#REF!</definedName>
    <definedName name="TFHAP1" localSheetId="44">#REF!</definedName>
    <definedName name="TFHAP1" localSheetId="39">#REF!</definedName>
    <definedName name="TFHAP1" localSheetId="36">#REF!</definedName>
    <definedName name="TFHAP1" localSheetId="49">#REF!</definedName>
    <definedName name="TFHAP1" localSheetId="46">#REF!</definedName>
    <definedName name="TFHAP1" localSheetId="35">#REF!</definedName>
    <definedName name="TFHAP1" localSheetId="37">#REF!</definedName>
    <definedName name="TFHAP1" localSheetId="42">#REF!</definedName>
    <definedName name="TFHAP1">#REF!</definedName>
    <definedName name="TFHAP2" localSheetId="1">#REF!</definedName>
    <definedName name="TFHAP2" localSheetId="48">#REF!</definedName>
    <definedName name="TFHAP2" localSheetId="43">#REF!</definedName>
    <definedName name="TFHAP2" localSheetId="47">#REF!</definedName>
    <definedName name="TFHAP2" localSheetId="38">#REF!</definedName>
    <definedName name="TFHAP2" localSheetId="40">#REF!</definedName>
    <definedName name="TFHAP2" localSheetId="41">#REF!</definedName>
    <definedName name="TFHAP2" localSheetId="45">#REF!</definedName>
    <definedName name="TFHAP2" localSheetId="44">#REF!</definedName>
    <definedName name="TFHAP2" localSheetId="39">#REF!</definedName>
    <definedName name="TFHAP2" localSheetId="36">#REF!</definedName>
    <definedName name="TFHAP2" localSheetId="49">#REF!</definedName>
    <definedName name="TFHAP2" localSheetId="46">#REF!</definedName>
    <definedName name="TFHAP2" localSheetId="35">#REF!</definedName>
    <definedName name="TFHAP2" localSheetId="37">#REF!</definedName>
    <definedName name="TFHAP2" localSheetId="42">#REF!</definedName>
    <definedName name="TFHAP2">#REF!</definedName>
    <definedName name="TFHF" localSheetId="1">#REF!</definedName>
    <definedName name="TFHF" localSheetId="48">#REF!</definedName>
    <definedName name="TFHF" localSheetId="43">#REF!</definedName>
    <definedName name="TFHF" localSheetId="47">#REF!</definedName>
    <definedName name="TFHF" localSheetId="38">#REF!</definedName>
    <definedName name="TFHF" localSheetId="40">#REF!</definedName>
    <definedName name="TFHF" localSheetId="41">#REF!</definedName>
    <definedName name="TFHF" localSheetId="45">#REF!</definedName>
    <definedName name="TFHF" localSheetId="44">#REF!</definedName>
    <definedName name="TFHF" localSheetId="39">#REF!</definedName>
    <definedName name="TFHF" localSheetId="36">#REF!</definedName>
    <definedName name="TFHF" localSheetId="49">#REF!</definedName>
    <definedName name="TFHF" localSheetId="46">#REF!</definedName>
    <definedName name="TFHF" localSheetId="35">#REF!</definedName>
    <definedName name="TFHF" localSheetId="37">#REF!</definedName>
    <definedName name="TFHF" localSheetId="42">#REF!</definedName>
    <definedName name="TFHF">#REF!</definedName>
    <definedName name="TFIPA1" localSheetId="1">#REF!</definedName>
    <definedName name="TFIPA1" localSheetId="48">#REF!</definedName>
    <definedName name="TFIPA1" localSheetId="43">#REF!</definedName>
    <definedName name="TFIPA1" localSheetId="47">#REF!</definedName>
    <definedName name="TFIPA1" localSheetId="38">#REF!</definedName>
    <definedName name="TFIPA1" localSheetId="40">#REF!</definedName>
    <definedName name="TFIPA1" localSheetId="41">#REF!</definedName>
    <definedName name="TFIPA1" localSheetId="45">#REF!</definedName>
    <definedName name="TFIPA1" localSheetId="44">#REF!</definedName>
    <definedName name="TFIPA1" localSheetId="39">#REF!</definedName>
    <definedName name="TFIPA1" localSheetId="36">#REF!</definedName>
    <definedName name="TFIPA1" localSheetId="49">#REF!</definedName>
    <definedName name="TFIPA1" localSheetId="46">#REF!</definedName>
    <definedName name="TFIPA1" localSheetId="35">#REF!</definedName>
    <definedName name="TFIPA1" localSheetId="37">#REF!</definedName>
    <definedName name="TFIPA1" localSheetId="42">#REF!</definedName>
    <definedName name="TFIPA1">#REF!</definedName>
    <definedName name="TFIPA2" localSheetId="1">#REF!</definedName>
    <definedName name="TFIPA2" localSheetId="48">#REF!</definedName>
    <definedName name="TFIPA2" localSheetId="43">#REF!</definedName>
    <definedName name="TFIPA2" localSheetId="47">#REF!</definedName>
    <definedName name="TFIPA2" localSheetId="38">#REF!</definedName>
    <definedName name="TFIPA2" localSheetId="40">#REF!</definedName>
    <definedName name="TFIPA2" localSheetId="41">#REF!</definedName>
    <definedName name="TFIPA2" localSheetId="45">#REF!</definedName>
    <definedName name="TFIPA2" localSheetId="44">#REF!</definedName>
    <definedName name="TFIPA2" localSheetId="39">#REF!</definedName>
    <definedName name="TFIPA2" localSheetId="36">#REF!</definedName>
    <definedName name="TFIPA2" localSheetId="49">#REF!</definedName>
    <definedName name="TFIPA2" localSheetId="46">#REF!</definedName>
    <definedName name="TFIPA2" localSheetId="35">#REF!</definedName>
    <definedName name="TFIPA2" localSheetId="37">#REF!</definedName>
    <definedName name="TFIPA2" localSheetId="42">#REF!</definedName>
    <definedName name="TFIPA2">#REF!</definedName>
    <definedName name="TFIPA3" localSheetId="1">#REF!</definedName>
    <definedName name="TFIPA3" localSheetId="48">#REF!</definedName>
    <definedName name="TFIPA3" localSheetId="43">#REF!</definedName>
    <definedName name="TFIPA3" localSheetId="47">#REF!</definedName>
    <definedName name="TFIPA3" localSheetId="38">#REF!</definedName>
    <definedName name="TFIPA3" localSheetId="40">#REF!</definedName>
    <definedName name="TFIPA3" localSheetId="41">#REF!</definedName>
    <definedName name="TFIPA3" localSheetId="45">#REF!</definedName>
    <definedName name="TFIPA3" localSheetId="44">#REF!</definedName>
    <definedName name="TFIPA3" localSheetId="39">#REF!</definedName>
    <definedName name="TFIPA3" localSheetId="36">#REF!</definedName>
    <definedName name="TFIPA3" localSheetId="49">#REF!</definedName>
    <definedName name="TFIPA3" localSheetId="46">#REF!</definedName>
    <definedName name="TFIPA3" localSheetId="35">#REF!</definedName>
    <definedName name="TFIPA3" localSheetId="37">#REF!</definedName>
    <definedName name="TFIPA3" localSheetId="42">#REF!</definedName>
    <definedName name="TFIPA3">#REF!</definedName>
    <definedName name="TFIPB2" localSheetId="1">#REF!</definedName>
    <definedName name="TFIPB2" localSheetId="48">#REF!</definedName>
    <definedName name="TFIPB2" localSheetId="43">#REF!</definedName>
    <definedName name="TFIPB2" localSheetId="47">#REF!</definedName>
    <definedName name="TFIPB2" localSheetId="38">#REF!</definedName>
    <definedName name="TFIPB2" localSheetId="40">#REF!</definedName>
    <definedName name="TFIPB2" localSheetId="41">#REF!</definedName>
    <definedName name="TFIPB2" localSheetId="45">#REF!</definedName>
    <definedName name="TFIPB2" localSheetId="44">#REF!</definedName>
    <definedName name="TFIPB2" localSheetId="39">#REF!</definedName>
    <definedName name="TFIPB2" localSheetId="36">#REF!</definedName>
    <definedName name="TFIPB2" localSheetId="49">#REF!</definedName>
    <definedName name="TFIPB2" localSheetId="46">#REF!</definedName>
    <definedName name="TFIPB2" localSheetId="35">#REF!</definedName>
    <definedName name="TFIPB2" localSheetId="37">#REF!</definedName>
    <definedName name="TFIPB2" localSheetId="42">#REF!</definedName>
    <definedName name="TFIPB2">#REF!</definedName>
    <definedName name="TFIPB3" localSheetId="1">#REF!</definedName>
    <definedName name="TFIPB3" localSheetId="48">#REF!</definedName>
    <definedName name="TFIPB3" localSheetId="43">#REF!</definedName>
    <definedName name="TFIPB3" localSheetId="47">#REF!</definedName>
    <definedName name="TFIPB3" localSheetId="38">#REF!</definedName>
    <definedName name="TFIPB3" localSheetId="40">#REF!</definedName>
    <definedName name="TFIPB3" localSheetId="41">#REF!</definedName>
    <definedName name="TFIPB3" localSheetId="45">#REF!</definedName>
    <definedName name="TFIPB3" localSheetId="44">#REF!</definedName>
    <definedName name="TFIPB3" localSheetId="39">#REF!</definedName>
    <definedName name="TFIPB3" localSheetId="36">#REF!</definedName>
    <definedName name="TFIPB3" localSheetId="49">#REF!</definedName>
    <definedName name="TFIPB3" localSheetId="46">#REF!</definedName>
    <definedName name="TFIPB3" localSheetId="35">#REF!</definedName>
    <definedName name="TFIPB3" localSheetId="37">#REF!</definedName>
    <definedName name="TFIPB3" localSheetId="42">#REF!</definedName>
    <definedName name="TFIPB3">#REF!</definedName>
    <definedName name="TFIPC2" localSheetId="1">#REF!</definedName>
    <definedName name="TFIPC2" localSheetId="48">#REF!</definedName>
    <definedName name="TFIPC2" localSheetId="43">#REF!</definedName>
    <definedName name="TFIPC2" localSheetId="47">#REF!</definedName>
    <definedName name="TFIPC2" localSheetId="38">#REF!</definedName>
    <definedName name="TFIPC2" localSheetId="40">#REF!</definedName>
    <definedName name="TFIPC2" localSheetId="41">#REF!</definedName>
    <definedName name="TFIPC2" localSheetId="45">#REF!</definedName>
    <definedName name="TFIPC2" localSheetId="44">#REF!</definedName>
    <definedName name="TFIPC2" localSheetId="39">#REF!</definedName>
    <definedName name="TFIPC2" localSheetId="36">#REF!</definedName>
    <definedName name="TFIPC2" localSheetId="49">#REF!</definedName>
    <definedName name="TFIPC2" localSheetId="46">#REF!</definedName>
    <definedName name="TFIPC2" localSheetId="35">#REF!</definedName>
    <definedName name="TFIPC2" localSheetId="37">#REF!</definedName>
    <definedName name="TFIPC2" localSheetId="42">#REF!</definedName>
    <definedName name="TFIPC2">#REF!</definedName>
    <definedName name="TFIPC3" localSheetId="1">#REF!</definedName>
    <definedName name="TFIPC3" localSheetId="48">#REF!</definedName>
    <definedName name="TFIPC3" localSheetId="43">#REF!</definedName>
    <definedName name="TFIPC3" localSheetId="47">#REF!</definedName>
    <definedName name="TFIPC3" localSheetId="38">#REF!</definedName>
    <definedName name="TFIPC3" localSheetId="40">#REF!</definedName>
    <definedName name="TFIPC3" localSheetId="41">#REF!</definedName>
    <definedName name="TFIPC3" localSheetId="45">#REF!</definedName>
    <definedName name="TFIPC3" localSheetId="44">#REF!</definedName>
    <definedName name="TFIPC3" localSheetId="39">#REF!</definedName>
    <definedName name="TFIPC3" localSheetId="36">#REF!</definedName>
    <definedName name="TFIPC3" localSheetId="49">#REF!</definedName>
    <definedName name="TFIPC3" localSheetId="46">#REF!</definedName>
    <definedName name="TFIPC3" localSheetId="35">#REF!</definedName>
    <definedName name="TFIPC3" localSheetId="37">#REF!</definedName>
    <definedName name="TFIPC3" localSheetId="42">#REF!</definedName>
    <definedName name="TFIPC3">#REF!</definedName>
    <definedName name="TFM40B" localSheetId="1">#REF!</definedName>
    <definedName name="TFM40B" localSheetId="48">#REF!</definedName>
    <definedName name="TFM40B" localSheetId="43">#REF!</definedName>
    <definedName name="TFM40B" localSheetId="47">#REF!</definedName>
    <definedName name="TFM40B" localSheetId="38">#REF!</definedName>
    <definedName name="TFM40B" localSheetId="40">#REF!</definedName>
    <definedName name="TFM40B" localSheetId="41">#REF!</definedName>
    <definedName name="TFM40B" localSheetId="45">#REF!</definedName>
    <definedName name="TFM40B" localSheetId="44">#REF!</definedName>
    <definedName name="TFM40B" localSheetId="39">#REF!</definedName>
    <definedName name="TFM40B" localSheetId="36">#REF!</definedName>
    <definedName name="TFM40B" localSheetId="49">#REF!</definedName>
    <definedName name="TFM40B" localSheetId="46">#REF!</definedName>
    <definedName name="TFM40B" localSheetId="35">#REF!</definedName>
    <definedName name="TFM40B" localSheetId="37">#REF!</definedName>
    <definedName name="TFM40B" localSheetId="42">#REF!</definedName>
    <definedName name="TFM40B">#REF!</definedName>
    <definedName name="TFM40C" localSheetId="1">#REF!</definedName>
    <definedName name="TFM40C" localSheetId="48">#REF!</definedName>
    <definedName name="TFM40C" localSheetId="43">#REF!</definedName>
    <definedName name="TFM40C" localSheetId="47">#REF!</definedName>
    <definedName name="TFM40C" localSheetId="38">#REF!</definedName>
    <definedName name="TFM40C" localSheetId="40">#REF!</definedName>
    <definedName name="TFM40C" localSheetId="41">#REF!</definedName>
    <definedName name="TFM40C" localSheetId="45">#REF!</definedName>
    <definedName name="TFM40C" localSheetId="44">#REF!</definedName>
    <definedName name="TFM40C" localSheetId="39">#REF!</definedName>
    <definedName name="TFM40C" localSheetId="36">#REF!</definedName>
    <definedName name="TFM40C" localSheetId="49">#REF!</definedName>
    <definedName name="TFM40C" localSheetId="46">#REF!</definedName>
    <definedName name="TFM40C" localSheetId="35">#REF!</definedName>
    <definedName name="TFM40C" localSheetId="37">#REF!</definedName>
    <definedName name="TFM40C" localSheetId="42">#REF!</definedName>
    <definedName name="TFM40C">#REF!</definedName>
    <definedName name="TFM40F" localSheetId="1">#REF!</definedName>
    <definedName name="TFM40F" localSheetId="48">#REF!</definedName>
    <definedName name="TFM40F" localSheetId="43">#REF!</definedName>
    <definedName name="TFM40F" localSheetId="47">#REF!</definedName>
    <definedName name="TFM40F" localSheetId="38">#REF!</definedName>
    <definedName name="TFM40F" localSheetId="40">#REF!</definedName>
    <definedName name="TFM40F" localSheetId="41">#REF!</definedName>
    <definedName name="TFM40F" localSheetId="45">#REF!</definedName>
    <definedName name="TFM40F" localSheetId="44">#REF!</definedName>
    <definedName name="TFM40F" localSheetId="39">#REF!</definedName>
    <definedName name="TFM40F" localSheetId="36">#REF!</definedName>
    <definedName name="TFM40F" localSheetId="49">#REF!</definedName>
    <definedName name="TFM40F" localSheetId="46">#REF!</definedName>
    <definedName name="TFM40F" localSheetId="35">#REF!</definedName>
    <definedName name="TFM40F" localSheetId="37">#REF!</definedName>
    <definedName name="TFM40F" localSheetId="42">#REF!</definedName>
    <definedName name="TFM40F">#REF!</definedName>
    <definedName name="TFM40H" localSheetId="1">#REF!</definedName>
    <definedName name="TFM40H" localSheetId="48">#REF!</definedName>
    <definedName name="TFM40H" localSheetId="43">#REF!</definedName>
    <definedName name="TFM40H" localSheetId="47">#REF!</definedName>
    <definedName name="TFM40H" localSheetId="38">#REF!</definedName>
    <definedName name="TFM40H" localSheetId="40">#REF!</definedName>
    <definedName name="TFM40H" localSheetId="41">#REF!</definedName>
    <definedName name="TFM40H" localSheetId="45">#REF!</definedName>
    <definedName name="TFM40H" localSheetId="44">#REF!</definedName>
    <definedName name="TFM40H" localSheetId="39">#REF!</definedName>
    <definedName name="TFM40H" localSheetId="36">#REF!</definedName>
    <definedName name="TFM40H" localSheetId="49">#REF!</definedName>
    <definedName name="TFM40H" localSheetId="46">#REF!</definedName>
    <definedName name="TFM40H" localSheetId="35">#REF!</definedName>
    <definedName name="TFM40H" localSheetId="37">#REF!</definedName>
    <definedName name="TFM40H" localSheetId="42">#REF!</definedName>
    <definedName name="TFM40H">#REF!</definedName>
    <definedName name="TFM42A" localSheetId="1">#REF!</definedName>
    <definedName name="TFM42A" localSheetId="48">#REF!</definedName>
    <definedName name="TFM42A" localSheetId="43">#REF!</definedName>
    <definedName name="TFM42A" localSheetId="47">#REF!</definedName>
    <definedName name="TFM42A" localSheetId="38">#REF!</definedName>
    <definedName name="TFM42A" localSheetId="40">#REF!</definedName>
    <definedName name="TFM42A" localSheetId="41">#REF!</definedName>
    <definedName name="TFM42A" localSheetId="45">#REF!</definedName>
    <definedName name="TFM42A" localSheetId="44">#REF!</definedName>
    <definedName name="TFM42A" localSheetId="39">#REF!</definedName>
    <definedName name="TFM42A" localSheetId="36">#REF!</definedName>
    <definedName name="TFM42A" localSheetId="49">#REF!</definedName>
    <definedName name="TFM42A" localSheetId="46">#REF!</definedName>
    <definedName name="TFM42A" localSheetId="35">#REF!</definedName>
    <definedName name="TFM42A" localSheetId="37">#REF!</definedName>
    <definedName name="TFM42A" localSheetId="42">#REF!</definedName>
    <definedName name="TFM42A">#REF!</definedName>
    <definedName name="TFM42B" localSheetId="1">#REF!</definedName>
    <definedName name="TFM42B" localSheetId="48">#REF!</definedName>
    <definedName name="TFM42B" localSheetId="43">#REF!</definedName>
    <definedName name="TFM42B" localSheetId="47">#REF!</definedName>
    <definedName name="TFM42B" localSheetId="38">#REF!</definedName>
    <definedName name="TFM42B" localSheetId="40">#REF!</definedName>
    <definedName name="TFM42B" localSheetId="41">#REF!</definedName>
    <definedName name="TFM42B" localSheetId="45">#REF!</definedName>
    <definedName name="TFM42B" localSheetId="44">#REF!</definedName>
    <definedName name="TFM42B" localSheetId="39">#REF!</definedName>
    <definedName name="TFM42B" localSheetId="36">#REF!</definedName>
    <definedName name="TFM42B" localSheetId="49">#REF!</definedName>
    <definedName name="TFM42B" localSheetId="46">#REF!</definedName>
    <definedName name="TFM42B" localSheetId="35">#REF!</definedName>
    <definedName name="TFM42B" localSheetId="37">#REF!</definedName>
    <definedName name="TFM42B" localSheetId="42">#REF!</definedName>
    <definedName name="TFM42B">#REF!</definedName>
    <definedName name="TFM42C" localSheetId="1">#REF!</definedName>
    <definedName name="TFM42C" localSheetId="48">#REF!</definedName>
    <definedName name="TFM42C" localSheetId="43">#REF!</definedName>
    <definedName name="TFM42C" localSheetId="47">#REF!</definedName>
    <definedName name="TFM42C" localSheetId="38">#REF!</definedName>
    <definedName name="TFM42C" localSheetId="40">#REF!</definedName>
    <definedName name="TFM42C" localSheetId="41">#REF!</definedName>
    <definedName name="TFM42C" localSheetId="45">#REF!</definedName>
    <definedName name="TFM42C" localSheetId="44">#REF!</definedName>
    <definedName name="TFM42C" localSheetId="39">#REF!</definedName>
    <definedName name="TFM42C" localSheetId="36">#REF!</definedName>
    <definedName name="TFM42C" localSheetId="49">#REF!</definedName>
    <definedName name="TFM42C" localSheetId="46">#REF!</definedName>
    <definedName name="TFM42C" localSheetId="35">#REF!</definedName>
    <definedName name="TFM42C" localSheetId="37">#REF!</definedName>
    <definedName name="TFM42C" localSheetId="42">#REF!</definedName>
    <definedName name="TFM42C">#REF!</definedName>
    <definedName name="TFM42D" localSheetId="1">#REF!</definedName>
    <definedName name="TFM42D" localSheetId="48">#REF!</definedName>
    <definedName name="TFM42D" localSheetId="43">#REF!</definedName>
    <definedName name="TFM42D" localSheetId="47">#REF!</definedName>
    <definedName name="TFM42D" localSheetId="38">#REF!</definedName>
    <definedName name="TFM42D" localSheetId="40">#REF!</definedName>
    <definedName name="TFM42D" localSheetId="41">#REF!</definedName>
    <definedName name="TFM42D" localSheetId="45">#REF!</definedName>
    <definedName name="TFM42D" localSheetId="44">#REF!</definedName>
    <definedName name="TFM42D" localSheetId="39">#REF!</definedName>
    <definedName name="TFM42D" localSheetId="36">#REF!</definedName>
    <definedName name="TFM42D" localSheetId="49">#REF!</definedName>
    <definedName name="TFM42D" localSheetId="46">#REF!</definedName>
    <definedName name="TFM42D" localSheetId="35">#REF!</definedName>
    <definedName name="TFM42D" localSheetId="37">#REF!</definedName>
    <definedName name="TFM42D" localSheetId="42">#REF!</definedName>
    <definedName name="TFM42D">#REF!</definedName>
    <definedName name="TFM42E" localSheetId="1">#REF!</definedName>
    <definedName name="TFM42E" localSheetId="48">#REF!</definedName>
    <definedName name="TFM42E" localSheetId="43">#REF!</definedName>
    <definedName name="TFM42E" localSheetId="47">#REF!</definedName>
    <definedName name="TFM42E" localSheetId="38">#REF!</definedName>
    <definedName name="TFM42E" localSheetId="40">#REF!</definedName>
    <definedName name="TFM42E" localSheetId="41">#REF!</definedName>
    <definedName name="TFM42E" localSheetId="45">#REF!</definedName>
    <definedName name="TFM42E" localSheetId="44">#REF!</definedName>
    <definedName name="TFM42E" localSheetId="39">#REF!</definedName>
    <definedName name="TFM42E" localSheetId="36">#REF!</definedName>
    <definedName name="TFM42E" localSheetId="49">#REF!</definedName>
    <definedName name="TFM42E" localSheetId="46">#REF!</definedName>
    <definedName name="TFM42E" localSheetId="35">#REF!</definedName>
    <definedName name="TFM42E" localSheetId="37">#REF!</definedName>
    <definedName name="TFM42E" localSheetId="42">#REF!</definedName>
    <definedName name="TFM42E">#REF!</definedName>
    <definedName name="TFM42F" localSheetId="1">#REF!</definedName>
    <definedName name="TFM42F" localSheetId="48">#REF!</definedName>
    <definedName name="TFM42F" localSheetId="43">#REF!</definedName>
    <definedName name="TFM42F" localSheetId="47">#REF!</definedName>
    <definedName name="TFM42F" localSheetId="38">#REF!</definedName>
    <definedName name="TFM42F" localSheetId="40">#REF!</definedName>
    <definedName name="TFM42F" localSheetId="41">#REF!</definedName>
    <definedName name="TFM42F" localSheetId="45">#REF!</definedName>
    <definedName name="TFM42F" localSheetId="44">#REF!</definedName>
    <definedName name="TFM42F" localSheetId="39">#REF!</definedName>
    <definedName name="TFM42F" localSheetId="36">#REF!</definedName>
    <definedName name="TFM42F" localSheetId="49">#REF!</definedName>
    <definedName name="TFM42F" localSheetId="46">#REF!</definedName>
    <definedName name="TFM42F" localSheetId="35">#REF!</definedName>
    <definedName name="TFM42F" localSheetId="37">#REF!</definedName>
    <definedName name="TFM42F" localSheetId="42">#REF!</definedName>
    <definedName name="TFM42F">#REF!</definedName>
    <definedName name="TFM42G" localSheetId="1">#REF!</definedName>
    <definedName name="TFM42G" localSheetId="48">#REF!</definedName>
    <definedName name="TFM42G" localSheetId="43">#REF!</definedName>
    <definedName name="TFM42G" localSheetId="47">#REF!</definedName>
    <definedName name="TFM42G" localSheetId="38">#REF!</definedName>
    <definedName name="TFM42G" localSheetId="40">#REF!</definedName>
    <definedName name="TFM42G" localSheetId="41">#REF!</definedName>
    <definedName name="TFM42G" localSheetId="45">#REF!</definedName>
    <definedName name="TFM42G" localSheetId="44">#REF!</definedName>
    <definedName name="TFM42G" localSheetId="39">#REF!</definedName>
    <definedName name="TFM42G" localSheetId="36">#REF!</definedName>
    <definedName name="TFM42G" localSheetId="49">#REF!</definedName>
    <definedName name="TFM42G" localSheetId="46">#REF!</definedName>
    <definedName name="TFM42G" localSheetId="35">#REF!</definedName>
    <definedName name="TFM42G" localSheetId="37">#REF!</definedName>
    <definedName name="TFM42G" localSheetId="42">#REF!</definedName>
    <definedName name="TFM42G">#REF!</definedName>
    <definedName name="TFM42H" localSheetId="1">#REF!</definedName>
    <definedName name="TFM42H" localSheetId="48">#REF!</definedName>
    <definedName name="TFM42H" localSheetId="43">#REF!</definedName>
    <definedName name="TFM42H" localSheetId="47">#REF!</definedName>
    <definedName name="TFM42H" localSheetId="38">#REF!</definedName>
    <definedName name="TFM42H" localSheetId="40">#REF!</definedName>
    <definedName name="TFM42H" localSheetId="41">#REF!</definedName>
    <definedName name="TFM42H" localSheetId="45">#REF!</definedName>
    <definedName name="TFM42H" localSheetId="44">#REF!</definedName>
    <definedName name="TFM42H" localSheetId="39">#REF!</definedName>
    <definedName name="TFM42H" localSheetId="36">#REF!</definedName>
    <definedName name="TFM42H" localSheetId="49">#REF!</definedName>
    <definedName name="TFM42H" localSheetId="46">#REF!</definedName>
    <definedName name="TFM42H" localSheetId="35">#REF!</definedName>
    <definedName name="TFM42H" localSheetId="37">#REF!</definedName>
    <definedName name="TFM42H" localSheetId="42">#REF!</definedName>
    <definedName name="TFM42H">#REF!</definedName>
    <definedName name="TFM42I" localSheetId="1">#REF!</definedName>
    <definedName name="TFM42I" localSheetId="48">#REF!</definedName>
    <definedName name="TFM42I" localSheetId="43">#REF!</definedName>
    <definedName name="TFM42I" localSheetId="47">#REF!</definedName>
    <definedName name="TFM42I" localSheetId="38">#REF!</definedName>
    <definedName name="TFM42I" localSheetId="40">#REF!</definedName>
    <definedName name="TFM42I" localSheetId="41">#REF!</definedName>
    <definedName name="TFM42I" localSheetId="45">#REF!</definedName>
    <definedName name="TFM42I" localSheetId="44">#REF!</definedName>
    <definedName name="TFM42I" localSheetId="39">#REF!</definedName>
    <definedName name="TFM42I" localSheetId="36">#REF!</definedName>
    <definedName name="TFM42I" localSheetId="49">#REF!</definedName>
    <definedName name="TFM42I" localSheetId="46">#REF!</definedName>
    <definedName name="TFM42I" localSheetId="35">#REF!</definedName>
    <definedName name="TFM42I" localSheetId="37">#REF!</definedName>
    <definedName name="TFM42I" localSheetId="42">#REF!</definedName>
    <definedName name="TFM42I">#REF!</definedName>
    <definedName name="TFM43A" localSheetId="1">#REF!</definedName>
    <definedName name="TFM43A" localSheetId="48">#REF!</definedName>
    <definedName name="TFM43A" localSheetId="43">#REF!</definedName>
    <definedName name="TFM43A" localSheetId="47">#REF!</definedName>
    <definedName name="TFM43A" localSheetId="38">#REF!</definedName>
    <definedName name="TFM43A" localSheetId="40">#REF!</definedName>
    <definedName name="TFM43A" localSheetId="41">#REF!</definedName>
    <definedName name="TFM43A" localSheetId="45">#REF!</definedName>
    <definedName name="TFM43A" localSheetId="44">#REF!</definedName>
    <definedName name="TFM43A" localSheetId="39">#REF!</definedName>
    <definedName name="TFM43A" localSheetId="36">#REF!</definedName>
    <definedName name="TFM43A" localSheetId="49">#REF!</definedName>
    <definedName name="TFM43A" localSheetId="46">#REF!</definedName>
    <definedName name="TFM43A" localSheetId="35">#REF!</definedName>
    <definedName name="TFM43A" localSheetId="37">#REF!</definedName>
    <definedName name="TFM43A" localSheetId="42">#REF!</definedName>
    <definedName name="TFM43A">#REF!</definedName>
    <definedName name="TFM43B" localSheetId="1">#REF!</definedName>
    <definedName name="TFM43B" localSheetId="48">#REF!</definedName>
    <definedName name="TFM43B" localSheetId="43">#REF!</definedName>
    <definedName name="TFM43B" localSheetId="47">#REF!</definedName>
    <definedName name="TFM43B" localSheetId="38">#REF!</definedName>
    <definedName name="TFM43B" localSheetId="40">#REF!</definedName>
    <definedName name="TFM43B" localSheetId="41">#REF!</definedName>
    <definedName name="TFM43B" localSheetId="45">#REF!</definedName>
    <definedName name="TFM43B" localSheetId="44">#REF!</definedName>
    <definedName name="TFM43B" localSheetId="39">#REF!</definedName>
    <definedName name="TFM43B" localSheetId="36">#REF!</definedName>
    <definedName name="TFM43B" localSheetId="49">#REF!</definedName>
    <definedName name="TFM43B" localSheetId="46">#REF!</definedName>
    <definedName name="TFM43B" localSheetId="35">#REF!</definedName>
    <definedName name="TFM43B" localSheetId="37">#REF!</definedName>
    <definedName name="TFM43B" localSheetId="42">#REF!</definedName>
    <definedName name="TFM43B">#REF!</definedName>
    <definedName name="TFM43C" localSheetId="1">#REF!</definedName>
    <definedName name="TFM43C" localSheetId="48">#REF!</definedName>
    <definedName name="TFM43C" localSheetId="43">#REF!</definedName>
    <definedName name="TFM43C" localSheetId="47">#REF!</definedName>
    <definedName name="TFM43C" localSheetId="38">#REF!</definedName>
    <definedName name="TFM43C" localSheetId="40">#REF!</definedName>
    <definedName name="TFM43C" localSheetId="41">#REF!</definedName>
    <definedName name="TFM43C" localSheetId="45">#REF!</definedName>
    <definedName name="TFM43C" localSheetId="44">#REF!</definedName>
    <definedName name="TFM43C" localSheetId="39">#REF!</definedName>
    <definedName name="TFM43C" localSheetId="36">#REF!</definedName>
    <definedName name="TFM43C" localSheetId="49">#REF!</definedName>
    <definedName name="TFM43C" localSheetId="46">#REF!</definedName>
    <definedName name="TFM43C" localSheetId="35">#REF!</definedName>
    <definedName name="TFM43C" localSheetId="37">#REF!</definedName>
    <definedName name="TFM43C" localSheetId="42">#REF!</definedName>
    <definedName name="TFM43C">#REF!</definedName>
    <definedName name="TFM43D" localSheetId="1">#REF!</definedName>
    <definedName name="TFM43D" localSheetId="48">#REF!</definedName>
    <definedName name="TFM43D" localSheetId="43">#REF!</definedName>
    <definedName name="TFM43D" localSheetId="47">#REF!</definedName>
    <definedName name="TFM43D" localSheetId="38">#REF!</definedName>
    <definedName name="TFM43D" localSheetId="40">#REF!</definedName>
    <definedName name="TFM43D" localSheetId="41">#REF!</definedName>
    <definedName name="TFM43D" localSheetId="45">#REF!</definedName>
    <definedName name="TFM43D" localSheetId="44">#REF!</definedName>
    <definedName name="TFM43D" localSheetId="39">#REF!</definedName>
    <definedName name="TFM43D" localSheetId="36">#REF!</definedName>
    <definedName name="TFM43D" localSheetId="49">#REF!</definedName>
    <definedName name="TFM43D" localSheetId="46">#REF!</definedName>
    <definedName name="TFM43D" localSheetId="35">#REF!</definedName>
    <definedName name="TFM43D" localSheetId="37">#REF!</definedName>
    <definedName name="TFM43D" localSheetId="42">#REF!</definedName>
    <definedName name="TFM43D">#REF!</definedName>
    <definedName name="TFM43E" localSheetId="1">#REF!</definedName>
    <definedName name="TFM43E" localSheetId="48">#REF!</definedName>
    <definedName name="TFM43E" localSheetId="43">#REF!</definedName>
    <definedName name="TFM43E" localSheetId="47">#REF!</definedName>
    <definedName name="TFM43E" localSheetId="38">#REF!</definedName>
    <definedName name="TFM43E" localSheetId="40">#REF!</definedName>
    <definedName name="TFM43E" localSheetId="41">#REF!</definedName>
    <definedName name="TFM43E" localSheetId="45">#REF!</definedName>
    <definedName name="TFM43E" localSheetId="44">#REF!</definedName>
    <definedName name="TFM43E" localSheetId="39">#REF!</definedName>
    <definedName name="TFM43E" localSheetId="36">#REF!</definedName>
    <definedName name="TFM43E" localSheetId="49">#REF!</definedName>
    <definedName name="TFM43E" localSheetId="46">#REF!</definedName>
    <definedName name="TFM43E" localSheetId="35">#REF!</definedName>
    <definedName name="TFM43E" localSheetId="37">#REF!</definedName>
    <definedName name="TFM43E" localSheetId="42">#REF!</definedName>
    <definedName name="TFM43E">#REF!</definedName>
    <definedName name="TFM44A" localSheetId="1">#REF!</definedName>
    <definedName name="TFM44A" localSheetId="48">#REF!</definedName>
    <definedName name="TFM44A" localSheetId="43">#REF!</definedName>
    <definedName name="TFM44A" localSheetId="47">#REF!</definedName>
    <definedName name="TFM44A" localSheetId="38">#REF!</definedName>
    <definedName name="TFM44A" localSheetId="40">#REF!</definedName>
    <definedName name="TFM44A" localSheetId="41">#REF!</definedName>
    <definedName name="TFM44A" localSheetId="45">#REF!</definedName>
    <definedName name="TFM44A" localSheetId="44">#REF!</definedName>
    <definedName name="TFM44A" localSheetId="39">#REF!</definedName>
    <definedName name="TFM44A" localSheetId="36">#REF!</definedName>
    <definedName name="TFM44A" localSheetId="49">#REF!</definedName>
    <definedName name="TFM44A" localSheetId="46">#REF!</definedName>
    <definedName name="TFM44A" localSheetId="35">#REF!</definedName>
    <definedName name="TFM44A" localSheetId="37">#REF!</definedName>
    <definedName name="TFM44A" localSheetId="42">#REF!</definedName>
    <definedName name="TFM44A">#REF!</definedName>
    <definedName name="TFM44B" localSheetId="1">#REF!</definedName>
    <definedName name="TFM44B" localSheetId="48">#REF!</definedName>
    <definedName name="TFM44B" localSheetId="43">#REF!</definedName>
    <definedName name="TFM44B" localSheetId="47">#REF!</definedName>
    <definedName name="TFM44B" localSheetId="38">#REF!</definedName>
    <definedName name="TFM44B" localSheetId="40">#REF!</definedName>
    <definedName name="TFM44B" localSheetId="41">#REF!</definedName>
    <definedName name="TFM44B" localSheetId="45">#REF!</definedName>
    <definedName name="TFM44B" localSheetId="44">#REF!</definedName>
    <definedName name="TFM44B" localSheetId="39">#REF!</definedName>
    <definedName name="TFM44B" localSheetId="36">#REF!</definedName>
    <definedName name="TFM44B" localSheetId="49">#REF!</definedName>
    <definedName name="TFM44B" localSheetId="46">#REF!</definedName>
    <definedName name="TFM44B" localSheetId="35">#REF!</definedName>
    <definedName name="TFM44B" localSheetId="37">#REF!</definedName>
    <definedName name="TFM44B" localSheetId="42">#REF!</definedName>
    <definedName name="TFM44B">#REF!</definedName>
    <definedName name="TFM44C" localSheetId="1">#REF!</definedName>
    <definedName name="TFM44C" localSheetId="48">#REF!</definedName>
    <definedName name="TFM44C" localSheetId="43">#REF!</definedName>
    <definedName name="TFM44C" localSheetId="47">#REF!</definedName>
    <definedName name="TFM44C" localSheetId="38">#REF!</definedName>
    <definedName name="TFM44C" localSheetId="40">#REF!</definedName>
    <definedName name="TFM44C" localSheetId="41">#REF!</definedName>
    <definedName name="TFM44C" localSheetId="45">#REF!</definedName>
    <definedName name="TFM44C" localSheetId="44">#REF!</definedName>
    <definedName name="TFM44C" localSheetId="39">#REF!</definedName>
    <definedName name="TFM44C" localSheetId="36">#REF!</definedName>
    <definedName name="TFM44C" localSheetId="49">#REF!</definedName>
    <definedName name="TFM44C" localSheetId="46">#REF!</definedName>
    <definedName name="TFM44C" localSheetId="35">#REF!</definedName>
    <definedName name="TFM44C" localSheetId="37">#REF!</definedName>
    <definedName name="TFM44C" localSheetId="42">#REF!</definedName>
    <definedName name="TFM44C">#REF!</definedName>
    <definedName name="TFM44D" localSheetId="1">#REF!</definedName>
    <definedName name="TFM44D" localSheetId="48">#REF!</definedName>
    <definedName name="TFM44D" localSheetId="43">#REF!</definedName>
    <definedName name="TFM44D" localSheetId="47">#REF!</definedName>
    <definedName name="TFM44D" localSheetId="38">#REF!</definedName>
    <definedName name="TFM44D" localSheetId="40">#REF!</definedName>
    <definedName name="TFM44D" localSheetId="41">#REF!</definedName>
    <definedName name="TFM44D" localSheetId="45">#REF!</definedName>
    <definedName name="TFM44D" localSheetId="44">#REF!</definedName>
    <definedName name="TFM44D" localSheetId="39">#REF!</definedName>
    <definedName name="TFM44D" localSheetId="36">#REF!</definedName>
    <definedName name="TFM44D" localSheetId="49">#REF!</definedName>
    <definedName name="TFM44D" localSheetId="46">#REF!</definedName>
    <definedName name="TFM44D" localSheetId="35">#REF!</definedName>
    <definedName name="TFM44D" localSheetId="37">#REF!</definedName>
    <definedName name="TFM44D" localSheetId="42">#REF!</definedName>
    <definedName name="TFM44D">#REF!</definedName>
    <definedName name="TFM45A" localSheetId="1">#REF!</definedName>
    <definedName name="TFM45A" localSheetId="48">#REF!</definedName>
    <definedName name="TFM45A" localSheetId="43">#REF!</definedName>
    <definedName name="TFM45A" localSheetId="47">#REF!</definedName>
    <definedName name="TFM45A" localSheetId="38">#REF!</definedName>
    <definedName name="TFM45A" localSheetId="40">#REF!</definedName>
    <definedName name="TFM45A" localSheetId="41">#REF!</definedName>
    <definedName name="TFM45A" localSheetId="45">#REF!</definedName>
    <definedName name="TFM45A" localSheetId="44">#REF!</definedName>
    <definedName name="TFM45A" localSheetId="39">#REF!</definedName>
    <definedName name="TFM45A" localSheetId="36">#REF!</definedName>
    <definedName name="TFM45A" localSheetId="49">#REF!</definedName>
    <definedName name="TFM45A" localSheetId="46">#REF!</definedName>
    <definedName name="TFM45A" localSheetId="35">#REF!</definedName>
    <definedName name="TFM45A" localSheetId="37">#REF!</definedName>
    <definedName name="TFM45A" localSheetId="42">#REF!</definedName>
    <definedName name="TFM45A">#REF!</definedName>
    <definedName name="TFM45B" localSheetId="1">#REF!</definedName>
    <definedName name="TFM45B" localSheetId="48">#REF!</definedName>
    <definedName name="TFM45B" localSheetId="43">#REF!</definedName>
    <definedName name="TFM45B" localSheetId="47">#REF!</definedName>
    <definedName name="TFM45B" localSheetId="38">#REF!</definedName>
    <definedName name="TFM45B" localSheetId="40">#REF!</definedName>
    <definedName name="TFM45B" localSheetId="41">#REF!</definedName>
    <definedName name="TFM45B" localSheetId="45">#REF!</definedName>
    <definedName name="TFM45B" localSheetId="44">#REF!</definedName>
    <definedName name="TFM45B" localSheetId="39">#REF!</definedName>
    <definedName name="TFM45B" localSheetId="36">#REF!</definedName>
    <definedName name="TFM45B" localSheetId="49">#REF!</definedName>
    <definedName name="TFM45B" localSheetId="46">#REF!</definedName>
    <definedName name="TFM45B" localSheetId="35">#REF!</definedName>
    <definedName name="TFM45B" localSheetId="37">#REF!</definedName>
    <definedName name="TFM45B" localSheetId="42">#REF!</definedName>
    <definedName name="TFM45B">#REF!</definedName>
    <definedName name="TFM45C" localSheetId="1">#REF!</definedName>
    <definedName name="TFM45C" localSheetId="48">#REF!</definedName>
    <definedName name="TFM45C" localSheetId="43">#REF!</definedName>
    <definedName name="TFM45C" localSheetId="47">#REF!</definedName>
    <definedName name="TFM45C" localSheetId="38">#REF!</definedName>
    <definedName name="TFM45C" localSheetId="40">#REF!</definedName>
    <definedName name="TFM45C" localSheetId="41">#REF!</definedName>
    <definedName name="TFM45C" localSheetId="45">#REF!</definedName>
    <definedName name="TFM45C" localSheetId="44">#REF!</definedName>
    <definedName name="TFM45C" localSheetId="39">#REF!</definedName>
    <definedName name="TFM45C" localSheetId="36">#REF!</definedName>
    <definedName name="TFM45C" localSheetId="49">#REF!</definedName>
    <definedName name="TFM45C" localSheetId="46">#REF!</definedName>
    <definedName name="TFM45C" localSheetId="35">#REF!</definedName>
    <definedName name="TFM45C" localSheetId="37">#REF!</definedName>
    <definedName name="TFM45C" localSheetId="42">#REF!</definedName>
    <definedName name="TFM45C">#REF!</definedName>
    <definedName name="TFM45D" localSheetId="1">#REF!</definedName>
    <definedName name="TFM45D" localSheetId="48">#REF!</definedName>
    <definedName name="TFM45D" localSheetId="43">#REF!</definedName>
    <definedName name="TFM45D" localSheetId="47">#REF!</definedName>
    <definedName name="TFM45D" localSheetId="38">#REF!</definedName>
    <definedName name="TFM45D" localSheetId="40">#REF!</definedName>
    <definedName name="TFM45D" localSheetId="41">#REF!</definedName>
    <definedName name="TFM45D" localSheetId="45">#REF!</definedName>
    <definedName name="TFM45D" localSheetId="44">#REF!</definedName>
    <definedName name="TFM45D" localSheetId="39">#REF!</definedName>
    <definedName name="TFM45D" localSheetId="36">#REF!</definedName>
    <definedName name="TFM45D" localSheetId="49">#REF!</definedName>
    <definedName name="TFM45D" localSheetId="46">#REF!</definedName>
    <definedName name="TFM45D" localSheetId="35">#REF!</definedName>
    <definedName name="TFM45D" localSheetId="37">#REF!</definedName>
    <definedName name="TFM45D" localSheetId="42">#REF!</definedName>
    <definedName name="TFM45D">#REF!</definedName>
    <definedName name="TFM45E" localSheetId="1">#REF!</definedName>
    <definedName name="TFM45E" localSheetId="48">#REF!</definedName>
    <definedName name="TFM45E" localSheetId="43">#REF!</definedName>
    <definedName name="TFM45E" localSheetId="47">#REF!</definedName>
    <definedName name="TFM45E" localSheetId="38">#REF!</definedName>
    <definedName name="TFM45E" localSheetId="40">#REF!</definedName>
    <definedName name="TFM45E" localSheetId="41">#REF!</definedName>
    <definedName name="TFM45E" localSheetId="45">#REF!</definedName>
    <definedName name="TFM45E" localSheetId="44">#REF!</definedName>
    <definedName name="TFM45E" localSheetId="39">#REF!</definedName>
    <definedName name="TFM45E" localSheetId="36">#REF!</definedName>
    <definedName name="TFM45E" localSheetId="49">#REF!</definedName>
    <definedName name="TFM45E" localSheetId="46">#REF!</definedName>
    <definedName name="TFM45E" localSheetId="35">#REF!</definedName>
    <definedName name="TFM45E" localSheetId="37">#REF!</definedName>
    <definedName name="TFM45E" localSheetId="42">#REF!</definedName>
    <definedName name="TFM45E">#REF!</definedName>
    <definedName name="TFM46A" localSheetId="1">#REF!</definedName>
    <definedName name="TFM46A" localSheetId="48">#REF!</definedName>
    <definedName name="TFM46A" localSheetId="43">#REF!</definedName>
    <definedName name="TFM46A" localSheetId="47">#REF!</definedName>
    <definedName name="TFM46A" localSheetId="38">#REF!</definedName>
    <definedName name="TFM46A" localSheetId="40">#REF!</definedName>
    <definedName name="TFM46A" localSheetId="41">#REF!</definedName>
    <definedName name="TFM46A" localSheetId="45">#REF!</definedName>
    <definedName name="TFM46A" localSheetId="44">#REF!</definedName>
    <definedName name="TFM46A" localSheetId="39">#REF!</definedName>
    <definedName name="TFM46A" localSheetId="36">#REF!</definedName>
    <definedName name="TFM46A" localSheetId="49">#REF!</definedName>
    <definedName name="TFM46A" localSheetId="46">#REF!</definedName>
    <definedName name="TFM46A" localSheetId="35">#REF!</definedName>
    <definedName name="TFM46A" localSheetId="37">#REF!</definedName>
    <definedName name="TFM46A" localSheetId="42">#REF!</definedName>
    <definedName name="TFM46A">#REF!</definedName>
    <definedName name="TFM46B" localSheetId="1">#REF!</definedName>
    <definedName name="TFM46B" localSheetId="48">#REF!</definedName>
    <definedName name="TFM46B" localSheetId="43">#REF!</definedName>
    <definedName name="TFM46B" localSheetId="47">#REF!</definedName>
    <definedName name="TFM46B" localSheetId="38">#REF!</definedName>
    <definedName name="TFM46B" localSheetId="40">#REF!</definedName>
    <definedName name="TFM46B" localSheetId="41">#REF!</definedName>
    <definedName name="TFM46B" localSheetId="45">#REF!</definedName>
    <definedName name="TFM46B" localSheetId="44">#REF!</definedName>
    <definedName name="TFM46B" localSheetId="39">#REF!</definedName>
    <definedName name="TFM46B" localSheetId="36">#REF!</definedName>
    <definedName name="TFM46B" localSheetId="49">#REF!</definedName>
    <definedName name="TFM46B" localSheetId="46">#REF!</definedName>
    <definedName name="TFM46B" localSheetId="35">#REF!</definedName>
    <definedName name="TFM46B" localSheetId="37">#REF!</definedName>
    <definedName name="TFM46B" localSheetId="42">#REF!</definedName>
    <definedName name="TFM46B">#REF!</definedName>
    <definedName name="TFM46C" localSheetId="1">#REF!</definedName>
    <definedName name="TFM46C" localSheetId="48">#REF!</definedName>
    <definedName name="TFM46C" localSheetId="43">#REF!</definedName>
    <definedName name="TFM46C" localSheetId="47">#REF!</definedName>
    <definedName name="TFM46C" localSheetId="38">#REF!</definedName>
    <definedName name="TFM46C" localSheetId="40">#REF!</definedName>
    <definedName name="TFM46C" localSheetId="41">#REF!</definedName>
    <definedName name="TFM46C" localSheetId="45">#REF!</definedName>
    <definedName name="TFM46C" localSheetId="44">#REF!</definedName>
    <definedName name="TFM46C" localSheetId="39">#REF!</definedName>
    <definedName name="TFM46C" localSheetId="36">#REF!</definedName>
    <definedName name="TFM46C" localSheetId="49">#REF!</definedName>
    <definedName name="TFM46C" localSheetId="46">#REF!</definedName>
    <definedName name="TFM46C" localSheetId="35">#REF!</definedName>
    <definedName name="TFM46C" localSheetId="37">#REF!</definedName>
    <definedName name="TFM46C" localSheetId="42">#REF!</definedName>
    <definedName name="TFM46C">#REF!</definedName>
    <definedName name="TFM46D" localSheetId="1">#REF!</definedName>
    <definedName name="TFM46D" localSheetId="48">#REF!</definedName>
    <definedName name="TFM46D" localSheetId="43">#REF!</definedName>
    <definedName name="TFM46D" localSheetId="47">#REF!</definedName>
    <definedName name="TFM46D" localSheetId="38">#REF!</definedName>
    <definedName name="TFM46D" localSheetId="40">#REF!</definedName>
    <definedName name="TFM46D" localSheetId="41">#REF!</definedName>
    <definedName name="TFM46D" localSheetId="45">#REF!</definedName>
    <definedName name="TFM46D" localSheetId="44">#REF!</definedName>
    <definedName name="TFM46D" localSheetId="39">#REF!</definedName>
    <definedName name="TFM46D" localSheetId="36">#REF!</definedName>
    <definedName name="TFM46D" localSheetId="49">#REF!</definedName>
    <definedName name="TFM46D" localSheetId="46">#REF!</definedName>
    <definedName name="TFM46D" localSheetId="35">#REF!</definedName>
    <definedName name="TFM46D" localSheetId="37">#REF!</definedName>
    <definedName name="TFM46D" localSheetId="42">#REF!</definedName>
    <definedName name="TFM46D">#REF!</definedName>
    <definedName name="TFM46E" localSheetId="1">#REF!</definedName>
    <definedName name="TFM46E" localSheetId="48">#REF!</definedName>
    <definedName name="TFM46E" localSheetId="43">#REF!</definedName>
    <definedName name="TFM46E" localSheetId="47">#REF!</definedName>
    <definedName name="TFM46E" localSheetId="38">#REF!</definedName>
    <definedName name="TFM46E" localSheetId="40">#REF!</definedName>
    <definedName name="TFM46E" localSheetId="41">#REF!</definedName>
    <definedName name="TFM46E" localSheetId="45">#REF!</definedName>
    <definedName name="TFM46E" localSheetId="44">#REF!</definedName>
    <definedName name="TFM46E" localSheetId="39">#REF!</definedName>
    <definedName name="TFM46E" localSheetId="36">#REF!</definedName>
    <definedName name="TFM46E" localSheetId="49">#REF!</definedName>
    <definedName name="TFM46E" localSheetId="46">#REF!</definedName>
    <definedName name="TFM46E" localSheetId="35">#REF!</definedName>
    <definedName name="TFM46E" localSheetId="37">#REF!</definedName>
    <definedName name="TFM46E" localSheetId="42">#REF!</definedName>
    <definedName name="TFM46E">#REF!</definedName>
    <definedName name="TFM46F" localSheetId="1">#REF!</definedName>
    <definedName name="TFM46F" localSheetId="48">#REF!</definedName>
    <definedName name="TFM46F" localSheetId="43">#REF!</definedName>
    <definedName name="TFM46F" localSheetId="47">#REF!</definedName>
    <definedName name="TFM46F" localSheetId="38">#REF!</definedName>
    <definedName name="TFM46F" localSheetId="40">#REF!</definedName>
    <definedName name="TFM46F" localSheetId="41">#REF!</definedName>
    <definedName name="TFM46F" localSheetId="45">#REF!</definedName>
    <definedName name="TFM46F" localSheetId="44">#REF!</definedName>
    <definedName name="TFM46F" localSheetId="39">#REF!</definedName>
    <definedName name="TFM46F" localSheetId="36">#REF!</definedName>
    <definedName name="TFM46F" localSheetId="49">#REF!</definedName>
    <definedName name="TFM46F" localSheetId="46">#REF!</definedName>
    <definedName name="TFM46F" localSheetId="35">#REF!</definedName>
    <definedName name="TFM46F" localSheetId="37">#REF!</definedName>
    <definedName name="TFM46F" localSheetId="42">#REF!</definedName>
    <definedName name="TFM46F">#REF!</definedName>
    <definedName name="TFM46G" localSheetId="1">#REF!</definedName>
    <definedName name="TFM46G" localSheetId="48">#REF!</definedName>
    <definedName name="TFM46G" localSheetId="43">#REF!</definedName>
    <definedName name="TFM46G" localSheetId="47">#REF!</definedName>
    <definedName name="TFM46G" localSheetId="38">#REF!</definedName>
    <definedName name="TFM46G" localSheetId="40">#REF!</definedName>
    <definedName name="TFM46G" localSheetId="41">#REF!</definedName>
    <definedName name="TFM46G" localSheetId="45">#REF!</definedName>
    <definedName name="TFM46G" localSheetId="44">#REF!</definedName>
    <definedName name="TFM46G" localSheetId="39">#REF!</definedName>
    <definedName name="TFM46G" localSheetId="36">#REF!</definedName>
    <definedName name="TFM46G" localSheetId="49">#REF!</definedName>
    <definedName name="TFM46G" localSheetId="46">#REF!</definedName>
    <definedName name="TFM46G" localSheetId="35">#REF!</definedName>
    <definedName name="TFM46G" localSheetId="37">#REF!</definedName>
    <definedName name="TFM46G" localSheetId="42">#REF!</definedName>
    <definedName name="TFM46G">#REF!</definedName>
    <definedName name="TFM46H" localSheetId="1">#REF!</definedName>
    <definedName name="TFM46H" localSheetId="48">#REF!</definedName>
    <definedName name="TFM46H" localSheetId="43">#REF!</definedName>
    <definedName name="TFM46H" localSheetId="47">#REF!</definedName>
    <definedName name="TFM46H" localSheetId="38">#REF!</definedName>
    <definedName name="TFM46H" localSheetId="40">#REF!</definedName>
    <definedName name="TFM46H" localSheetId="41">#REF!</definedName>
    <definedName name="TFM46H" localSheetId="45">#REF!</definedName>
    <definedName name="TFM46H" localSheetId="44">#REF!</definedName>
    <definedName name="TFM46H" localSheetId="39">#REF!</definedName>
    <definedName name="TFM46H" localSheetId="36">#REF!</definedName>
    <definedName name="TFM46H" localSheetId="49">#REF!</definedName>
    <definedName name="TFM46H" localSheetId="46">#REF!</definedName>
    <definedName name="TFM46H" localSheetId="35">#REF!</definedName>
    <definedName name="TFM46H" localSheetId="37">#REF!</definedName>
    <definedName name="TFM46H" localSheetId="42">#REF!</definedName>
    <definedName name="TFM46H">#REF!</definedName>
    <definedName name="TFM46I" localSheetId="1">#REF!</definedName>
    <definedName name="TFM46I" localSheetId="48">#REF!</definedName>
    <definedName name="TFM46I" localSheetId="43">#REF!</definedName>
    <definedName name="TFM46I" localSheetId="47">#REF!</definedName>
    <definedName name="TFM46I" localSheetId="38">#REF!</definedName>
    <definedName name="TFM46I" localSheetId="40">#REF!</definedName>
    <definedName name="TFM46I" localSheetId="41">#REF!</definedName>
    <definedName name="TFM46I" localSheetId="45">#REF!</definedName>
    <definedName name="TFM46I" localSheetId="44">#REF!</definedName>
    <definedName name="TFM46I" localSheetId="39">#REF!</definedName>
    <definedName name="TFM46I" localSheetId="36">#REF!</definedName>
    <definedName name="TFM46I" localSheetId="49">#REF!</definedName>
    <definedName name="TFM46I" localSheetId="46">#REF!</definedName>
    <definedName name="TFM46I" localSheetId="35">#REF!</definedName>
    <definedName name="TFM46I" localSheetId="37">#REF!</definedName>
    <definedName name="TFM46I" localSheetId="42">#REF!</definedName>
    <definedName name="TFM46I">#REF!</definedName>
    <definedName name="TFM46J" localSheetId="1">#REF!</definedName>
    <definedName name="TFM46J" localSheetId="48">#REF!</definedName>
    <definedName name="TFM46J" localSheetId="43">#REF!</definedName>
    <definedName name="TFM46J" localSheetId="47">#REF!</definedName>
    <definedName name="TFM46J" localSheetId="38">#REF!</definedName>
    <definedName name="TFM46J" localSheetId="40">#REF!</definedName>
    <definedName name="TFM46J" localSheetId="41">#REF!</definedName>
    <definedName name="TFM46J" localSheetId="45">#REF!</definedName>
    <definedName name="TFM46J" localSheetId="44">#REF!</definedName>
    <definedName name="TFM46J" localSheetId="39">#REF!</definedName>
    <definedName name="TFM46J" localSheetId="36">#REF!</definedName>
    <definedName name="TFM46J" localSheetId="49">#REF!</definedName>
    <definedName name="TFM46J" localSheetId="46">#REF!</definedName>
    <definedName name="TFM46J" localSheetId="35">#REF!</definedName>
    <definedName name="TFM46J" localSheetId="37">#REF!</definedName>
    <definedName name="TFM46J" localSheetId="42">#REF!</definedName>
    <definedName name="TFM46J">#REF!</definedName>
    <definedName name="TFM46K" localSheetId="1">#REF!</definedName>
    <definedName name="TFM46K" localSheetId="48">#REF!</definedName>
    <definedName name="TFM46K" localSheetId="43">#REF!</definedName>
    <definedName name="TFM46K" localSheetId="47">#REF!</definedName>
    <definedName name="TFM46K" localSheetId="38">#REF!</definedName>
    <definedName name="TFM46K" localSheetId="40">#REF!</definedName>
    <definedName name="TFM46K" localSheetId="41">#REF!</definedName>
    <definedName name="TFM46K" localSheetId="45">#REF!</definedName>
    <definedName name="TFM46K" localSheetId="44">#REF!</definedName>
    <definedName name="TFM46K" localSheetId="39">#REF!</definedName>
    <definedName name="TFM46K" localSheetId="36">#REF!</definedName>
    <definedName name="TFM46K" localSheetId="49">#REF!</definedName>
    <definedName name="TFM46K" localSheetId="46">#REF!</definedName>
    <definedName name="TFM46K" localSheetId="35">#REF!</definedName>
    <definedName name="TFM46K" localSheetId="37">#REF!</definedName>
    <definedName name="TFM46K" localSheetId="42">#REF!</definedName>
    <definedName name="TFM46K">#REF!</definedName>
    <definedName name="TFM46L" localSheetId="1">#REF!</definedName>
    <definedName name="TFM46L" localSheetId="48">#REF!</definedName>
    <definedName name="TFM46L" localSheetId="43">#REF!</definedName>
    <definedName name="TFM46L" localSheetId="47">#REF!</definedName>
    <definedName name="TFM46L" localSheetId="38">#REF!</definedName>
    <definedName name="TFM46L" localSheetId="40">#REF!</definedName>
    <definedName name="TFM46L" localSheetId="41">#REF!</definedName>
    <definedName name="TFM46L" localSheetId="45">#REF!</definedName>
    <definedName name="TFM46L" localSheetId="44">#REF!</definedName>
    <definedName name="TFM46L" localSheetId="39">#REF!</definedName>
    <definedName name="TFM46L" localSheetId="36">#REF!</definedName>
    <definedName name="TFM46L" localSheetId="49">#REF!</definedName>
    <definedName name="TFM46L" localSheetId="46">#REF!</definedName>
    <definedName name="TFM46L" localSheetId="35">#REF!</definedName>
    <definedName name="TFM46L" localSheetId="37">#REF!</definedName>
    <definedName name="TFM46L" localSheetId="42">#REF!</definedName>
    <definedName name="TFM46L">#REF!</definedName>
    <definedName name="TFM46M" localSheetId="1">#REF!</definedName>
    <definedName name="TFM46M" localSheetId="48">#REF!</definedName>
    <definedName name="TFM46M" localSheetId="43">#REF!</definedName>
    <definedName name="TFM46M" localSheetId="47">#REF!</definedName>
    <definedName name="TFM46M" localSheetId="38">#REF!</definedName>
    <definedName name="TFM46M" localSheetId="40">#REF!</definedName>
    <definedName name="TFM46M" localSheetId="41">#REF!</definedName>
    <definedName name="TFM46M" localSheetId="45">#REF!</definedName>
    <definedName name="TFM46M" localSheetId="44">#REF!</definedName>
    <definedName name="TFM46M" localSheetId="39">#REF!</definedName>
    <definedName name="TFM46M" localSheetId="36">#REF!</definedName>
    <definedName name="TFM46M" localSheetId="49">#REF!</definedName>
    <definedName name="TFM46M" localSheetId="46">#REF!</definedName>
    <definedName name="TFM46M" localSheetId="35">#REF!</definedName>
    <definedName name="TFM46M" localSheetId="37">#REF!</definedName>
    <definedName name="TFM46M" localSheetId="42">#REF!</definedName>
    <definedName name="TFM46M">#REF!</definedName>
    <definedName name="TFM46N" localSheetId="1">#REF!</definedName>
    <definedName name="TFM46N" localSheetId="48">#REF!</definedName>
    <definedName name="TFM46N" localSheetId="43">#REF!</definedName>
    <definedName name="TFM46N" localSheetId="47">#REF!</definedName>
    <definedName name="TFM46N" localSheetId="38">#REF!</definedName>
    <definedName name="TFM46N" localSheetId="40">#REF!</definedName>
    <definedName name="TFM46N" localSheetId="41">#REF!</definedName>
    <definedName name="TFM46N" localSheetId="45">#REF!</definedName>
    <definedName name="TFM46N" localSheetId="44">#REF!</definedName>
    <definedName name="TFM46N" localSheetId="39">#REF!</definedName>
    <definedName name="TFM46N" localSheetId="36">#REF!</definedName>
    <definedName name="TFM46N" localSheetId="49">#REF!</definedName>
    <definedName name="TFM46N" localSheetId="46">#REF!</definedName>
    <definedName name="TFM46N" localSheetId="35">#REF!</definedName>
    <definedName name="TFM46N" localSheetId="37">#REF!</definedName>
    <definedName name="TFM46N" localSheetId="42">#REF!</definedName>
    <definedName name="TFM46N">#REF!</definedName>
    <definedName name="TFM46O" localSheetId="1">#REF!</definedName>
    <definedName name="TFM46O" localSheetId="48">#REF!</definedName>
    <definedName name="TFM46O" localSheetId="43">#REF!</definedName>
    <definedName name="TFM46O" localSheetId="47">#REF!</definedName>
    <definedName name="TFM46O" localSheetId="38">#REF!</definedName>
    <definedName name="TFM46O" localSheetId="40">#REF!</definedName>
    <definedName name="TFM46O" localSheetId="41">#REF!</definedName>
    <definedName name="TFM46O" localSheetId="45">#REF!</definedName>
    <definedName name="TFM46O" localSheetId="44">#REF!</definedName>
    <definedName name="TFM46O" localSheetId="39">#REF!</definedName>
    <definedName name="TFM46O" localSheetId="36">#REF!</definedName>
    <definedName name="TFM46O" localSheetId="49">#REF!</definedName>
    <definedName name="TFM46O" localSheetId="46">#REF!</definedName>
    <definedName name="TFM46O" localSheetId="35">#REF!</definedName>
    <definedName name="TFM46O" localSheetId="37">#REF!</definedName>
    <definedName name="TFM46O" localSheetId="42">#REF!</definedName>
    <definedName name="TFM46O">#REF!</definedName>
    <definedName name="TFM46P" localSheetId="1">#REF!</definedName>
    <definedName name="TFM46P" localSheetId="48">#REF!</definedName>
    <definedName name="TFM46P" localSheetId="43">#REF!</definedName>
    <definedName name="TFM46P" localSheetId="47">#REF!</definedName>
    <definedName name="TFM46P" localSheetId="38">#REF!</definedName>
    <definedName name="TFM46P" localSheetId="40">#REF!</definedName>
    <definedName name="TFM46P" localSheetId="41">#REF!</definedName>
    <definedName name="TFM46P" localSheetId="45">#REF!</definedName>
    <definedName name="TFM46P" localSheetId="44">#REF!</definedName>
    <definedName name="TFM46P" localSheetId="39">#REF!</definedName>
    <definedName name="TFM46P" localSheetId="36">#REF!</definedName>
    <definedName name="TFM46P" localSheetId="49">#REF!</definedName>
    <definedName name="TFM46P" localSheetId="46">#REF!</definedName>
    <definedName name="TFM46P" localSheetId="35">#REF!</definedName>
    <definedName name="TFM46P" localSheetId="37">#REF!</definedName>
    <definedName name="TFM46P" localSheetId="42">#REF!</definedName>
    <definedName name="TFM46P">#REF!</definedName>
    <definedName name="TFM46Q" localSheetId="1">#REF!</definedName>
    <definedName name="TFM46Q" localSheetId="48">#REF!</definedName>
    <definedName name="TFM46Q" localSheetId="43">#REF!</definedName>
    <definedName name="TFM46Q" localSheetId="47">#REF!</definedName>
    <definedName name="TFM46Q" localSheetId="38">#REF!</definedName>
    <definedName name="TFM46Q" localSheetId="40">#REF!</definedName>
    <definedName name="TFM46Q" localSheetId="41">#REF!</definedName>
    <definedName name="TFM46Q" localSheetId="45">#REF!</definedName>
    <definedName name="TFM46Q" localSheetId="44">#REF!</definedName>
    <definedName name="TFM46Q" localSheetId="39">#REF!</definedName>
    <definedName name="TFM46Q" localSheetId="36">#REF!</definedName>
    <definedName name="TFM46Q" localSheetId="49">#REF!</definedName>
    <definedName name="TFM46Q" localSheetId="46">#REF!</definedName>
    <definedName name="TFM46Q" localSheetId="35">#REF!</definedName>
    <definedName name="TFM46Q" localSheetId="37">#REF!</definedName>
    <definedName name="TFM46Q" localSheetId="42">#REF!</definedName>
    <definedName name="TFM46Q">#REF!</definedName>
    <definedName name="TFM46R" localSheetId="1">#REF!</definedName>
    <definedName name="TFM46R" localSheetId="48">#REF!</definedName>
    <definedName name="TFM46R" localSheetId="43">#REF!</definedName>
    <definedName name="TFM46R" localSheetId="47">#REF!</definedName>
    <definedName name="TFM46R" localSheetId="38">#REF!</definedName>
    <definedName name="TFM46R" localSheetId="40">#REF!</definedName>
    <definedName name="TFM46R" localSheetId="41">#REF!</definedName>
    <definedName name="TFM46R" localSheetId="45">#REF!</definedName>
    <definedName name="TFM46R" localSheetId="44">#REF!</definedName>
    <definedName name="TFM46R" localSheetId="39">#REF!</definedName>
    <definedName name="TFM46R" localSheetId="36">#REF!</definedName>
    <definedName name="TFM46R" localSheetId="49">#REF!</definedName>
    <definedName name="TFM46R" localSheetId="46">#REF!</definedName>
    <definedName name="TFM46R" localSheetId="35">#REF!</definedName>
    <definedName name="TFM46R" localSheetId="37">#REF!</definedName>
    <definedName name="TFM46R" localSheetId="42">#REF!</definedName>
    <definedName name="TFM46R">#REF!</definedName>
    <definedName name="TFM46S" localSheetId="1">#REF!</definedName>
    <definedName name="TFM46S" localSheetId="48">#REF!</definedName>
    <definedName name="TFM46S" localSheetId="43">#REF!</definedName>
    <definedName name="TFM46S" localSheetId="47">#REF!</definedName>
    <definedName name="TFM46S" localSheetId="38">#REF!</definedName>
    <definedName name="TFM46S" localSheetId="40">#REF!</definedName>
    <definedName name="TFM46S" localSheetId="41">#REF!</definedName>
    <definedName name="TFM46S" localSheetId="45">#REF!</definedName>
    <definedName name="TFM46S" localSheetId="44">#REF!</definedName>
    <definedName name="TFM46S" localSheetId="39">#REF!</definedName>
    <definedName name="TFM46S" localSheetId="36">#REF!</definedName>
    <definedName name="TFM46S" localSheetId="49">#REF!</definedName>
    <definedName name="TFM46S" localSheetId="46">#REF!</definedName>
    <definedName name="TFM46S" localSheetId="35">#REF!</definedName>
    <definedName name="TFM46S" localSheetId="37">#REF!</definedName>
    <definedName name="TFM46S" localSheetId="42">#REF!</definedName>
    <definedName name="TFM46S">#REF!</definedName>
    <definedName name="TFM46T" localSheetId="1">#REF!</definedName>
    <definedName name="TFM46T" localSheetId="48">#REF!</definedName>
    <definedName name="TFM46T" localSheetId="43">#REF!</definedName>
    <definedName name="TFM46T" localSheetId="47">#REF!</definedName>
    <definedName name="TFM46T" localSheetId="38">#REF!</definedName>
    <definedName name="TFM46T" localSheetId="40">#REF!</definedName>
    <definedName name="TFM46T" localSheetId="41">#REF!</definedName>
    <definedName name="TFM46T" localSheetId="45">#REF!</definedName>
    <definedName name="TFM46T" localSheetId="44">#REF!</definedName>
    <definedName name="TFM46T" localSheetId="39">#REF!</definedName>
    <definedName name="TFM46T" localSheetId="36">#REF!</definedName>
    <definedName name="TFM46T" localSheetId="49">#REF!</definedName>
    <definedName name="TFM46T" localSheetId="46">#REF!</definedName>
    <definedName name="TFM46T" localSheetId="35">#REF!</definedName>
    <definedName name="TFM46T" localSheetId="37">#REF!</definedName>
    <definedName name="TFM46T" localSheetId="42">#REF!</definedName>
    <definedName name="TFM46T">#REF!</definedName>
    <definedName name="TFM47A" localSheetId="1">#REF!</definedName>
    <definedName name="TFM47A" localSheetId="48">#REF!</definedName>
    <definedName name="TFM47A" localSheetId="43">#REF!</definedName>
    <definedName name="TFM47A" localSheetId="47">#REF!</definedName>
    <definedName name="TFM47A" localSheetId="38">#REF!</definedName>
    <definedName name="TFM47A" localSheetId="40">#REF!</definedName>
    <definedName name="TFM47A" localSheetId="41">#REF!</definedName>
    <definedName name="TFM47A" localSheetId="45">#REF!</definedName>
    <definedName name="TFM47A" localSheetId="44">#REF!</definedName>
    <definedName name="TFM47A" localSheetId="39">#REF!</definedName>
    <definedName name="TFM47A" localSheetId="36">#REF!</definedName>
    <definedName name="TFM47A" localSheetId="49">#REF!</definedName>
    <definedName name="TFM47A" localSheetId="46">#REF!</definedName>
    <definedName name="TFM47A" localSheetId="35">#REF!</definedName>
    <definedName name="TFM47A" localSheetId="37">#REF!</definedName>
    <definedName name="TFM47A" localSheetId="42">#REF!</definedName>
    <definedName name="TFM47A">#REF!</definedName>
    <definedName name="TFM47B" localSheetId="1">#REF!</definedName>
    <definedName name="TFM47B" localSheetId="48">#REF!</definedName>
    <definedName name="TFM47B" localSheetId="43">#REF!</definedName>
    <definedName name="TFM47B" localSheetId="47">#REF!</definedName>
    <definedName name="TFM47B" localSheetId="38">#REF!</definedName>
    <definedName name="TFM47B" localSheetId="40">#REF!</definedName>
    <definedName name="TFM47B" localSheetId="41">#REF!</definedName>
    <definedName name="TFM47B" localSheetId="45">#REF!</definedName>
    <definedName name="TFM47B" localSheetId="44">#REF!</definedName>
    <definedName name="TFM47B" localSheetId="39">#REF!</definedName>
    <definedName name="TFM47B" localSheetId="36">#REF!</definedName>
    <definedName name="TFM47B" localSheetId="49">#REF!</definedName>
    <definedName name="TFM47B" localSheetId="46">#REF!</definedName>
    <definedName name="TFM47B" localSheetId="35">#REF!</definedName>
    <definedName name="TFM47B" localSheetId="37">#REF!</definedName>
    <definedName name="TFM47B" localSheetId="42">#REF!</definedName>
    <definedName name="TFM47B">#REF!</definedName>
    <definedName name="TFM47C" localSheetId="1">#REF!</definedName>
    <definedName name="TFM47C" localSheetId="48">#REF!</definedName>
    <definedName name="TFM47C" localSheetId="43">#REF!</definedName>
    <definedName name="TFM47C" localSheetId="47">#REF!</definedName>
    <definedName name="TFM47C" localSheetId="38">#REF!</definedName>
    <definedName name="TFM47C" localSheetId="40">#REF!</definedName>
    <definedName name="TFM47C" localSheetId="41">#REF!</definedName>
    <definedName name="TFM47C" localSheetId="45">#REF!</definedName>
    <definedName name="TFM47C" localSheetId="44">#REF!</definedName>
    <definedName name="TFM47C" localSheetId="39">#REF!</definedName>
    <definedName name="TFM47C" localSheetId="36">#REF!</definedName>
    <definedName name="TFM47C" localSheetId="49">#REF!</definedName>
    <definedName name="TFM47C" localSheetId="46">#REF!</definedName>
    <definedName name="TFM47C" localSheetId="35">#REF!</definedName>
    <definedName name="TFM47C" localSheetId="37">#REF!</definedName>
    <definedName name="TFM47C" localSheetId="42">#REF!</definedName>
    <definedName name="TFM47C">#REF!</definedName>
    <definedName name="TFM47D" localSheetId="1">#REF!</definedName>
    <definedName name="TFM47D" localSheetId="48">#REF!</definedName>
    <definedName name="TFM47D" localSheetId="43">#REF!</definedName>
    <definedName name="TFM47D" localSheetId="47">#REF!</definedName>
    <definedName name="TFM47D" localSheetId="38">#REF!</definedName>
    <definedName name="TFM47D" localSheetId="40">#REF!</definedName>
    <definedName name="TFM47D" localSheetId="41">#REF!</definedName>
    <definedName name="TFM47D" localSheetId="45">#REF!</definedName>
    <definedName name="TFM47D" localSheetId="44">#REF!</definedName>
    <definedName name="TFM47D" localSheetId="39">#REF!</definedName>
    <definedName name="TFM47D" localSheetId="36">#REF!</definedName>
    <definedName name="TFM47D" localSheetId="49">#REF!</definedName>
    <definedName name="TFM47D" localSheetId="46">#REF!</definedName>
    <definedName name="TFM47D" localSheetId="35">#REF!</definedName>
    <definedName name="TFM47D" localSheetId="37">#REF!</definedName>
    <definedName name="TFM47D" localSheetId="42">#REF!</definedName>
    <definedName name="TFM47D">#REF!</definedName>
    <definedName name="TFM47E" localSheetId="1">#REF!</definedName>
    <definedName name="TFM47E" localSheetId="48">#REF!</definedName>
    <definedName name="TFM47E" localSheetId="43">#REF!</definedName>
    <definedName name="TFM47E" localSheetId="47">#REF!</definedName>
    <definedName name="TFM47E" localSheetId="38">#REF!</definedName>
    <definedName name="TFM47E" localSheetId="40">#REF!</definedName>
    <definedName name="TFM47E" localSheetId="41">#REF!</definedName>
    <definedName name="TFM47E" localSheetId="45">#REF!</definedName>
    <definedName name="TFM47E" localSheetId="44">#REF!</definedName>
    <definedName name="TFM47E" localSheetId="39">#REF!</definedName>
    <definedName name="TFM47E" localSheetId="36">#REF!</definedName>
    <definedName name="TFM47E" localSheetId="49">#REF!</definedName>
    <definedName name="TFM47E" localSheetId="46">#REF!</definedName>
    <definedName name="TFM47E" localSheetId="35">#REF!</definedName>
    <definedName name="TFM47E" localSheetId="37">#REF!</definedName>
    <definedName name="TFM47E" localSheetId="42">#REF!</definedName>
    <definedName name="TFM47E">#REF!</definedName>
    <definedName name="TFM47F" localSheetId="1">#REF!</definedName>
    <definedName name="TFM47F" localSheetId="48">#REF!</definedName>
    <definedName name="TFM47F" localSheetId="43">#REF!</definedName>
    <definedName name="TFM47F" localSheetId="47">#REF!</definedName>
    <definedName name="TFM47F" localSheetId="38">#REF!</definedName>
    <definedName name="TFM47F" localSheetId="40">#REF!</definedName>
    <definedName name="TFM47F" localSheetId="41">#REF!</definedName>
    <definedName name="TFM47F" localSheetId="45">#REF!</definedName>
    <definedName name="TFM47F" localSheetId="44">#REF!</definedName>
    <definedName name="TFM47F" localSheetId="39">#REF!</definedName>
    <definedName name="TFM47F" localSheetId="36">#REF!</definedName>
    <definedName name="TFM47F" localSheetId="49">#REF!</definedName>
    <definedName name="TFM47F" localSheetId="46">#REF!</definedName>
    <definedName name="TFM47F" localSheetId="35">#REF!</definedName>
    <definedName name="TFM47F" localSheetId="37">#REF!</definedName>
    <definedName name="TFM47F" localSheetId="42">#REF!</definedName>
    <definedName name="TFM47F">#REF!</definedName>
    <definedName name="TFM47G" localSheetId="1">#REF!</definedName>
    <definedName name="TFM47G" localSheetId="48">#REF!</definedName>
    <definedName name="TFM47G" localSheetId="43">#REF!</definedName>
    <definedName name="TFM47G" localSheetId="47">#REF!</definedName>
    <definedName name="TFM47G" localSheetId="38">#REF!</definedName>
    <definedName name="TFM47G" localSheetId="40">#REF!</definedName>
    <definedName name="TFM47G" localSheetId="41">#REF!</definedName>
    <definedName name="TFM47G" localSheetId="45">#REF!</definedName>
    <definedName name="TFM47G" localSheetId="44">#REF!</definedName>
    <definedName name="TFM47G" localSheetId="39">#REF!</definedName>
    <definedName name="TFM47G" localSheetId="36">#REF!</definedName>
    <definedName name="TFM47G" localSheetId="49">#REF!</definedName>
    <definedName name="TFM47G" localSheetId="46">#REF!</definedName>
    <definedName name="TFM47G" localSheetId="35">#REF!</definedName>
    <definedName name="TFM47G" localSheetId="37">#REF!</definedName>
    <definedName name="TFM47G" localSheetId="42">#REF!</definedName>
    <definedName name="TFM47G">#REF!</definedName>
    <definedName name="TFM47H" localSheetId="1">#REF!</definedName>
    <definedName name="TFM47H" localSheetId="48">#REF!</definedName>
    <definedName name="TFM47H" localSheetId="43">#REF!</definedName>
    <definedName name="TFM47H" localSheetId="47">#REF!</definedName>
    <definedName name="TFM47H" localSheetId="38">#REF!</definedName>
    <definedName name="TFM47H" localSheetId="40">#REF!</definedName>
    <definedName name="TFM47H" localSheetId="41">#REF!</definedName>
    <definedName name="TFM47H" localSheetId="45">#REF!</definedName>
    <definedName name="TFM47H" localSheetId="44">#REF!</definedName>
    <definedName name="TFM47H" localSheetId="39">#REF!</definedName>
    <definedName name="TFM47H" localSheetId="36">#REF!</definedName>
    <definedName name="TFM47H" localSheetId="49">#REF!</definedName>
    <definedName name="TFM47H" localSheetId="46">#REF!</definedName>
    <definedName name="TFM47H" localSheetId="35">#REF!</definedName>
    <definedName name="TFM47H" localSheetId="37">#REF!</definedName>
    <definedName name="TFM47H" localSheetId="42">#REF!</definedName>
    <definedName name="TFM47H">#REF!</definedName>
    <definedName name="TFM47I" localSheetId="1">#REF!</definedName>
    <definedName name="TFM47I" localSheetId="48">#REF!</definedName>
    <definedName name="TFM47I" localSheetId="43">#REF!</definedName>
    <definedName name="TFM47I" localSheetId="47">#REF!</definedName>
    <definedName name="TFM47I" localSheetId="38">#REF!</definedName>
    <definedName name="TFM47I" localSheetId="40">#REF!</definedName>
    <definedName name="TFM47I" localSheetId="41">#REF!</definedName>
    <definedName name="TFM47I" localSheetId="45">#REF!</definedName>
    <definedName name="TFM47I" localSheetId="44">#REF!</definedName>
    <definedName name="TFM47I" localSheetId="39">#REF!</definedName>
    <definedName name="TFM47I" localSheetId="36">#REF!</definedName>
    <definedName name="TFM47I" localSheetId="49">#REF!</definedName>
    <definedName name="TFM47I" localSheetId="46">#REF!</definedName>
    <definedName name="TFM47I" localSheetId="35">#REF!</definedName>
    <definedName name="TFM47I" localSheetId="37">#REF!</definedName>
    <definedName name="TFM47I" localSheetId="42">#REF!</definedName>
    <definedName name="TFM47I">#REF!</definedName>
    <definedName name="TFM47J" localSheetId="1">#REF!</definedName>
    <definedName name="TFM47J" localSheetId="48">#REF!</definedName>
    <definedName name="TFM47J" localSheetId="43">#REF!</definedName>
    <definedName name="TFM47J" localSheetId="47">#REF!</definedName>
    <definedName name="TFM47J" localSheetId="38">#REF!</definedName>
    <definedName name="TFM47J" localSheetId="40">#REF!</definedName>
    <definedName name="TFM47J" localSheetId="41">#REF!</definedName>
    <definedName name="TFM47J" localSheetId="45">#REF!</definedName>
    <definedName name="TFM47J" localSheetId="44">#REF!</definedName>
    <definedName name="TFM47J" localSheetId="39">#REF!</definedName>
    <definedName name="TFM47J" localSheetId="36">#REF!</definedName>
    <definedName name="TFM47J" localSheetId="49">#REF!</definedName>
    <definedName name="TFM47J" localSheetId="46">#REF!</definedName>
    <definedName name="TFM47J" localSheetId="35">#REF!</definedName>
    <definedName name="TFM47J" localSheetId="37">#REF!</definedName>
    <definedName name="TFM47J" localSheetId="42">#REF!</definedName>
    <definedName name="TFM47J">#REF!</definedName>
    <definedName name="TFM47K" localSheetId="1">#REF!</definedName>
    <definedName name="TFM47K" localSheetId="48">#REF!</definedName>
    <definedName name="TFM47K" localSheetId="43">#REF!</definedName>
    <definedName name="TFM47K" localSheetId="47">#REF!</definedName>
    <definedName name="TFM47K" localSheetId="38">#REF!</definedName>
    <definedName name="TFM47K" localSheetId="40">#REF!</definedName>
    <definedName name="TFM47K" localSheetId="41">#REF!</definedName>
    <definedName name="TFM47K" localSheetId="45">#REF!</definedName>
    <definedName name="TFM47K" localSheetId="44">#REF!</definedName>
    <definedName name="TFM47K" localSheetId="39">#REF!</definedName>
    <definedName name="TFM47K" localSheetId="36">#REF!</definedName>
    <definedName name="TFM47K" localSheetId="49">#REF!</definedName>
    <definedName name="TFM47K" localSheetId="46">#REF!</definedName>
    <definedName name="TFM47K" localSheetId="35">#REF!</definedName>
    <definedName name="TFM47K" localSheetId="37">#REF!</definedName>
    <definedName name="TFM47K" localSheetId="42">#REF!</definedName>
    <definedName name="TFM47K">#REF!</definedName>
    <definedName name="TFM47L" localSheetId="1">#REF!</definedName>
    <definedName name="TFM47L" localSheetId="48">#REF!</definedName>
    <definedName name="TFM47L" localSheetId="43">#REF!</definedName>
    <definedName name="TFM47L" localSheetId="47">#REF!</definedName>
    <definedName name="TFM47L" localSheetId="38">#REF!</definedName>
    <definedName name="TFM47L" localSheetId="40">#REF!</definedName>
    <definedName name="TFM47L" localSheetId="41">#REF!</definedName>
    <definedName name="TFM47L" localSheetId="45">#REF!</definedName>
    <definedName name="TFM47L" localSheetId="44">#REF!</definedName>
    <definedName name="TFM47L" localSheetId="39">#REF!</definedName>
    <definedName name="TFM47L" localSheetId="36">#REF!</definedName>
    <definedName name="TFM47L" localSheetId="49">#REF!</definedName>
    <definedName name="TFM47L" localSheetId="46">#REF!</definedName>
    <definedName name="TFM47L" localSheetId="35">#REF!</definedName>
    <definedName name="TFM47L" localSheetId="37">#REF!</definedName>
    <definedName name="TFM47L" localSheetId="42">#REF!</definedName>
    <definedName name="TFM47L">#REF!</definedName>
    <definedName name="TFM47M" localSheetId="1">#REF!</definedName>
    <definedName name="TFM47M" localSheetId="48">#REF!</definedName>
    <definedName name="TFM47M" localSheetId="43">#REF!</definedName>
    <definedName name="TFM47M" localSheetId="47">#REF!</definedName>
    <definedName name="TFM47M" localSheetId="38">#REF!</definedName>
    <definedName name="TFM47M" localSheetId="40">#REF!</definedName>
    <definedName name="TFM47M" localSheetId="41">#REF!</definedName>
    <definedName name="TFM47M" localSheetId="45">#REF!</definedName>
    <definedName name="TFM47M" localSheetId="44">#REF!</definedName>
    <definedName name="TFM47M" localSheetId="39">#REF!</definedName>
    <definedName name="TFM47M" localSheetId="36">#REF!</definedName>
    <definedName name="TFM47M" localSheetId="49">#REF!</definedName>
    <definedName name="TFM47M" localSheetId="46">#REF!</definedName>
    <definedName name="TFM47M" localSheetId="35">#REF!</definedName>
    <definedName name="TFM47M" localSheetId="37">#REF!</definedName>
    <definedName name="TFM47M" localSheetId="42">#REF!</definedName>
    <definedName name="TFM47M">#REF!</definedName>
    <definedName name="TFM47N" localSheetId="1">#REF!</definedName>
    <definedName name="TFM47N" localSheetId="48">#REF!</definedName>
    <definedName name="TFM47N" localSheetId="43">#REF!</definedName>
    <definedName name="TFM47N" localSheetId="47">#REF!</definedName>
    <definedName name="TFM47N" localSheetId="38">#REF!</definedName>
    <definedName name="TFM47N" localSheetId="40">#REF!</definedName>
    <definedName name="TFM47N" localSheetId="41">#REF!</definedName>
    <definedName name="TFM47N" localSheetId="45">#REF!</definedName>
    <definedName name="TFM47N" localSheetId="44">#REF!</definedName>
    <definedName name="TFM47N" localSheetId="39">#REF!</definedName>
    <definedName name="TFM47N" localSheetId="36">#REF!</definedName>
    <definedName name="TFM47N" localSheetId="49">#REF!</definedName>
    <definedName name="TFM47N" localSheetId="46">#REF!</definedName>
    <definedName name="TFM47N" localSheetId="35">#REF!</definedName>
    <definedName name="TFM47N" localSheetId="37">#REF!</definedName>
    <definedName name="TFM47N" localSheetId="42">#REF!</definedName>
    <definedName name="TFM47N">#REF!</definedName>
    <definedName name="TFM48A" localSheetId="1">#REF!</definedName>
    <definedName name="TFM48A" localSheetId="48">#REF!</definedName>
    <definedName name="TFM48A" localSheetId="43">#REF!</definedName>
    <definedName name="TFM48A" localSheetId="47">#REF!</definedName>
    <definedName name="TFM48A" localSheetId="38">#REF!</definedName>
    <definedName name="TFM48A" localSheetId="40">#REF!</definedName>
    <definedName name="TFM48A" localSheetId="41">#REF!</definedName>
    <definedName name="TFM48A" localSheetId="45">#REF!</definedName>
    <definedName name="TFM48A" localSheetId="44">#REF!</definedName>
    <definedName name="TFM48A" localSheetId="39">#REF!</definedName>
    <definedName name="TFM48A" localSheetId="36">#REF!</definedName>
    <definedName name="TFM48A" localSheetId="49">#REF!</definedName>
    <definedName name="TFM48A" localSheetId="46">#REF!</definedName>
    <definedName name="TFM48A" localSheetId="35">#REF!</definedName>
    <definedName name="TFM48A" localSheetId="37">#REF!</definedName>
    <definedName name="TFM48A" localSheetId="42">#REF!</definedName>
    <definedName name="TFM48A">#REF!</definedName>
    <definedName name="TFM48B" localSheetId="1">#REF!</definedName>
    <definedName name="TFM48B" localSheetId="48">#REF!</definedName>
    <definedName name="TFM48B" localSheetId="43">#REF!</definedName>
    <definedName name="TFM48B" localSheetId="47">#REF!</definedName>
    <definedName name="TFM48B" localSheetId="38">#REF!</definedName>
    <definedName name="TFM48B" localSheetId="40">#REF!</definedName>
    <definedName name="TFM48B" localSheetId="41">#REF!</definedName>
    <definedName name="TFM48B" localSheetId="45">#REF!</definedName>
    <definedName name="TFM48B" localSheetId="44">#REF!</definedName>
    <definedName name="TFM48B" localSheetId="39">#REF!</definedName>
    <definedName name="TFM48B" localSheetId="36">#REF!</definedName>
    <definedName name="TFM48B" localSheetId="49">#REF!</definedName>
    <definedName name="TFM48B" localSheetId="46">#REF!</definedName>
    <definedName name="TFM48B" localSheetId="35">#REF!</definedName>
    <definedName name="TFM48B" localSheetId="37">#REF!</definedName>
    <definedName name="TFM48B" localSheetId="42">#REF!</definedName>
    <definedName name="TFM48B">#REF!</definedName>
    <definedName name="TFM48C" localSheetId="1">#REF!</definedName>
    <definedName name="TFM48C" localSheetId="48">#REF!</definedName>
    <definedName name="TFM48C" localSheetId="43">#REF!</definedName>
    <definedName name="TFM48C" localSheetId="47">#REF!</definedName>
    <definedName name="TFM48C" localSheetId="38">#REF!</definedName>
    <definedName name="TFM48C" localSheetId="40">#REF!</definedName>
    <definedName name="TFM48C" localSheetId="41">#REF!</definedName>
    <definedName name="TFM48C" localSheetId="45">#REF!</definedName>
    <definedName name="TFM48C" localSheetId="44">#REF!</definedName>
    <definedName name="TFM48C" localSheetId="39">#REF!</definedName>
    <definedName name="TFM48C" localSheetId="36">#REF!</definedName>
    <definedName name="TFM48C" localSheetId="49">#REF!</definedName>
    <definedName name="TFM48C" localSheetId="46">#REF!</definedName>
    <definedName name="TFM48C" localSheetId="35">#REF!</definedName>
    <definedName name="TFM48C" localSheetId="37">#REF!</definedName>
    <definedName name="TFM48C" localSheetId="42">#REF!</definedName>
    <definedName name="TFM48C">#REF!</definedName>
    <definedName name="TFM48D" localSheetId="1">#REF!</definedName>
    <definedName name="TFM48D" localSheetId="48">#REF!</definedName>
    <definedName name="TFM48D" localSheetId="43">#REF!</definedName>
    <definedName name="TFM48D" localSheetId="47">#REF!</definedName>
    <definedName name="TFM48D" localSheetId="38">#REF!</definedName>
    <definedName name="TFM48D" localSheetId="40">#REF!</definedName>
    <definedName name="TFM48D" localSheetId="41">#REF!</definedName>
    <definedName name="TFM48D" localSheetId="45">#REF!</definedName>
    <definedName name="TFM48D" localSheetId="44">#REF!</definedName>
    <definedName name="TFM48D" localSheetId="39">#REF!</definedName>
    <definedName name="TFM48D" localSheetId="36">#REF!</definedName>
    <definedName name="TFM48D" localSheetId="49">#REF!</definedName>
    <definedName name="TFM48D" localSheetId="46">#REF!</definedName>
    <definedName name="TFM48D" localSheetId="35">#REF!</definedName>
    <definedName name="TFM48D" localSheetId="37">#REF!</definedName>
    <definedName name="TFM48D" localSheetId="42">#REF!</definedName>
    <definedName name="TFM48D">#REF!</definedName>
    <definedName name="TFM48E" localSheetId="1">#REF!</definedName>
    <definedName name="TFM48E" localSheetId="48">#REF!</definedName>
    <definedName name="TFM48E" localSheetId="43">#REF!</definedName>
    <definedName name="TFM48E" localSheetId="47">#REF!</definedName>
    <definedName name="TFM48E" localSheetId="38">#REF!</definedName>
    <definedName name="TFM48E" localSheetId="40">#REF!</definedName>
    <definedName name="TFM48E" localSheetId="41">#REF!</definedName>
    <definedName name="TFM48E" localSheetId="45">#REF!</definedName>
    <definedName name="TFM48E" localSheetId="44">#REF!</definedName>
    <definedName name="TFM48E" localSheetId="39">#REF!</definedName>
    <definedName name="TFM48E" localSheetId="36">#REF!</definedName>
    <definedName name="TFM48E" localSheetId="49">#REF!</definedName>
    <definedName name="TFM48E" localSheetId="46">#REF!</definedName>
    <definedName name="TFM48E" localSheetId="35">#REF!</definedName>
    <definedName name="TFM48E" localSheetId="37">#REF!</definedName>
    <definedName name="TFM48E" localSheetId="42">#REF!</definedName>
    <definedName name="TFM48E">#REF!</definedName>
    <definedName name="TFM48F" localSheetId="1">#REF!</definedName>
    <definedName name="TFM48F" localSheetId="48">#REF!</definedName>
    <definedName name="TFM48F" localSheetId="43">#REF!</definedName>
    <definedName name="TFM48F" localSheetId="47">#REF!</definedName>
    <definedName name="TFM48F" localSheetId="38">#REF!</definedName>
    <definedName name="TFM48F" localSheetId="40">#REF!</definedName>
    <definedName name="TFM48F" localSheetId="41">#REF!</definedName>
    <definedName name="TFM48F" localSheetId="45">#REF!</definedName>
    <definedName name="TFM48F" localSheetId="44">#REF!</definedName>
    <definedName name="TFM48F" localSheetId="39">#REF!</definedName>
    <definedName name="TFM48F" localSheetId="36">#REF!</definedName>
    <definedName name="TFM48F" localSheetId="49">#REF!</definedName>
    <definedName name="TFM48F" localSheetId="46">#REF!</definedName>
    <definedName name="TFM48F" localSheetId="35">#REF!</definedName>
    <definedName name="TFM48F" localSheetId="37">#REF!</definedName>
    <definedName name="TFM48F" localSheetId="42">#REF!</definedName>
    <definedName name="TFM48F">#REF!</definedName>
    <definedName name="TFM48G" localSheetId="1">#REF!</definedName>
    <definedName name="TFM48G" localSheetId="48">#REF!</definedName>
    <definedName name="TFM48G" localSheetId="43">#REF!</definedName>
    <definedName name="TFM48G" localSheetId="47">#REF!</definedName>
    <definedName name="TFM48G" localSheetId="38">#REF!</definedName>
    <definedName name="TFM48G" localSheetId="40">#REF!</definedName>
    <definedName name="TFM48G" localSheetId="41">#REF!</definedName>
    <definedName name="TFM48G" localSheetId="45">#REF!</definedName>
    <definedName name="TFM48G" localSheetId="44">#REF!</definedName>
    <definedName name="TFM48G" localSheetId="39">#REF!</definedName>
    <definedName name="TFM48G" localSheetId="36">#REF!</definedName>
    <definedName name="TFM48G" localSheetId="49">#REF!</definedName>
    <definedName name="TFM48G" localSheetId="46">#REF!</definedName>
    <definedName name="TFM48G" localSheetId="35">#REF!</definedName>
    <definedName name="TFM48G" localSheetId="37">#REF!</definedName>
    <definedName name="TFM48G" localSheetId="42">#REF!</definedName>
    <definedName name="TFM48G">#REF!</definedName>
    <definedName name="TFM49A" localSheetId="1">#REF!</definedName>
    <definedName name="TFM49A" localSheetId="48">#REF!</definedName>
    <definedName name="TFM49A" localSheetId="43">#REF!</definedName>
    <definedName name="TFM49A" localSheetId="47">#REF!</definedName>
    <definedName name="TFM49A" localSheetId="38">#REF!</definedName>
    <definedName name="TFM49A" localSheetId="40">#REF!</definedName>
    <definedName name="TFM49A" localSheetId="41">#REF!</definedName>
    <definedName name="TFM49A" localSheetId="45">#REF!</definedName>
    <definedName name="TFM49A" localSheetId="44">#REF!</definedName>
    <definedName name="TFM49A" localSheetId="39">#REF!</definedName>
    <definedName name="TFM49A" localSheetId="36">#REF!</definedName>
    <definedName name="TFM49A" localSheetId="49">#REF!</definedName>
    <definedName name="TFM49A" localSheetId="46">#REF!</definedName>
    <definedName name="TFM49A" localSheetId="35">#REF!</definedName>
    <definedName name="TFM49A" localSheetId="37">#REF!</definedName>
    <definedName name="TFM49A" localSheetId="42">#REF!</definedName>
    <definedName name="TFM49A">#REF!</definedName>
    <definedName name="TFM49B" localSheetId="1">#REF!</definedName>
    <definedName name="TFM49B" localSheetId="48">#REF!</definedName>
    <definedName name="TFM49B" localSheetId="43">#REF!</definedName>
    <definedName name="TFM49B" localSheetId="47">#REF!</definedName>
    <definedName name="TFM49B" localSheetId="38">#REF!</definedName>
    <definedName name="TFM49B" localSheetId="40">#REF!</definedName>
    <definedName name="TFM49B" localSheetId="41">#REF!</definedName>
    <definedName name="TFM49B" localSheetId="45">#REF!</definedName>
    <definedName name="TFM49B" localSheetId="44">#REF!</definedName>
    <definedName name="TFM49B" localSheetId="39">#REF!</definedName>
    <definedName name="TFM49B" localSheetId="36">#REF!</definedName>
    <definedName name="TFM49B" localSheetId="49">#REF!</definedName>
    <definedName name="TFM49B" localSheetId="46">#REF!</definedName>
    <definedName name="TFM49B" localSheetId="35">#REF!</definedName>
    <definedName name="TFM49B" localSheetId="37">#REF!</definedName>
    <definedName name="TFM49B" localSheetId="42">#REF!</definedName>
    <definedName name="TFM49B">#REF!</definedName>
    <definedName name="TFM49C" localSheetId="1">#REF!</definedName>
    <definedName name="TFM49C" localSheetId="48">#REF!</definedName>
    <definedName name="TFM49C" localSheetId="43">#REF!</definedName>
    <definedName name="TFM49C" localSheetId="47">#REF!</definedName>
    <definedName name="TFM49C" localSheetId="38">#REF!</definedName>
    <definedName name="TFM49C" localSheetId="40">#REF!</definedName>
    <definedName name="TFM49C" localSheetId="41">#REF!</definedName>
    <definedName name="TFM49C" localSheetId="45">#REF!</definedName>
    <definedName name="TFM49C" localSheetId="44">#REF!</definedName>
    <definedName name="TFM49C" localSheetId="39">#REF!</definedName>
    <definedName name="TFM49C" localSheetId="36">#REF!</definedName>
    <definedName name="TFM49C" localSheetId="49">#REF!</definedName>
    <definedName name="TFM49C" localSheetId="46">#REF!</definedName>
    <definedName name="TFM49C" localSheetId="35">#REF!</definedName>
    <definedName name="TFM49C" localSheetId="37">#REF!</definedName>
    <definedName name="TFM49C" localSheetId="42">#REF!</definedName>
    <definedName name="TFM49C">#REF!</definedName>
    <definedName name="TFM53A" localSheetId="1">#REF!</definedName>
    <definedName name="TFM53A" localSheetId="48">#REF!</definedName>
    <definedName name="TFM53A" localSheetId="43">#REF!</definedName>
    <definedName name="TFM53A" localSheetId="47">#REF!</definedName>
    <definedName name="TFM53A" localSheetId="38">#REF!</definedName>
    <definedName name="TFM53A" localSheetId="40">#REF!</definedName>
    <definedName name="TFM53A" localSheetId="41">#REF!</definedName>
    <definedName name="TFM53A" localSheetId="45">#REF!</definedName>
    <definedName name="TFM53A" localSheetId="44">#REF!</definedName>
    <definedName name="TFM53A" localSheetId="39">#REF!</definedName>
    <definedName name="TFM53A" localSheetId="36">#REF!</definedName>
    <definedName name="TFM53A" localSheetId="49">#REF!</definedName>
    <definedName name="TFM53A" localSheetId="46">#REF!</definedName>
    <definedName name="TFM53A" localSheetId="35">#REF!</definedName>
    <definedName name="TFM53A" localSheetId="37">#REF!</definedName>
    <definedName name="TFM53A" localSheetId="42">#REF!</definedName>
    <definedName name="TFM53A">#REF!</definedName>
    <definedName name="TFM53B" localSheetId="1">#REF!</definedName>
    <definedName name="TFM53B" localSheetId="48">#REF!</definedName>
    <definedName name="TFM53B" localSheetId="43">#REF!</definedName>
    <definedName name="TFM53B" localSheetId="47">#REF!</definedName>
    <definedName name="TFM53B" localSheetId="38">#REF!</definedName>
    <definedName name="TFM53B" localSheetId="40">#REF!</definedName>
    <definedName name="TFM53B" localSheetId="41">#REF!</definedName>
    <definedName name="TFM53B" localSheetId="45">#REF!</definedName>
    <definedName name="TFM53B" localSheetId="44">#REF!</definedName>
    <definedName name="TFM53B" localSheetId="39">#REF!</definedName>
    <definedName name="TFM53B" localSheetId="36">#REF!</definedName>
    <definedName name="TFM53B" localSheetId="49">#REF!</definedName>
    <definedName name="TFM53B" localSheetId="46">#REF!</definedName>
    <definedName name="TFM53B" localSheetId="35">#REF!</definedName>
    <definedName name="TFM53B" localSheetId="37">#REF!</definedName>
    <definedName name="TFM53B" localSheetId="42">#REF!</definedName>
    <definedName name="TFM53B">#REF!</definedName>
    <definedName name="TFM53C" localSheetId="1">#REF!</definedName>
    <definedName name="TFM53C" localSheetId="48">#REF!</definedName>
    <definedName name="TFM53C" localSheetId="43">#REF!</definedName>
    <definedName name="TFM53C" localSheetId="47">#REF!</definedName>
    <definedName name="TFM53C" localSheetId="38">#REF!</definedName>
    <definedName name="TFM53C" localSheetId="40">#REF!</definedName>
    <definedName name="TFM53C" localSheetId="41">#REF!</definedName>
    <definedName name="TFM53C" localSheetId="45">#REF!</definedName>
    <definedName name="TFM53C" localSheetId="44">#REF!</definedName>
    <definedName name="TFM53C" localSheetId="39">#REF!</definedName>
    <definedName name="TFM53C" localSheetId="36">#REF!</definedName>
    <definedName name="TFM53C" localSheetId="49">#REF!</definedName>
    <definedName name="TFM53C" localSheetId="46">#REF!</definedName>
    <definedName name="TFM53C" localSheetId="35">#REF!</definedName>
    <definedName name="TFM53C" localSheetId="37">#REF!</definedName>
    <definedName name="TFM53C" localSheetId="42">#REF!</definedName>
    <definedName name="TFM53C">#REF!</definedName>
    <definedName name="TFM54A" localSheetId="1">#REF!</definedName>
    <definedName name="TFM54A" localSheetId="48">#REF!</definedName>
    <definedName name="TFM54A" localSheetId="43">#REF!</definedName>
    <definedName name="TFM54A" localSheetId="47">#REF!</definedName>
    <definedName name="TFM54A" localSheetId="38">#REF!</definedName>
    <definedName name="TFM54A" localSheetId="40">#REF!</definedName>
    <definedName name="TFM54A" localSheetId="41">#REF!</definedName>
    <definedName name="TFM54A" localSheetId="45">#REF!</definedName>
    <definedName name="TFM54A" localSheetId="44">#REF!</definedName>
    <definedName name="TFM54A" localSheetId="39">#REF!</definedName>
    <definedName name="TFM54A" localSheetId="36">#REF!</definedName>
    <definedName name="TFM54A" localSheetId="49">#REF!</definedName>
    <definedName name="TFM54A" localSheetId="46">#REF!</definedName>
    <definedName name="TFM54A" localSheetId="35">#REF!</definedName>
    <definedName name="TFM54A" localSheetId="37">#REF!</definedName>
    <definedName name="TFM54A" localSheetId="42">#REF!</definedName>
    <definedName name="TFM54A">#REF!</definedName>
    <definedName name="TFM54B" localSheetId="1">#REF!</definedName>
    <definedName name="TFM54B" localSheetId="48">#REF!</definedName>
    <definedName name="TFM54B" localSheetId="43">#REF!</definedName>
    <definedName name="TFM54B" localSheetId="47">#REF!</definedName>
    <definedName name="TFM54B" localSheetId="38">#REF!</definedName>
    <definedName name="TFM54B" localSheetId="40">#REF!</definedName>
    <definedName name="TFM54B" localSheetId="41">#REF!</definedName>
    <definedName name="TFM54B" localSheetId="45">#REF!</definedName>
    <definedName name="TFM54B" localSheetId="44">#REF!</definedName>
    <definedName name="TFM54B" localSheetId="39">#REF!</definedName>
    <definedName name="TFM54B" localSheetId="36">#REF!</definedName>
    <definedName name="TFM54B" localSheetId="49">#REF!</definedName>
    <definedName name="TFM54B" localSheetId="46">#REF!</definedName>
    <definedName name="TFM54B" localSheetId="35">#REF!</definedName>
    <definedName name="TFM54B" localSheetId="37">#REF!</definedName>
    <definedName name="TFM54B" localSheetId="42">#REF!</definedName>
    <definedName name="TFM54B">#REF!</definedName>
    <definedName name="TFM54C" localSheetId="1">#REF!</definedName>
    <definedName name="TFM54C" localSheetId="48">#REF!</definedName>
    <definedName name="TFM54C" localSheetId="43">#REF!</definedName>
    <definedName name="TFM54C" localSheetId="47">#REF!</definedName>
    <definedName name="TFM54C" localSheetId="38">#REF!</definedName>
    <definedName name="TFM54C" localSheetId="40">#REF!</definedName>
    <definedName name="TFM54C" localSheetId="41">#REF!</definedName>
    <definedName name="TFM54C" localSheetId="45">#REF!</definedName>
    <definedName name="TFM54C" localSheetId="44">#REF!</definedName>
    <definedName name="TFM54C" localSheetId="39">#REF!</definedName>
    <definedName name="TFM54C" localSheetId="36">#REF!</definedName>
    <definedName name="TFM54C" localSheetId="49">#REF!</definedName>
    <definedName name="TFM54C" localSheetId="46">#REF!</definedName>
    <definedName name="TFM54C" localSheetId="35">#REF!</definedName>
    <definedName name="TFM54C" localSheetId="37">#REF!</definedName>
    <definedName name="TFM54C" localSheetId="42">#REF!</definedName>
    <definedName name="TFM54C">#REF!</definedName>
    <definedName name="TFM55A" localSheetId="1">#REF!</definedName>
    <definedName name="TFM55A" localSheetId="48">#REF!</definedName>
    <definedName name="TFM55A" localSheetId="43">#REF!</definedName>
    <definedName name="TFM55A" localSheetId="47">#REF!</definedName>
    <definedName name="TFM55A" localSheetId="38">#REF!</definedName>
    <definedName name="TFM55A" localSheetId="40">#REF!</definedName>
    <definedName name="TFM55A" localSheetId="41">#REF!</definedName>
    <definedName name="TFM55A" localSheetId="45">#REF!</definedName>
    <definedName name="TFM55A" localSheetId="44">#REF!</definedName>
    <definedName name="TFM55A" localSheetId="39">#REF!</definedName>
    <definedName name="TFM55A" localSheetId="36">#REF!</definedName>
    <definedName name="TFM55A" localSheetId="49">#REF!</definedName>
    <definedName name="TFM55A" localSheetId="46">#REF!</definedName>
    <definedName name="TFM55A" localSheetId="35">#REF!</definedName>
    <definedName name="TFM55A" localSheetId="37">#REF!</definedName>
    <definedName name="TFM55A" localSheetId="42">#REF!</definedName>
    <definedName name="TFM55A">#REF!</definedName>
    <definedName name="TFM55B" localSheetId="1">#REF!</definedName>
    <definedName name="TFM55B" localSheetId="48">#REF!</definedName>
    <definedName name="TFM55B" localSheetId="43">#REF!</definedName>
    <definedName name="TFM55B" localSheetId="47">#REF!</definedName>
    <definedName name="TFM55B" localSheetId="38">#REF!</definedName>
    <definedName name="TFM55B" localSheetId="40">#REF!</definedName>
    <definedName name="TFM55B" localSheetId="41">#REF!</definedName>
    <definedName name="TFM55B" localSheetId="45">#REF!</definedName>
    <definedName name="TFM55B" localSheetId="44">#REF!</definedName>
    <definedName name="TFM55B" localSheetId="39">#REF!</definedName>
    <definedName name="TFM55B" localSheetId="36">#REF!</definedName>
    <definedName name="TFM55B" localSheetId="49">#REF!</definedName>
    <definedName name="TFM55B" localSheetId="46">#REF!</definedName>
    <definedName name="TFM55B" localSheetId="35">#REF!</definedName>
    <definedName name="TFM55B" localSheetId="37">#REF!</definedName>
    <definedName name="TFM55B" localSheetId="42">#REF!</definedName>
    <definedName name="TFM55B">#REF!</definedName>
    <definedName name="TFM55C" localSheetId="1">#REF!</definedName>
    <definedName name="TFM55C" localSheetId="48">#REF!</definedName>
    <definedName name="TFM55C" localSheetId="43">#REF!</definedName>
    <definedName name="TFM55C" localSheetId="47">#REF!</definedName>
    <definedName name="TFM55C" localSheetId="38">#REF!</definedName>
    <definedName name="TFM55C" localSheetId="40">#REF!</definedName>
    <definedName name="TFM55C" localSheetId="41">#REF!</definedName>
    <definedName name="TFM55C" localSheetId="45">#REF!</definedName>
    <definedName name="TFM55C" localSheetId="44">#REF!</definedName>
    <definedName name="TFM55C" localSheetId="39">#REF!</definedName>
    <definedName name="TFM55C" localSheetId="36">#REF!</definedName>
    <definedName name="TFM55C" localSheetId="49">#REF!</definedName>
    <definedName name="TFM55C" localSheetId="46">#REF!</definedName>
    <definedName name="TFM55C" localSheetId="35">#REF!</definedName>
    <definedName name="TFM55C" localSheetId="37">#REF!</definedName>
    <definedName name="TFM55C" localSheetId="42">#REF!</definedName>
    <definedName name="TFM55C">#REF!</definedName>
    <definedName name="TFM55D" localSheetId="1">#REF!</definedName>
    <definedName name="TFM55D" localSheetId="48">#REF!</definedName>
    <definedName name="TFM55D" localSheetId="43">#REF!</definedName>
    <definedName name="TFM55D" localSheetId="47">#REF!</definedName>
    <definedName name="TFM55D" localSheetId="38">#REF!</definedName>
    <definedName name="TFM55D" localSheetId="40">#REF!</definedName>
    <definedName name="TFM55D" localSheetId="41">#REF!</definedName>
    <definedName name="TFM55D" localSheetId="45">#REF!</definedName>
    <definedName name="TFM55D" localSheetId="44">#REF!</definedName>
    <definedName name="TFM55D" localSheetId="39">#REF!</definedName>
    <definedName name="TFM55D" localSheetId="36">#REF!</definedName>
    <definedName name="TFM55D" localSheetId="49">#REF!</definedName>
    <definedName name="TFM55D" localSheetId="46">#REF!</definedName>
    <definedName name="TFM55D" localSheetId="35">#REF!</definedName>
    <definedName name="TFM55D" localSheetId="37">#REF!</definedName>
    <definedName name="TFM55D" localSheetId="42">#REF!</definedName>
    <definedName name="TFM55D">#REF!</definedName>
    <definedName name="TFM55E" localSheetId="1">#REF!</definedName>
    <definedName name="TFM55E" localSheetId="48">#REF!</definedName>
    <definedName name="TFM55E" localSheetId="43">#REF!</definedName>
    <definedName name="TFM55E" localSheetId="47">#REF!</definedName>
    <definedName name="TFM55E" localSheetId="38">#REF!</definedName>
    <definedName name="TFM55E" localSheetId="40">#REF!</definedName>
    <definedName name="TFM55E" localSheetId="41">#REF!</definedName>
    <definedName name="TFM55E" localSheetId="45">#REF!</definedName>
    <definedName name="TFM55E" localSheetId="44">#REF!</definedName>
    <definedName name="TFM55E" localSheetId="39">#REF!</definedName>
    <definedName name="TFM55E" localSheetId="36">#REF!</definedName>
    <definedName name="TFM55E" localSheetId="49">#REF!</definedName>
    <definedName name="TFM55E" localSheetId="46">#REF!</definedName>
    <definedName name="TFM55E" localSheetId="35">#REF!</definedName>
    <definedName name="TFM55E" localSheetId="37">#REF!</definedName>
    <definedName name="TFM55E" localSheetId="42">#REF!</definedName>
    <definedName name="TFM55E">#REF!</definedName>
    <definedName name="TFM55F" localSheetId="1">#REF!</definedName>
    <definedName name="TFM55F" localSheetId="48">#REF!</definedName>
    <definedName name="TFM55F" localSheetId="43">#REF!</definedName>
    <definedName name="TFM55F" localSheetId="47">#REF!</definedName>
    <definedName name="TFM55F" localSheetId="38">#REF!</definedName>
    <definedName name="TFM55F" localSheetId="40">#REF!</definedName>
    <definedName name="TFM55F" localSheetId="41">#REF!</definedName>
    <definedName name="TFM55F" localSheetId="45">#REF!</definedName>
    <definedName name="TFM55F" localSheetId="44">#REF!</definedName>
    <definedName name="TFM55F" localSheetId="39">#REF!</definedName>
    <definedName name="TFM55F" localSheetId="36">#REF!</definedName>
    <definedName name="TFM55F" localSheetId="49">#REF!</definedName>
    <definedName name="TFM55F" localSheetId="46">#REF!</definedName>
    <definedName name="TFM55F" localSheetId="35">#REF!</definedName>
    <definedName name="TFM55F" localSheetId="37">#REF!</definedName>
    <definedName name="TFM55F" localSheetId="42">#REF!</definedName>
    <definedName name="TFM55F">#REF!</definedName>
    <definedName name="TFM55G" localSheetId="1">#REF!</definedName>
    <definedName name="TFM55G" localSheetId="48">#REF!</definedName>
    <definedName name="TFM55G" localSheetId="43">#REF!</definedName>
    <definedName name="TFM55G" localSheetId="47">#REF!</definedName>
    <definedName name="TFM55G" localSheetId="38">#REF!</definedName>
    <definedName name="TFM55G" localSheetId="40">#REF!</definedName>
    <definedName name="TFM55G" localSheetId="41">#REF!</definedName>
    <definedName name="TFM55G" localSheetId="45">#REF!</definedName>
    <definedName name="TFM55G" localSheetId="44">#REF!</definedName>
    <definedName name="TFM55G" localSheetId="39">#REF!</definedName>
    <definedName name="TFM55G" localSheetId="36">#REF!</definedName>
    <definedName name="TFM55G" localSheetId="49">#REF!</definedName>
    <definedName name="TFM55G" localSheetId="46">#REF!</definedName>
    <definedName name="TFM55G" localSheetId="35">#REF!</definedName>
    <definedName name="TFM55G" localSheetId="37">#REF!</definedName>
    <definedName name="TFM55G" localSheetId="42">#REF!</definedName>
    <definedName name="TFM55G">#REF!</definedName>
    <definedName name="TFM55H" localSheetId="1">#REF!</definedName>
    <definedName name="TFM55H" localSheetId="48">#REF!</definedName>
    <definedName name="TFM55H" localSheetId="43">#REF!</definedName>
    <definedName name="TFM55H" localSheetId="47">#REF!</definedName>
    <definedName name="TFM55H" localSheetId="38">#REF!</definedName>
    <definedName name="TFM55H" localSheetId="40">#REF!</definedName>
    <definedName name="TFM55H" localSheetId="41">#REF!</definedName>
    <definedName name="TFM55H" localSheetId="45">#REF!</definedName>
    <definedName name="TFM55H" localSheetId="44">#REF!</definedName>
    <definedName name="TFM55H" localSheetId="39">#REF!</definedName>
    <definedName name="TFM55H" localSheetId="36">#REF!</definedName>
    <definedName name="TFM55H" localSheetId="49">#REF!</definedName>
    <definedName name="TFM55H" localSheetId="46">#REF!</definedName>
    <definedName name="TFM55H" localSheetId="35">#REF!</definedName>
    <definedName name="TFM55H" localSheetId="37">#REF!</definedName>
    <definedName name="TFM55H" localSheetId="42">#REF!</definedName>
    <definedName name="TFM55H">#REF!</definedName>
    <definedName name="TFM55I" localSheetId="1">#REF!</definedName>
    <definedName name="TFM55I" localSheetId="48">#REF!</definedName>
    <definedName name="TFM55I" localSheetId="43">#REF!</definedName>
    <definedName name="TFM55I" localSheetId="47">#REF!</definedName>
    <definedName name="TFM55I" localSheetId="38">#REF!</definedName>
    <definedName name="TFM55I" localSheetId="40">#REF!</definedName>
    <definedName name="TFM55I" localSheetId="41">#REF!</definedName>
    <definedName name="TFM55I" localSheetId="45">#REF!</definedName>
    <definedName name="TFM55I" localSheetId="44">#REF!</definedName>
    <definedName name="TFM55I" localSheetId="39">#REF!</definedName>
    <definedName name="TFM55I" localSheetId="36">#REF!</definedName>
    <definedName name="TFM55I" localSheetId="49">#REF!</definedName>
    <definedName name="TFM55I" localSheetId="46">#REF!</definedName>
    <definedName name="TFM55I" localSheetId="35">#REF!</definedName>
    <definedName name="TFM55I" localSheetId="37">#REF!</definedName>
    <definedName name="TFM55I" localSheetId="42">#REF!</definedName>
    <definedName name="TFM55I">#REF!</definedName>
    <definedName name="TFM55J" localSheetId="1">#REF!</definedName>
    <definedName name="TFM55J" localSheetId="48">#REF!</definedName>
    <definedName name="TFM55J" localSheetId="43">#REF!</definedName>
    <definedName name="TFM55J" localSheetId="47">#REF!</definedName>
    <definedName name="TFM55J" localSheetId="38">#REF!</definedName>
    <definedName name="TFM55J" localSheetId="40">#REF!</definedName>
    <definedName name="TFM55J" localSheetId="41">#REF!</definedName>
    <definedName name="TFM55J" localSheetId="45">#REF!</definedName>
    <definedName name="TFM55J" localSheetId="44">#REF!</definedName>
    <definedName name="TFM55J" localSheetId="39">#REF!</definedName>
    <definedName name="TFM55J" localSheetId="36">#REF!</definedName>
    <definedName name="TFM55J" localSheetId="49">#REF!</definedName>
    <definedName name="TFM55J" localSheetId="46">#REF!</definedName>
    <definedName name="TFM55J" localSheetId="35">#REF!</definedName>
    <definedName name="TFM55J" localSheetId="37">#REF!</definedName>
    <definedName name="TFM55J" localSheetId="42">#REF!</definedName>
    <definedName name="TFM55J">#REF!</definedName>
    <definedName name="TFM56A" localSheetId="1">#REF!</definedName>
    <definedName name="TFM56A" localSheetId="48">#REF!</definedName>
    <definedName name="TFM56A" localSheetId="43">#REF!</definedName>
    <definedName name="TFM56A" localSheetId="47">#REF!</definedName>
    <definedName name="TFM56A" localSheetId="38">#REF!</definedName>
    <definedName name="TFM56A" localSheetId="40">#REF!</definedName>
    <definedName name="TFM56A" localSheetId="41">#REF!</definedName>
    <definedName name="TFM56A" localSheetId="45">#REF!</definedName>
    <definedName name="TFM56A" localSheetId="44">#REF!</definedName>
    <definedName name="TFM56A" localSheetId="39">#REF!</definedName>
    <definedName name="TFM56A" localSheetId="36">#REF!</definedName>
    <definedName name="TFM56A" localSheetId="49">#REF!</definedName>
    <definedName name="TFM56A" localSheetId="46">#REF!</definedName>
    <definedName name="TFM56A" localSheetId="35">#REF!</definedName>
    <definedName name="TFM56A" localSheetId="37">#REF!</definedName>
    <definedName name="TFM56A" localSheetId="42">#REF!</definedName>
    <definedName name="TFM56A">#REF!</definedName>
    <definedName name="TFM56B" localSheetId="1">#REF!</definedName>
    <definedName name="TFM56B" localSheetId="48">#REF!</definedName>
    <definedName name="TFM56B" localSheetId="43">#REF!</definedName>
    <definedName name="TFM56B" localSheetId="47">#REF!</definedName>
    <definedName name="TFM56B" localSheetId="38">#REF!</definedName>
    <definedName name="TFM56B" localSheetId="40">#REF!</definedName>
    <definedName name="TFM56B" localSheetId="41">#REF!</definedName>
    <definedName name="TFM56B" localSheetId="45">#REF!</definedName>
    <definedName name="TFM56B" localSheetId="44">#REF!</definedName>
    <definedName name="TFM56B" localSheetId="39">#REF!</definedName>
    <definedName name="TFM56B" localSheetId="36">#REF!</definedName>
    <definedName name="TFM56B" localSheetId="49">#REF!</definedName>
    <definedName name="TFM56B" localSheetId="46">#REF!</definedName>
    <definedName name="TFM56B" localSheetId="35">#REF!</definedName>
    <definedName name="TFM56B" localSheetId="37">#REF!</definedName>
    <definedName name="TFM56B" localSheetId="42">#REF!</definedName>
    <definedName name="TFM56B">#REF!</definedName>
    <definedName name="TFM56C" localSheetId="1">#REF!</definedName>
    <definedName name="TFM56C" localSheetId="48">#REF!</definedName>
    <definedName name="TFM56C" localSheetId="43">#REF!</definedName>
    <definedName name="TFM56C" localSheetId="47">#REF!</definedName>
    <definedName name="TFM56C" localSheetId="38">#REF!</definedName>
    <definedName name="TFM56C" localSheetId="40">#REF!</definedName>
    <definedName name="TFM56C" localSheetId="41">#REF!</definedName>
    <definedName name="TFM56C" localSheetId="45">#REF!</definedName>
    <definedName name="TFM56C" localSheetId="44">#REF!</definedName>
    <definedName name="TFM56C" localSheetId="39">#REF!</definedName>
    <definedName name="TFM56C" localSheetId="36">#REF!</definedName>
    <definedName name="TFM56C" localSheetId="49">#REF!</definedName>
    <definedName name="TFM56C" localSheetId="46">#REF!</definedName>
    <definedName name="TFM56C" localSheetId="35">#REF!</definedName>
    <definedName name="TFM56C" localSheetId="37">#REF!</definedName>
    <definedName name="TFM56C" localSheetId="42">#REF!</definedName>
    <definedName name="TFM56C">#REF!</definedName>
    <definedName name="TFM56D" localSheetId="1">#REF!</definedName>
    <definedName name="TFM56D" localSheetId="48">#REF!</definedName>
    <definedName name="TFM56D" localSheetId="43">#REF!</definedName>
    <definedName name="TFM56D" localSheetId="47">#REF!</definedName>
    <definedName name="TFM56D" localSheetId="38">#REF!</definedName>
    <definedName name="TFM56D" localSheetId="40">#REF!</definedName>
    <definedName name="TFM56D" localSheetId="41">#REF!</definedName>
    <definedName name="TFM56D" localSheetId="45">#REF!</definedName>
    <definedName name="TFM56D" localSheetId="44">#REF!</definedName>
    <definedName name="TFM56D" localSheetId="39">#REF!</definedName>
    <definedName name="TFM56D" localSheetId="36">#REF!</definedName>
    <definedName name="TFM56D" localSheetId="49">#REF!</definedName>
    <definedName name="TFM56D" localSheetId="46">#REF!</definedName>
    <definedName name="TFM56D" localSheetId="35">#REF!</definedName>
    <definedName name="TFM56D" localSheetId="37">#REF!</definedName>
    <definedName name="TFM56D" localSheetId="42">#REF!</definedName>
    <definedName name="TFM56D">#REF!</definedName>
    <definedName name="TFM56E" localSheetId="1">#REF!</definedName>
    <definedName name="TFM56E" localSheetId="48">#REF!</definedName>
    <definedName name="TFM56E" localSheetId="43">#REF!</definedName>
    <definedName name="TFM56E" localSheetId="47">#REF!</definedName>
    <definedName name="TFM56E" localSheetId="38">#REF!</definedName>
    <definedName name="TFM56E" localSheetId="40">#REF!</definedName>
    <definedName name="TFM56E" localSheetId="41">#REF!</definedName>
    <definedName name="TFM56E" localSheetId="45">#REF!</definedName>
    <definedName name="TFM56E" localSheetId="44">#REF!</definedName>
    <definedName name="TFM56E" localSheetId="39">#REF!</definedName>
    <definedName name="TFM56E" localSheetId="36">#REF!</definedName>
    <definedName name="TFM56E" localSheetId="49">#REF!</definedName>
    <definedName name="TFM56E" localSheetId="46">#REF!</definedName>
    <definedName name="TFM56E" localSheetId="35">#REF!</definedName>
    <definedName name="TFM56E" localSheetId="37">#REF!</definedName>
    <definedName name="TFM56E" localSheetId="42">#REF!</definedName>
    <definedName name="TFM56E">#REF!</definedName>
    <definedName name="TFM56F" localSheetId="1">#REF!</definedName>
    <definedName name="TFM56F" localSheetId="48">#REF!</definedName>
    <definedName name="TFM56F" localSheetId="43">#REF!</definedName>
    <definedName name="TFM56F" localSheetId="47">#REF!</definedName>
    <definedName name="TFM56F" localSheetId="38">#REF!</definedName>
    <definedName name="TFM56F" localSheetId="40">#REF!</definedName>
    <definedName name="TFM56F" localSheetId="41">#REF!</definedName>
    <definedName name="TFM56F" localSheetId="45">#REF!</definedName>
    <definedName name="TFM56F" localSheetId="44">#REF!</definedName>
    <definedName name="TFM56F" localSheetId="39">#REF!</definedName>
    <definedName name="TFM56F" localSheetId="36">#REF!</definedName>
    <definedName name="TFM56F" localSheetId="49">#REF!</definedName>
    <definedName name="TFM56F" localSheetId="46">#REF!</definedName>
    <definedName name="TFM56F" localSheetId="35">#REF!</definedName>
    <definedName name="TFM56F" localSheetId="37">#REF!</definedName>
    <definedName name="TFM56F" localSheetId="42">#REF!</definedName>
    <definedName name="TFM56F">#REF!</definedName>
    <definedName name="TFMP02" localSheetId="1">#REF!</definedName>
    <definedName name="TFMP02" localSheetId="48">#REF!</definedName>
    <definedName name="TFMP02" localSheetId="43">#REF!</definedName>
    <definedName name="TFMP02" localSheetId="47">#REF!</definedName>
    <definedName name="TFMP02" localSheetId="38">#REF!</definedName>
    <definedName name="TFMP02" localSheetId="40">#REF!</definedName>
    <definedName name="TFMP02" localSheetId="41">#REF!</definedName>
    <definedName name="TFMP02" localSheetId="45">#REF!</definedName>
    <definedName name="TFMP02" localSheetId="44">#REF!</definedName>
    <definedName name="TFMP02" localSheetId="39">#REF!</definedName>
    <definedName name="TFMP02" localSheetId="36">#REF!</definedName>
    <definedName name="TFMP02" localSheetId="49">#REF!</definedName>
    <definedName name="TFMP02" localSheetId="46">#REF!</definedName>
    <definedName name="TFMP02" localSheetId="35">#REF!</definedName>
    <definedName name="TFMP02" localSheetId="37">#REF!</definedName>
    <definedName name="TFMP02" localSheetId="42">#REF!</definedName>
    <definedName name="TFMP02">#REF!</definedName>
    <definedName name="TFMP04" localSheetId="1">#REF!</definedName>
    <definedName name="TFMP04" localSheetId="48">#REF!</definedName>
    <definedName name="TFMP04" localSheetId="43">#REF!</definedName>
    <definedName name="TFMP04" localSheetId="47">#REF!</definedName>
    <definedName name="TFMP04" localSheetId="38">#REF!</definedName>
    <definedName name="TFMP04" localSheetId="40">#REF!</definedName>
    <definedName name="TFMP04" localSheetId="41">#REF!</definedName>
    <definedName name="TFMP04" localSheetId="45">#REF!</definedName>
    <definedName name="TFMP04" localSheetId="44">#REF!</definedName>
    <definedName name="TFMP04" localSheetId="39">#REF!</definedName>
    <definedName name="TFMP04" localSheetId="36">#REF!</definedName>
    <definedName name="TFMP04" localSheetId="49">#REF!</definedName>
    <definedName name="TFMP04" localSheetId="46">#REF!</definedName>
    <definedName name="TFMP04" localSheetId="35">#REF!</definedName>
    <definedName name="TFMP04" localSheetId="37">#REF!</definedName>
    <definedName name="TFMP04" localSheetId="42">#REF!</definedName>
    <definedName name="TFMP04">#REF!</definedName>
    <definedName name="TFMP15" localSheetId="1">#REF!</definedName>
    <definedName name="TFMP15" localSheetId="48">#REF!</definedName>
    <definedName name="TFMP15" localSheetId="43">#REF!</definedName>
    <definedName name="TFMP15" localSheetId="47">#REF!</definedName>
    <definedName name="TFMP15" localSheetId="38">#REF!</definedName>
    <definedName name="TFMP15" localSheetId="40">#REF!</definedName>
    <definedName name="TFMP15" localSheetId="41">#REF!</definedName>
    <definedName name="TFMP15" localSheetId="45">#REF!</definedName>
    <definedName name="TFMP15" localSheetId="44">#REF!</definedName>
    <definedName name="TFMP15" localSheetId="39">#REF!</definedName>
    <definedName name="TFMP15" localSheetId="36">#REF!</definedName>
    <definedName name="TFMP15" localSheetId="49">#REF!</definedName>
    <definedName name="TFMP15" localSheetId="46">#REF!</definedName>
    <definedName name="TFMP15" localSheetId="35">#REF!</definedName>
    <definedName name="TFMP15" localSheetId="37">#REF!</definedName>
    <definedName name="TFMP15" localSheetId="42">#REF!</definedName>
    <definedName name="TFMP15">#REF!</definedName>
    <definedName name="TFMP19" localSheetId="1">#REF!</definedName>
    <definedName name="TFMP19" localSheetId="48">#REF!</definedName>
    <definedName name="TFMP19" localSheetId="43">#REF!</definedName>
    <definedName name="TFMP19" localSheetId="47">#REF!</definedName>
    <definedName name="TFMP19" localSheetId="38">#REF!</definedName>
    <definedName name="TFMP19" localSheetId="40">#REF!</definedName>
    <definedName name="TFMP19" localSheetId="41">#REF!</definedName>
    <definedName name="TFMP19" localSheetId="45">#REF!</definedName>
    <definedName name="TFMP19" localSheetId="44">#REF!</definedName>
    <definedName name="TFMP19" localSheetId="39">#REF!</definedName>
    <definedName name="TFMP19" localSheetId="36">#REF!</definedName>
    <definedName name="TFMP19" localSheetId="49">#REF!</definedName>
    <definedName name="TFMP19" localSheetId="46">#REF!</definedName>
    <definedName name="TFMP19" localSheetId="35">#REF!</definedName>
    <definedName name="TFMP19" localSheetId="37">#REF!</definedName>
    <definedName name="TFMP19" localSheetId="42">#REF!</definedName>
    <definedName name="TFMP19">#REF!</definedName>
    <definedName name="TFMP22" localSheetId="1">#REF!</definedName>
    <definedName name="TFMP22" localSheetId="48">#REF!</definedName>
    <definedName name="TFMP22" localSheetId="43">#REF!</definedName>
    <definedName name="TFMP22" localSheetId="47">#REF!</definedName>
    <definedName name="TFMP22" localSheetId="38">#REF!</definedName>
    <definedName name="TFMP22" localSheetId="40">#REF!</definedName>
    <definedName name="TFMP22" localSheetId="41">#REF!</definedName>
    <definedName name="TFMP22" localSheetId="45">#REF!</definedName>
    <definedName name="TFMP22" localSheetId="44">#REF!</definedName>
    <definedName name="TFMP22" localSheetId="39">#REF!</definedName>
    <definedName name="TFMP22" localSheetId="36">#REF!</definedName>
    <definedName name="TFMP22" localSheetId="49">#REF!</definedName>
    <definedName name="TFMP22" localSheetId="46">#REF!</definedName>
    <definedName name="TFMP22" localSheetId="35">#REF!</definedName>
    <definedName name="TFMP22" localSheetId="37">#REF!</definedName>
    <definedName name="TFMP22" localSheetId="42">#REF!</definedName>
    <definedName name="TFMP22">#REF!</definedName>
    <definedName name="TFMP23" localSheetId="1">#REF!</definedName>
    <definedName name="TFMP23" localSheetId="48">#REF!</definedName>
    <definedName name="TFMP23" localSheetId="43">#REF!</definedName>
    <definedName name="TFMP23" localSheetId="47">#REF!</definedName>
    <definedName name="TFMP23" localSheetId="38">#REF!</definedName>
    <definedName name="TFMP23" localSheetId="40">#REF!</definedName>
    <definedName name="TFMP23" localSheetId="41">#REF!</definedName>
    <definedName name="TFMP23" localSheetId="45">#REF!</definedName>
    <definedName name="TFMP23" localSheetId="44">#REF!</definedName>
    <definedName name="TFMP23" localSheetId="39">#REF!</definedName>
    <definedName name="TFMP23" localSheetId="36">#REF!</definedName>
    <definedName name="TFMP23" localSheetId="49">#REF!</definedName>
    <definedName name="TFMP23" localSheetId="46">#REF!</definedName>
    <definedName name="TFMP23" localSheetId="35">#REF!</definedName>
    <definedName name="TFMP23" localSheetId="37">#REF!</definedName>
    <definedName name="TFMP23" localSheetId="42">#REF!</definedName>
    <definedName name="TFMP23">#REF!</definedName>
    <definedName name="TFMP24" localSheetId="1">#REF!</definedName>
    <definedName name="TFMP24" localSheetId="48">#REF!</definedName>
    <definedName name="TFMP24" localSheetId="43">#REF!</definedName>
    <definedName name="TFMP24" localSheetId="47">#REF!</definedName>
    <definedName name="TFMP24" localSheetId="38">#REF!</definedName>
    <definedName name="TFMP24" localSheetId="40">#REF!</definedName>
    <definedName name="TFMP24" localSheetId="41">#REF!</definedName>
    <definedName name="TFMP24" localSheetId="45">#REF!</definedName>
    <definedName name="TFMP24" localSheetId="44">#REF!</definedName>
    <definedName name="TFMP24" localSheetId="39">#REF!</definedName>
    <definedName name="TFMP24" localSheetId="36">#REF!</definedName>
    <definedName name="TFMP24" localSheetId="49">#REF!</definedName>
    <definedName name="TFMP24" localSheetId="46">#REF!</definedName>
    <definedName name="TFMP24" localSheetId="35">#REF!</definedName>
    <definedName name="TFMP24" localSheetId="37">#REF!</definedName>
    <definedName name="TFMP24" localSheetId="42">#REF!</definedName>
    <definedName name="TFMP24">#REF!</definedName>
    <definedName name="TFMP25" localSheetId="1">#REF!</definedName>
    <definedName name="TFMP25" localSheetId="48">#REF!</definedName>
    <definedName name="TFMP25" localSheetId="43">#REF!</definedName>
    <definedName name="TFMP25" localSheetId="47">#REF!</definedName>
    <definedName name="TFMP25" localSheetId="38">#REF!</definedName>
    <definedName name="TFMP25" localSheetId="40">#REF!</definedName>
    <definedName name="TFMP25" localSheetId="41">#REF!</definedName>
    <definedName name="TFMP25" localSheetId="45">#REF!</definedName>
    <definedName name="TFMP25" localSheetId="44">#REF!</definedName>
    <definedName name="TFMP25" localSheetId="39">#REF!</definedName>
    <definedName name="TFMP25" localSheetId="36">#REF!</definedName>
    <definedName name="TFMP25" localSheetId="49">#REF!</definedName>
    <definedName name="TFMP25" localSheetId="46">#REF!</definedName>
    <definedName name="TFMP25" localSheetId="35">#REF!</definedName>
    <definedName name="TFMP25" localSheetId="37">#REF!</definedName>
    <definedName name="TFMP25" localSheetId="42">#REF!</definedName>
    <definedName name="TFMP25">#REF!</definedName>
    <definedName name="TFMP27" localSheetId="1">#REF!</definedName>
    <definedName name="TFMP27" localSheetId="48">#REF!</definedName>
    <definedName name="TFMP27" localSheetId="43">#REF!</definedName>
    <definedName name="TFMP27" localSheetId="47">#REF!</definedName>
    <definedName name="TFMP27" localSheetId="38">#REF!</definedName>
    <definedName name="TFMP27" localSheetId="40">#REF!</definedName>
    <definedName name="TFMP27" localSheetId="41">#REF!</definedName>
    <definedName name="TFMP27" localSheetId="45">#REF!</definedName>
    <definedName name="TFMP27" localSheetId="44">#REF!</definedName>
    <definedName name="TFMP27" localSheetId="39">#REF!</definedName>
    <definedName name="TFMP27" localSheetId="36">#REF!</definedName>
    <definedName name="TFMP27" localSheetId="49">#REF!</definedName>
    <definedName name="TFMP27" localSheetId="46">#REF!</definedName>
    <definedName name="TFMP27" localSheetId="35">#REF!</definedName>
    <definedName name="TFMP27" localSheetId="37">#REF!</definedName>
    <definedName name="TFMP27" localSheetId="42">#REF!</definedName>
    <definedName name="TFMP27">#REF!</definedName>
    <definedName name="TFMP30" localSheetId="1">#REF!</definedName>
    <definedName name="TFMP30" localSheetId="48">#REF!</definedName>
    <definedName name="TFMP30" localSheetId="43">#REF!</definedName>
    <definedName name="TFMP30" localSheetId="47">#REF!</definedName>
    <definedName name="TFMP30" localSheetId="38">#REF!</definedName>
    <definedName name="TFMP30" localSheetId="40">#REF!</definedName>
    <definedName name="TFMP30" localSheetId="41">#REF!</definedName>
    <definedName name="TFMP30" localSheetId="45">#REF!</definedName>
    <definedName name="TFMP30" localSheetId="44">#REF!</definedName>
    <definedName name="TFMP30" localSheetId="39">#REF!</definedName>
    <definedName name="TFMP30" localSheetId="36">#REF!</definedName>
    <definedName name="TFMP30" localSheetId="49">#REF!</definedName>
    <definedName name="TFMP30" localSheetId="46">#REF!</definedName>
    <definedName name="TFMP30" localSheetId="35">#REF!</definedName>
    <definedName name="TFMP30" localSheetId="37">#REF!</definedName>
    <definedName name="TFMP30" localSheetId="42">#REF!</definedName>
    <definedName name="TFMP30">#REF!</definedName>
    <definedName name="TFMP32" localSheetId="1">#REF!</definedName>
    <definedName name="TFMP32" localSheetId="48">#REF!</definedName>
    <definedName name="TFMP32" localSheetId="43">#REF!</definedName>
    <definedName name="TFMP32" localSheetId="47">#REF!</definedName>
    <definedName name="TFMP32" localSheetId="38">#REF!</definedName>
    <definedName name="TFMP32" localSheetId="40">#REF!</definedName>
    <definedName name="TFMP32" localSheetId="41">#REF!</definedName>
    <definedName name="TFMP32" localSheetId="45">#REF!</definedName>
    <definedName name="TFMP32" localSheetId="44">#REF!</definedName>
    <definedName name="TFMP32" localSheetId="39">#REF!</definedName>
    <definedName name="TFMP32" localSheetId="36">#REF!</definedName>
    <definedName name="TFMP32" localSheetId="49">#REF!</definedName>
    <definedName name="TFMP32" localSheetId="46">#REF!</definedName>
    <definedName name="TFMP32" localSheetId="35">#REF!</definedName>
    <definedName name="TFMP32" localSheetId="37">#REF!</definedName>
    <definedName name="TFMP32" localSheetId="42">#REF!</definedName>
    <definedName name="TFMP32">#REF!</definedName>
    <definedName name="TFMP33" localSheetId="1">#REF!</definedName>
    <definedName name="TFMP33" localSheetId="48">#REF!</definedName>
    <definedName name="TFMP33" localSheetId="43">#REF!</definedName>
    <definedName name="TFMP33" localSheetId="47">#REF!</definedName>
    <definedName name="TFMP33" localSheetId="38">#REF!</definedName>
    <definedName name="TFMP33" localSheetId="40">#REF!</definedName>
    <definedName name="TFMP33" localSheetId="41">#REF!</definedName>
    <definedName name="TFMP33" localSheetId="45">#REF!</definedName>
    <definedName name="TFMP33" localSheetId="44">#REF!</definedName>
    <definedName name="TFMP33" localSheetId="39">#REF!</definedName>
    <definedName name="TFMP33" localSheetId="36">#REF!</definedName>
    <definedName name="TFMP33" localSheetId="49">#REF!</definedName>
    <definedName name="TFMP33" localSheetId="46">#REF!</definedName>
    <definedName name="TFMP33" localSheetId="35">#REF!</definedName>
    <definedName name="TFMP33" localSheetId="37">#REF!</definedName>
    <definedName name="TFMP33" localSheetId="42">#REF!</definedName>
    <definedName name="TFMP33">#REF!</definedName>
    <definedName name="TFMP35" localSheetId="1">#REF!</definedName>
    <definedName name="TFMP35" localSheetId="48">#REF!</definedName>
    <definedName name="TFMP35" localSheetId="43">#REF!</definedName>
    <definedName name="TFMP35" localSheetId="47">#REF!</definedName>
    <definedName name="TFMP35" localSheetId="38">#REF!</definedName>
    <definedName name="TFMP35" localSheetId="40">#REF!</definedName>
    <definedName name="TFMP35" localSheetId="41">#REF!</definedName>
    <definedName name="TFMP35" localSheetId="45">#REF!</definedName>
    <definedName name="TFMP35" localSheetId="44">#REF!</definedName>
    <definedName name="TFMP35" localSheetId="39">#REF!</definedName>
    <definedName name="TFMP35" localSheetId="36">#REF!</definedName>
    <definedName name="TFMP35" localSheetId="49">#REF!</definedName>
    <definedName name="TFMP35" localSheetId="46">#REF!</definedName>
    <definedName name="TFMP35" localSheetId="35">#REF!</definedName>
    <definedName name="TFMP35" localSheetId="37">#REF!</definedName>
    <definedName name="TFMP35" localSheetId="42">#REF!</definedName>
    <definedName name="TFMP35">#REF!</definedName>
    <definedName name="TFMP36" localSheetId="1">#REF!</definedName>
    <definedName name="TFMP36" localSheetId="48">#REF!</definedName>
    <definedName name="TFMP36" localSheetId="43">#REF!</definedName>
    <definedName name="TFMP36" localSheetId="47">#REF!</definedName>
    <definedName name="TFMP36" localSheetId="38">#REF!</definedName>
    <definedName name="TFMP36" localSheetId="40">#REF!</definedName>
    <definedName name="TFMP36" localSheetId="41">#REF!</definedName>
    <definedName name="TFMP36" localSheetId="45">#REF!</definedName>
    <definedName name="TFMP36" localSheetId="44">#REF!</definedName>
    <definedName name="TFMP36" localSheetId="39">#REF!</definedName>
    <definedName name="TFMP36" localSheetId="36">#REF!</definedName>
    <definedName name="TFMP36" localSheetId="49">#REF!</definedName>
    <definedName name="TFMP36" localSheetId="46">#REF!</definedName>
    <definedName name="TFMP36" localSheetId="35">#REF!</definedName>
    <definedName name="TFMP36" localSheetId="37">#REF!</definedName>
    <definedName name="TFMP36" localSheetId="42">#REF!</definedName>
    <definedName name="TFMP36">#REF!</definedName>
    <definedName name="TFMP37" localSheetId="1">#REF!</definedName>
    <definedName name="TFMP37" localSheetId="48">#REF!</definedName>
    <definedName name="TFMP37" localSheetId="43">#REF!</definedName>
    <definedName name="TFMP37" localSheetId="47">#REF!</definedName>
    <definedName name="TFMP37" localSheetId="38">#REF!</definedName>
    <definedName name="TFMP37" localSheetId="40">#REF!</definedName>
    <definedName name="TFMP37" localSheetId="41">#REF!</definedName>
    <definedName name="TFMP37" localSheetId="45">#REF!</definedName>
    <definedName name="TFMP37" localSheetId="44">#REF!</definedName>
    <definedName name="TFMP37" localSheetId="39">#REF!</definedName>
    <definedName name="TFMP37" localSheetId="36">#REF!</definedName>
    <definedName name="TFMP37" localSheetId="49">#REF!</definedName>
    <definedName name="TFMP37" localSheetId="46">#REF!</definedName>
    <definedName name="TFMP37" localSheetId="35">#REF!</definedName>
    <definedName name="TFMP37" localSheetId="37">#REF!</definedName>
    <definedName name="TFMP37" localSheetId="42">#REF!</definedName>
    <definedName name="TFMP37">#REF!</definedName>
    <definedName name="TFMP38" localSheetId="1">#REF!</definedName>
    <definedName name="TFMP38" localSheetId="48">#REF!</definedName>
    <definedName name="TFMP38" localSheetId="43">#REF!</definedName>
    <definedName name="TFMP38" localSheetId="47">#REF!</definedName>
    <definedName name="TFMP38" localSheetId="38">#REF!</definedName>
    <definedName name="TFMP38" localSheetId="40">#REF!</definedName>
    <definedName name="TFMP38" localSheetId="41">#REF!</definedName>
    <definedName name="TFMP38" localSheetId="45">#REF!</definedName>
    <definedName name="TFMP38" localSheetId="44">#REF!</definedName>
    <definedName name="TFMP38" localSheetId="39">#REF!</definedName>
    <definedName name="TFMP38" localSheetId="36">#REF!</definedName>
    <definedName name="TFMP38" localSheetId="49">#REF!</definedName>
    <definedName name="TFMP38" localSheetId="46">#REF!</definedName>
    <definedName name="TFMP38" localSheetId="35">#REF!</definedName>
    <definedName name="TFMP38" localSheetId="37">#REF!</definedName>
    <definedName name="TFMP38" localSheetId="42">#REF!</definedName>
    <definedName name="TFMP38">#REF!</definedName>
    <definedName name="TFMP40" localSheetId="1">#REF!</definedName>
    <definedName name="TFMP40" localSheetId="48">#REF!</definedName>
    <definedName name="TFMP40" localSheetId="43">#REF!</definedName>
    <definedName name="TFMP40" localSheetId="47">#REF!</definedName>
    <definedName name="TFMP40" localSheetId="38">#REF!</definedName>
    <definedName name="TFMP40" localSheetId="40">#REF!</definedName>
    <definedName name="TFMP40" localSheetId="41">#REF!</definedName>
    <definedName name="TFMP40" localSheetId="45">#REF!</definedName>
    <definedName name="TFMP40" localSheetId="44">#REF!</definedName>
    <definedName name="TFMP40" localSheetId="39">#REF!</definedName>
    <definedName name="TFMP40" localSheetId="36">#REF!</definedName>
    <definedName name="TFMP40" localSheetId="49">#REF!</definedName>
    <definedName name="TFMP40" localSheetId="46">#REF!</definedName>
    <definedName name="TFMP40" localSheetId="35">#REF!</definedName>
    <definedName name="TFMP40" localSheetId="37">#REF!</definedName>
    <definedName name="TFMP40" localSheetId="42">#REF!</definedName>
    <definedName name="TFMP40">#REF!</definedName>
    <definedName name="TFMP41" localSheetId="1">#REF!</definedName>
    <definedName name="TFMP41" localSheetId="48">#REF!</definedName>
    <definedName name="TFMP41" localSheetId="43">#REF!</definedName>
    <definedName name="TFMP41" localSheetId="47">#REF!</definedName>
    <definedName name="TFMP41" localSheetId="38">#REF!</definedName>
    <definedName name="TFMP41" localSheetId="40">#REF!</definedName>
    <definedName name="TFMP41" localSheetId="41">#REF!</definedName>
    <definedName name="TFMP41" localSheetId="45">#REF!</definedName>
    <definedName name="TFMP41" localSheetId="44">#REF!</definedName>
    <definedName name="TFMP41" localSheetId="39">#REF!</definedName>
    <definedName name="TFMP41" localSheetId="36">#REF!</definedName>
    <definedName name="TFMP41" localSheetId="49">#REF!</definedName>
    <definedName name="TFMP41" localSheetId="46">#REF!</definedName>
    <definedName name="TFMP41" localSheetId="35">#REF!</definedName>
    <definedName name="TFMP41" localSheetId="37">#REF!</definedName>
    <definedName name="TFMP41" localSheetId="42">#REF!</definedName>
    <definedName name="TFMP41">#REF!</definedName>
    <definedName name="TFMP42" localSheetId="1">#REF!</definedName>
    <definedName name="TFMP42" localSheetId="48">#REF!</definedName>
    <definedName name="TFMP42" localSheetId="43">#REF!</definedName>
    <definedName name="TFMP42" localSheetId="47">#REF!</definedName>
    <definedName name="TFMP42" localSheetId="38">#REF!</definedName>
    <definedName name="TFMP42" localSheetId="40">#REF!</definedName>
    <definedName name="TFMP42" localSheetId="41">#REF!</definedName>
    <definedName name="TFMP42" localSheetId="45">#REF!</definedName>
    <definedName name="TFMP42" localSheetId="44">#REF!</definedName>
    <definedName name="TFMP42" localSheetId="39">#REF!</definedName>
    <definedName name="TFMP42" localSheetId="36">#REF!</definedName>
    <definedName name="TFMP42" localSheetId="49">#REF!</definedName>
    <definedName name="TFMP42" localSheetId="46">#REF!</definedName>
    <definedName name="TFMP42" localSheetId="35">#REF!</definedName>
    <definedName name="TFMP42" localSheetId="37">#REF!</definedName>
    <definedName name="TFMP42" localSheetId="42">#REF!</definedName>
    <definedName name="TFMP42">#REF!</definedName>
    <definedName name="TFMP43" localSheetId="1">#REF!</definedName>
    <definedName name="TFMP43" localSheetId="48">#REF!</definedName>
    <definedName name="TFMP43" localSheetId="43">#REF!</definedName>
    <definedName name="TFMP43" localSheetId="47">#REF!</definedName>
    <definedName name="TFMP43" localSheetId="38">#REF!</definedName>
    <definedName name="TFMP43" localSheetId="40">#REF!</definedName>
    <definedName name="TFMP43" localSheetId="41">#REF!</definedName>
    <definedName name="TFMP43" localSheetId="45">#REF!</definedName>
    <definedName name="TFMP43" localSheetId="44">#REF!</definedName>
    <definedName name="TFMP43" localSheetId="39">#REF!</definedName>
    <definedName name="TFMP43" localSheetId="36">#REF!</definedName>
    <definedName name="TFMP43" localSheetId="49">#REF!</definedName>
    <definedName name="TFMP43" localSheetId="46">#REF!</definedName>
    <definedName name="TFMP43" localSheetId="35">#REF!</definedName>
    <definedName name="TFMP43" localSheetId="37">#REF!</definedName>
    <definedName name="TFMP43" localSheetId="42">#REF!</definedName>
    <definedName name="TFMP43">#REF!</definedName>
    <definedName name="TFMP44" localSheetId="1">#REF!</definedName>
    <definedName name="TFMP44" localSheetId="48">#REF!</definedName>
    <definedName name="TFMP44" localSheetId="43">#REF!</definedName>
    <definedName name="TFMP44" localSheetId="47">#REF!</definedName>
    <definedName name="TFMP44" localSheetId="38">#REF!</definedName>
    <definedName name="TFMP44" localSheetId="40">#REF!</definedName>
    <definedName name="TFMP44" localSheetId="41">#REF!</definedName>
    <definedName name="TFMP44" localSheetId="45">#REF!</definedName>
    <definedName name="TFMP44" localSheetId="44">#REF!</definedName>
    <definedName name="TFMP44" localSheetId="39">#REF!</definedName>
    <definedName name="TFMP44" localSheetId="36">#REF!</definedName>
    <definedName name="TFMP44" localSheetId="49">#REF!</definedName>
    <definedName name="TFMP44" localSheetId="46">#REF!</definedName>
    <definedName name="TFMP44" localSheetId="35">#REF!</definedName>
    <definedName name="TFMP44" localSheetId="37">#REF!</definedName>
    <definedName name="TFMP44" localSheetId="42">#REF!</definedName>
    <definedName name="TFMP44">#REF!</definedName>
    <definedName name="TFMP45" localSheetId="1">#REF!</definedName>
    <definedName name="TFMP45" localSheetId="48">#REF!</definedName>
    <definedName name="TFMP45" localSheetId="43">#REF!</definedName>
    <definedName name="TFMP45" localSheetId="47">#REF!</definedName>
    <definedName name="TFMP45" localSheetId="38">#REF!</definedName>
    <definedName name="TFMP45" localSheetId="40">#REF!</definedName>
    <definedName name="TFMP45" localSheetId="41">#REF!</definedName>
    <definedName name="TFMP45" localSheetId="45">#REF!</definedName>
    <definedName name="TFMP45" localSheetId="44">#REF!</definedName>
    <definedName name="TFMP45" localSheetId="39">#REF!</definedName>
    <definedName name="TFMP45" localSheetId="36">#REF!</definedName>
    <definedName name="TFMP45" localSheetId="49">#REF!</definedName>
    <definedName name="TFMP45" localSheetId="46">#REF!</definedName>
    <definedName name="TFMP45" localSheetId="35">#REF!</definedName>
    <definedName name="TFMP45" localSheetId="37">#REF!</definedName>
    <definedName name="TFMP45" localSheetId="42">#REF!</definedName>
    <definedName name="TFMP45">#REF!</definedName>
    <definedName name="TFRF" localSheetId="40">TFRF!$B$1</definedName>
    <definedName name="TFRF">#REF!</definedName>
    <definedName name="TFRF_Debt_Related" localSheetId="40">TFRF!$B$29:$H$43</definedName>
    <definedName name="TFRF_GOV_SEC" localSheetId="40">TFRF!$B$22:$H$27</definedName>
    <definedName name="TFRF_MM" localSheetId="40">TFRF!$B$45:$H$46</definedName>
    <definedName name="TFRFNAV" localSheetId="40">TFRF!$B$60:$B$75</definedName>
    <definedName name="TFRLTF" localSheetId="1">#REF!</definedName>
    <definedName name="TFRLTF" localSheetId="48">#REF!</definedName>
    <definedName name="TFRLTF" localSheetId="43">#REF!</definedName>
    <definedName name="TFRLTF" localSheetId="47">#REF!</definedName>
    <definedName name="TFRLTF" localSheetId="38">#REF!</definedName>
    <definedName name="TFRLTF" localSheetId="40">#REF!</definedName>
    <definedName name="TFRLTF" localSheetId="41">#REF!</definedName>
    <definedName name="TFRLTF" localSheetId="45">#REF!</definedName>
    <definedName name="TFRLTF" localSheetId="44">#REF!</definedName>
    <definedName name="TFRLTF" localSheetId="39">#REF!</definedName>
    <definedName name="TFRLTF" localSheetId="36">#REF!</definedName>
    <definedName name="TFRLTF" localSheetId="49">#REF!</definedName>
    <definedName name="TFRLTF" localSheetId="46">#REF!</definedName>
    <definedName name="TFRLTF" localSheetId="35">#REF!</definedName>
    <definedName name="TFRLTF" localSheetId="37">#REF!</definedName>
    <definedName name="TFRLTF" localSheetId="42">#REF!</definedName>
    <definedName name="TFRLTF">#REF!</definedName>
    <definedName name="TFRSTF" localSheetId="41">TFRSTF!$B$1</definedName>
    <definedName name="TFRSTF">#REF!</definedName>
    <definedName name="TFRSTF_Debt_Related" localSheetId="41">TFRSTF!$B$30:$H$31</definedName>
    <definedName name="TFRSTF_GOV_SEC" localSheetId="41">TFRSTF!$B$22:$H$28</definedName>
    <definedName name="TFRSTF_MM" localSheetId="41">TFRSTF!$B$33:$H$77</definedName>
    <definedName name="TFRSTFNAV" localSheetId="41">TFRSTF!$B$91:$B$98</definedName>
    <definedName name="TFTF1" localSheetId="1">#REF!</definedName>
    <definedName name="TFTF1" localSheetId="48">#REF!</definedName>
    <definedName name="TFTF1" localSheetId="43">#REF!</definedName>
    <definedName name="TFTF1" localSheetId="47">#REF!</definedName>
    <definedName name="TFTF1" localSheetId="38">#REF!</definedName>
    <definedName name="TFTF1" localSheetId="40">#REF!</definedName>
    <definedName name="TFTF1" localSheetId="41">#REF!</definedName>
    <definedName name="TFTF1" localSheetId="45">#REF!</definedName>
    <definedName name="TFTF1" localSheetId="44">#REF!</definedName>
    <definedName name="TFTF1" localSheetId="39">#REF!</definedName>
    <definedName name="TFTF1" localSheetId="36">#REF!</definedName>
    <definedName name="TFTF1" localSheetId="49">#REF!</definedName>
    <definedName name="TFTF1" localSheetId="46">#REF!</definedName>
    <definedName name="TFTF1" localSheetId="35">#REF!</definedName>
    <definedName name="TFTF1" localSheetId="37">#REF!</definedName>
    <definedName name="TFTF1" localSheetId="42">#REF!</definedName>
    <definedName name="TFTF1">#REF!</definedName>
    <definedName name="TFTF2A" localSheetId="1">#REF!</definedName>
    <definedName name="TFTF2A" localSheetId="48">#REF!</definedName>
    <definedName name="TFTF2A" localSheetId="43">#REF!</definedName>
    <definedName name="TFTF2A" localSheetId="47">#REF!</definedName>
    <definedName name="TFTF2A" localSheetId="38">#REF!</definedName>
    <definedName name="TFTF2A" localSheetId="40">#REF!</definedName>
    <definedName name="TFTF2A" localSheetId="41">#REF!</definedName>
    <definedName name="TFTF2A" localSheetId="45">#REF!</definedName>
    <definedName name="TFTF2A" localSheetId="44">#REF!</definedName>
    <definedName name="TFTF2A" localSheetId="39">#REF!</definedName>
    <definedName name="TFTF2A" localSheetId="36">#REF!</definedName>
    <definedName name="TFTF2A" localSheetId="49">#REF!</definedName>
    <definedName name="TFTF2A" localSheetId="46">#REF!</definedName>
    <definedName name="TFTF2A" localSheetId="35">#REF!</definedName>
    <definedName name="TFTF2A" localSheetId="37">#REF!</definedName>
    <definedName name="TFTF2A" localSheetId="42">#REF!</definedName>
    <definedName name="TFTF2A">#REF!</definedName>
    <definedName name="TFTF2B" localSheetId="1">#REF!</definedName>
    <definedName name="TFTF2B" localSheetId="48">#REF!</definedName>
    <definedName name="TFTF2B" localSheetId="43">#REF!</definedName>
    <definedName name="TFTF2B" localSheetId="47">#REF!</definedName>
    <definedName name="TFTF2B" localSheetId="38">#REF!</definedName>
    <definedName name="TFTF2B" localSheetId="40">#REF!</definedName>
    <definedName name="TFTF2B" localSheetId="41">#REF!</definedName>
    <definedName name="TFTF2B" localSheetId="45">#REF!</definedName>
    <definedName name="TFTF2B" localSheetId="44">#REF!</definedName>
    <definedName name="TFTF2B" localSheetId="39">#REF!</definedName>
    <definedName name="TFTF2B" localSheetId="36">#REF!</definedName>
    <definedName name="TFTF2B" localSheetId="49">#REF!</definedName>
    <definedName name="TFTF2B" localSheetId="46">#REF!</definedName>
    <definedName name="TFTF2B" localSheetId="35">#REF!</definedName>
    <definedName name="TFTF2B" localSheetId="37">#REF!</definedName>
    <definedName name="TFTF2B" localSheetId="42">#REF!</definedName>
    <definedName name="TFTF2B">#REF!</definedName>
    <definedName name="TGEIFA" localSheetId="1">#REF!</definedName>
    <definedName name="TGEIFA" localSheetId="48">#REF!</definedName>
    <definedName name="TGEIFA" localSheetId="43">#REF!</definedName>
    <definedName name="TGEIFA" localSheetId="47">#REF!</definedName>
    <definedName name="TGEIFA" localSheetId="38">#REF!</definedName>
    <definedName name="TGEIFA" localSheetId="40">#REF!</definedName>
    <definedName name="TGEIFA" localSheetId="41">#REF!</definedName>
    <definedName name="TGEIFA" localSheetId="45">#REF!</definedName>
    <definedName name="TGEIFA" localSheetId="44">#REF!</definedName>
    <definedName name="TGEIFA" localSheetId="39">#REF!</definedName>
    <definedName name="TGEIFA" localSheetId="36">#REF!</definedName>
    <definedName name="TGEIFA" localSheetId="49">#REF!</definedName>
    <definedName name="TGEIFA" localSheetId="46">#REF!</definedName>
    <definedName name="TGEIFA" localSheetId="35">#REF!</definedName>
    <definedName name="TGEIFA" localSheetId="37">#REF!</definedName>
    <definedName name="TGEIFA" localSheetId="42">#REF!</definedName>
    <definedName name="TGEIFA">#REF!</definedName>
    <definedName name="TGEIFB" localSheetId="1">#REF!</definedName>
    <definedName name="TGEIFB" localSheetId="48">#REF!</definedName>
    <definedName name="TGEIFB" localSheetId="43">#REF!</definedName>
    <definedName name="TGEIFB" localSheetId="47">#REF!</definedName>
    <definedName name="TGEIFB" localSheetId="38">#REF!</definedName>
    <definedName name="TGEIFB" localSheetId="40">#REF!</definedName>
    <definedName name="TGEIFB" localSheetId="41">#REF!</definedName>
    <definedName name="TGEIFB" localSheetId="45">#REF!</definedName>
    <definedName name="TGEIFB" localSheetId="44">#REF!</definedName>
    <definedName name="TGEIFB" localSheetId="39">#REF!</definedName>
    <definedName name="TGEIFB" localSheetId="36">#REF!</definedName>
    <definedName name="TGEIFB" localSheetId="49">#REF!</definedName>
    <definedName name="TGEIFB" localSheetId="46">#REF!</definedName>
    <definedName name="TGEIFB" localSheetId="35">#REF!</definedName>
    <definedName name="TGEIFB" localSheetId="37">#REF!</definedName>
    <definedName name="TGEIFB" localSheetId="42">#REF!</definedName>
    <definedName name="TGEIFB">#REF!</definedName>
    <definedName name="TGMTF" localSheetId="1">#REF!</definedName>
    <definedName name="TGMTF" localSheetId="48">#REF!</definedName>
    <definedName name="TGMTF" localSheetId="43">#REF!</definedName>
    <definedName name="TGMTF" localSheetId="47">#REF!</definedName>
    <definedName name="TGMTF" localSheetId="38">#REF!</definedName>
    <definedName name="TGMTF" localSheetId="40">#REF!</definedName>
    <definedName name="TGMTF" localSheetId="41">#REF!</definedName>
    <definedName name="TGMTF" localSheetId="45">#REF!</definedName>
    <definedName name="TGMTF" localSheetId="44">#REF!</definedName>
    <definedName name="TGMTF" localSheetId="39">#REF!</definedName>
    <definedName name="TGMTF" localSheetId="36">#REF!</definedName>
    <definedName name="TGMTF" localSheetId="49">#REF!</definedName>
    <definedName name="TGMTF" localSheetId="46">#REF!</definedName>
    <definedName name="TGMTF" localSheetId="35">#REF!</definedName>
    <definedName name="TGMTF" localSheetId="37">#REF!</definedName>
    <definedName name="TGMTF" localSheetId="42">#REF!</definedName>
    <definedName name="TGMTF">#REF!</definedName>
    <definedName name="TGSFR" localSheetId="45">TGSFR!$B$1</definedName>
    <definedName name="TGSFR">#REF!</definedName>
    <definedName name="TGSFR_GOV_SEC" localSheetId="45">TGSFR!$B$22:$H$40</definedName>
    <definedName name="TGSFR_MM" localSheetId="45">TGSFR!$B$42:$H$45</definedName>
    <definedName name="TGSFRNAV" localSheetId="45">TGSFR!$B$58:$B$69</definedName>
    <definedName name="TGSMF" localSheetId="1">#REF!</definedName>
    <definedName name="TGSMF" localSheetId="48">#REF!</definedName>
    <definedName name="TGSMF" localSheetId="43">#REF!</definedName>
    <definedName name="TGSMF" localSheetId="47">#REF!</definedName>
    <definedName name="TGSMF" localSheetId="38">#REF!</definedName>
    <definedName name="TGSMF" localSheetId="40">#REF!</definedName>
    <definedName name="TGSMF" localSheetId="41">#REF!</definedName>
    <definedName name="TGSMF" localSheetId="45">#REF!</definedName>
    <definedName name="TGSMF" localSheetId="44">#REF!</definedName>
    <definedName name="TGSMF" localSheetId="39">#REF!</definedName>
    <definedName name="TGSMF" localSheetId="36">#REF!</definedName>
    <definedName name="TGSMF" localSheetId="49">#REF!</definedName>
    <definedName name="TGSMF" localSheetId="46">#REF!</definedName>
    <definedName name="TGSMF" localSheetId="35">#REF!</definedName>
    <definedName name="TGSMF" localSheetId="37">#REF!</definedName>
    <definedName name="TGSMF" localSheetId="42">#REF!</definedName>
    <definedName name="TGSMF">#REF!</definedName>
    <definedName name="TICF" localSheetId="1">#REF!</definedName>
    <definedName name="TICF" localSheetId="48">#REF!</definedName>
    <definedName name="TICF" localSheetId="43">#REF!</definedName>
    <definedName name="TICF" localSheetId="47">#REF!</definedName>
    <definedName name="TICF" localSheetId="38">#REF!</definedName>
    <definedName name="TICF" localSheetId="40">#REF!</definedName>
    <definedName name="TICF" localSheetId="41">#REF!</definedName>
    <definedName name="TICF" localSheetId="45">#REF!</definedName>
    <definedName name="TICF" localSheetId="44">#REF!</definedName>
    <definedName name="TICF" localSheetId="39">#REF!</definedName>
    <definedName name="TICF" localSheetId="36">#REF!</definedName>
    <definedName name="TICF" localSheetId="49">#REF!</definedName>
    <definedName name="TICF" localSheetId="46">#REF!</definedName>
    <definedName name="TICF" localSheetId="35">#REF!</definedName>
    <definedName name="TICF" localSheetId="37">#REF!</definedName>
    <definedName name="TICF" localSheetId="42">#REF!</definedName>
    <definedName name="TICF">TICF!$B$1</definedName>
    <definedName name="TICF_Debt_Related" localSheetId="19">TICF!$B$51:$H$55</definedName>
    <definedName name="TICF_EQ" localSheetId="19">TICF!$B$13:$I$49</definedName>
    <definedName name="TICFNAV" localSheetId="19">TICF!$B$69:$B$76</definedName>
    <definedName name="TIFA" localSheetId="44">TIFA!$B$1</definedName>
    <definedName name="TIFA">#REF!</definedName>
    <definedName name="TIFA_Debt_Related" localSheetId="44">TIFA!$B$31:$H$37</definedName>
    <definedName name="TIFA_Debt_Related_UNLISTED" localSheetId="44">TIFA!$B$39:$H$40</definedName>
    <definedName name="TIFA_GOV_SEC" localSheetId="44">TIFA!$B$22:$H$29</definedName>
    <definedName name="TIFANAV" localSheetId="44">TIFA!$B$53:$B$64</definedName>
    <definedName name="TIFNA" localSheetId="1">#REF!</definedName>
    <definedName name="TIFNA" localSheetId="48">#REF!</definedName>
    <definedName name="TIFNA" localSheetId="43">#REF!</definedName>
    <definedName name="TIFNA" localSheetId="47">#REF!</definedName>
    <definedName name="TIFNA" localSheetId="38">#REF!</definedName>
    <definedName name="TIFNA" localSheetId="40">#REF!</definedName>
    <definedName name="TIFNA" localSheetId="41">#REF!</definedName>
    <definedName name="TIFNA" localSheetId="45">#REF!</definedName>
    <definedName name="TIFNA" localSheetId="44">#REF!</definedName>
    <definedName name="TIFNA" localSheetId="39">#REF!</definedName>
    <definedName name="TIFNA" localSheetId="36">#REF!</definedName>
    <definedName name="TIFNA" localSheetId="49">#REF!</definedName>
    <definedName name="TIFNA" localSheetId="46">#REF!</definedName>
    <definedName name="TIFNA" localSheetId="35">#REF!</definedName>
    <definedName name="TIFNA" localSheetId="37">#REF!</definedName>
    <definedName name="TIFNA" localSheetId="42">#REF!</definedName>
    <definedName name="TIFNA">TIFNA!$B$1</definedName>
    <definedName name="TIFNA_Debt_Related" localSheetId="24">TIFNA!$B$69:$H$73</definedName>
    <definedName name="TIFNA_EQ" localSheetId="24">TIFNA!$B$14:$I$67</definedName>
    <definedName name="TIFNANAV" localSheetId="24">TIFNA!$B$87:$B$90</definedName>
    <definedName name="TIFSA" localSheetId="1">#REF!</definedName>
    <definedName name="TIFSA" localSheetId="48">#REF!</definedName>
    <definedName name="TIFSA" localSheetId="43">#REF!</definedName>
    <definedName name="TIFSA" localSheetId="47">#REF!</definedName>
    <definedName name="TIFSA" localSheetId="38">#REF!</definedName>
    <definedName name="TIFSA" localSheetId="40">#REF!</definedName>
    <definedName name="TIFSA" localSheetId="41">#REF!</definedName>
    <definedName name="TIFSA" localSheetId="45">#REF!</definedName>
    <definedName name="TIFSA" localSheetId="44">#REF!</definedName>
    <definedName name="TIFSA" localSheetId="39">#REF!</definedName>
    <definedName name="TIFSA" localSheetId="36">#REF!</definedName>
    <definedName name="TIFSA" localSheetId="49">#REF!</definedName>
    <definedName name="TIFSA" localSheetId="46">#REF!</definedName>
    <definedName name="TIFSA" localSheetId="35">#REF!</definedName>
    <definedName name="TIFSA" localSheetId="37">#REF!</definedName>
    <definedName name="TIFSA" localSheetId="42">#REF!</definedName>
    <definedName name="TIFSA">TIFSA!$B$1</definedName>
    <definedName name="TIFSA_EQ" localSheetId="23">TIFSA!$B$14:$I$46</definedName>
    <definedName name="TIFSANAV" localSheetId="23">TIFSA!$B$60:$B$63</definedName>
    <definedName name="TIGIF" localSheetId="1">#REF!</definedName>
    <definedName name="TIGIF" localSheetId="48">#REF!</definedName>
    <definedName name="TIGIF" localSheetId="43">#REF!</definedName>
    <definedName name="TIGIF" localSheetId="47">#REF!</definedName>
    <definedName name="TIGIF" localSheetId="38">#REF!</definedName>
    <definedName name="TIGIF" localSheetId="40">#REF!</definedName>
    <definedName name="TIGIF" localSheetId="41">#REF!</definedName>
    <definedName name="TIGIF" localSheetId="45">#REF!</definedName>
    <definedName name="TIGIF" localSheetId="44">#REF!</definedName>
    <definedName name="TIGIF" localSheetId="39">#REF!</definedName>
    <definedName name="TIGIF" localSheetId="36">#REF!</definedName>
    <definedName name="TIGIF" localSheetId="49">#REF!</definedName>
    <definedName name="TIGIF" localSheetId="46">#REF!</definedName>
    <definedName name="TIGIF" localSheetId="35">#REF!</definedName>
    <definedName name="TIGIF" localSheetId="37">#REF!</definedName>
    <definedName name="TIGIF" localSheetId="42">#REF!</definedName>
    <definedName name="TIGIF">#REF!</definedName>
    <definedName name="TINR" localSheetId="1">#REF!</definedName>
    <definedName name="TINR" localSheetId="48">#REF!</definedName>
    <definedName name="TINR" localSheetId="43">#REF!</definedName>
    <definedName name="TINR" localSheetId="47">#REF!</definedName>
    <definedName name="TINR" localSheetId="38">#REF!</definedName>
    <definedName name="TINR" localSheetId="40">#REF!</definedName>
    <definedName name="TINR" localSheetId="41">#REF!</definedName>
    <definedName name="TINR" localSheetId="45">#REF!</definedName>
    <definedName name="TINR" localSheetId="44">#REF!</definedName>
    <definedName name="TINR" localSheetId="39">#REF!</definedName>
    <definedName name="TINR" localSheetId="36">#REF!</definedName>
    <definedName name="TINR" localSheetId="49">#REF!</definedName>
    <definedName name="TINR" localSheetId="46">#REF!</definedName>
    <definedName name="TINR" localSheetId="35">#REF!</definedName>
    <definedName name="TINR" localSheetId="37">#REF!</definedName>
    <definedName name="TINR" localSheetId="42">#REF!</definedName>
    <definedName name="TINR">TINR!$B$1</definedName>
    <definedName name="TINR_EQ" localSheetId="11">TINR!$B$13:$I$76</definedName>
    <definedName name="TINRNAV" localSheetId="11">TINR!$B$90:$B$97</definedName>
    <definedName name="TIPF" localSheetId="39">TIPF!$B$1</definedName>
    <definedName name="TIPF">#REF!</definedName>
    <definedName name="TIPF_Debt_Related" localSheetId="39">TIPF!$B$29:$H$46</definedName>
    <definedName name="TIPF_Debt_Related_UNLISTED" localSheetId="39">TIPF!$B$48:$H$49</definedName>
    <definedName name="TIPF_GOV_SEC" localSheetId="39">TIPF!$B$22:$H$27</definedName>
    <definedName name="TIPFNAV" localSheetId="39">TIPF!$B$62:$B$69</definedName>
    <definedName name="TIPFSP1" localSheetId="1">#REF!</definedName>
    <definedName name="TIPFSP1" localSheetId="48">#REF!</definedName>
    <definedName name="TIPFSP1" localSheetId="43">#REF!</definedName>
    <definedName name="TIPFSP1" localSheetId="47">#REF!</definedName>
    <definedName name="TIPFSP1" localSheetId="38">#REF!</definedName>
    <definedName name="TIPFSP1" localSheetId="40">#REF!</definedName>
    <definedName name="TIPFSP1" localSheetId="41">#REF!</definedName>
    <definedName name="TIPFSP1" localSheetId="45">#REF!</definedName>
    <definedName name="TIPFSP1" localSheetId="44">#REF!</definedName>
    <definedName name="TIPFSP1" localSheetId="39">#REF!</definedName>
    <definedName name="TIPFSP1" localSheetId="36">#REF!</definedName>
    <definedName name="TIPFSP1" localSheetId="49">#REF!</definedName>
    <definedName name="TIPFSP1" localSheetId="46">#REF!</definedName>
    <definedName name="TIPFSP1" localSheetId="35">#REF!</definedName>
    <definedName name="TIPFSP1" localSheetId="37">#REF!</definedName>
    <definedName name="TIPFSP1" localSheetId="42">#REF!</definedName>
    <definedName name="TIPFSP1">#REF!</definedName>
    <definedName name="TIPHF" localSheetId="1">#REF!</definedName>
    <definedName name="TIPHF" localSheetId="48">#REF!</definedName>
    <definedName name="TIPHF" localSheetId="43">#REF!</definedName>
    <definedName name="TIPHF" localSheetId="47">#REF!</definedName>
    <definedName name="TIPHF" localSheetId="38">#REF!</definedName>
    <definedName name="TIPHF" localSheetId="40">#REF!</definedName>
    <definedName name="TIPHF" localSheetId="41">#REF!</definedName>
    <definedName name="TIPHF" localSheetId="45">#REF!</definedName>
    <definedName name="TIPHF" localSheetId="44">#REF!</definedName>
    <definedName name="TIPHF" localSheetId="39">#REF!</definedName>
    <definedName name="TIPHF" localSheetId="36">#REF!</definedName>
    <definedName name="TIPHF" localSheetId="49">#REF!</definedName>
    <definedName name="TIPHF" localSheetId="46">#REF!</definedName>
    <definedName name="TIPHF" localSheetId="35">#REF!</definedName>
    <definedName name="TIPHF" localSheetId="37">#REF!</definedName>
    <definedName name="TIPHF" localSheetId="42">#REF!</definedName>
    <definedName name="TIPHF">TIPHF!$B$1</definedName>
    <definedName name="TIPHF_EQ" localSheetId="20">TIPHF!$B$13:$I$41</definedName>
    <definedName name="TIPHFNAV" localSheetId="20">TIPHF!$B$55:$B$62</definedName>
    <definedName name="TISF" localSheetId="1">#REF!</definedName>
    <definedName name="TISF" localSheetId="48">#REF!</definedName>
    <definedName name="TISF" localSheetId="43">#REF!</definedName>
    <definedName name="TISF" localSheetId="47">#REF!</definedName>
    <definedName name="TISF" localSheetId="38">#REF!</definedName>
    <definedName name="TISF" localSheetId="40">#REF!</definedName>
    <definedName name="TISF" localSheetId="41">#REF!</definedName>
    <definedName name="TISF" localSheetId="45">#REF!</definedName>
    <definedName name="TISF" localSheetId="44">#REF!</definedName>
    <definedName name="TISF" localSheetId="39">#REF!</definedName>
    <definedName name="TISF" localSheetId="36">#REF!</definedName>
    <definedName name="TISF" localSheetId="49">#REF!</definedName>
    <definedName name="TISF" localSheetId="46">#REF!</definedName>
    <definedName name="TISF" localSheetId="35">#REF!</definedName>
    <definedName name="TISF" localSheetId="37">#REF!</definedName>
    <definedName name="TISF" localSheetId="42">#REF!</definedName>
    <definedName name="TISF">TISF!$B$1</definedName>
    <definedName name="TISF_EQ" localSheetId="22">TISF!$B$13:$I$56</definedName>
    <definedName name="TISF_EQ_FU_Related" localSheetId="22">TISF!#REF!</definedName>
    <definedName name="TISFNAV" localSheetId="22">TISF!$B$75:$B$82</definedName>
    <definedName name="TITSF" localSheetId="1">#REF!</definedName>
    <definedName name="TITSF" localSheetId="48">#REF!</definedName>
    <definedName name="TITSF" localSheetId="43">#REF!</definedName>
    <definedName name="TITSF" localSheetId="47">#REF!</definedName>
    <definedName name="TITSF" localSheetId="38">#REF!</definedName>
    <definedName name="TITSF" localSheetId="40">#REF!</definedName>
    <definedName name="TITSF" localSheetId="41">#REF!</definedName>
    <definedName name="TITSF" localSheetId="45">#REF!</definedName>
    <definedName name="TITSF" localSheetId="44">#REF!</definedName>
    <definedName name="TITSF" localSheetId="39">#REF!</definedName>
    <definedName name="TITSF" localSheetId="36">#REF!</definedName>
    <definedName name="TITSF" localSheetId="49">#REF!</definedName>
    <definedName name="TITSF" localSheetId="46">#REF!</definedName>
    <definedName name="TITSF" localSheetId="35">#REF!</definedName>
    <definedName name="TITSF" localSheetId="37">#REF!</definedName>
    <definedName name="TITSF" localSheetId="42">#REF!</definedName>
    <definedName name="TITSF">#REF!</definedName>
    <definedName name="TLF" localSheetId="36">TLF!$B$1</definedName>
    <definedName name="TLF">#REF!</definedName>
    <definedName name="TLF_GOV_SEC" localSheetId="36">TLF!$B$23:$H$51</definedName>
    <definedName name="TLF_MM" localSheetId="36">TLF!$B$53:$H$110</definedName>
    <definedName name="TLFNAV" localSheetId="36">TLF!$B$124:$B$131</definedName>
    <definedName name="TLMF" localSheetId="1">#REF!</definedName>
    <definedName name="TLMF" localSheetId="48">#REF!</definedName>
    <definedName name="TLMF" localSheetId="43">#REF!</definedName>
    <definedName name="TLMF" localSheetId="47">#REF!</definedName>
    <definedName name="TLMF" localSheetId="38">#REF!</definedName>
    <definedName name="TLMF" localSheetId="40">#REF!</definedName>
    <definedName name="TLMF" localSheetId="41">#REF!</definedName>
    <definedName name="TLMF" localSheetId="45">#REF!</definedName>
    <definedName name="TLMF" localSheetId="44">#REF!</definedName>
    <definedName name="TLMF" localSheetId="39">#REF!</definedName>
    <definedName name="TLMF" localSheetId="36">#REF!</definedName>
    <definedName name="TLMF" localSheetId="49">#REF!</definedName>
    <definedName name="TLMF" localSheetId="46">#REF!</definedName>
    <definedName name="TLMF" localSheetId="35">#REF!</definedName>
    <definedName name="TLMF" localSheetId="37">#REF!</definedName>
    <definedName name="TLMF" localSheetId="42">#REF!</definedName>
    <definedName name="TLMF">#REF!</definedName>
    <definedName name="TMAOF" localSheetId="1">#REF!</definedName>
    <definedName name="TMAOF" localSheetId="48">#REF!</definedName>
    <definedName name="TMAOF" localSheetId="43">#REF!</definedName>
    <definedName name="TMAOF" localSheetId="47">#REF!</definedName>
    <definedName name="TMAOF" localSheetId="38">#REF!</definedName>
    <definedName name="TMAOF" localSheetId="40">#REF!</definedName>
    <definedName name="TMAOF" localSheetId="41">#REF!</definedName>
    <definedName name="TMAOF" localSheetId="45">#REF!</definedName>
    <definedName name="TMAOF" localSheetId="44">#REF!</definedName>
    <definedName name="TMAOF" localSheetId="39">#REF!</definedName>
    <definedName name="TMAOF" localSheetId="36">#REF!</definedName>
    <definedName name="TMAOF" localSheetId="49">#REF!</definedName>
    <definedName name="TMAOF" localSheetId="46">#REF!</definedName>
    <definedName name="TMAOF" localSheetId="35">#REF!</definedName>
    <definedName name="TMAOF" localSheetId="37">#REF!</definedName>
    <definedName name="TMAOF" localSheetId="42">#REF!</definedName>
    <definedName name="TMAOF">TMAOF!$B$1</definedName>
    <definedName name="TMAOF_Debt_Related" localSheetId="6">TMAOF!$B$134:$H$138</definedName>
    <definedName name="TMAOF_EQ" localSheetId="6">TMAOF!$B$13:$I$79</definedName>
    <definedName name="TMAOF_EQ_Related" localSheetId="6">TMAOF!$B$80:$I$90</definedName>
    <definedName name="TMAOF_GOV_SEC" localSheetId="6">TMAOF!$B$124:$H$132</definedName>
    <definedName name="TMAOF_MM" localSheetId="6">TMAOF!$B$140:$H$142</definedName>
    <definedName name="TMAOFNAV" localSheetId="6">TMAOF!$B$157:$B$164</definedName>
    <definedName name="TMCAPF" localSheetId="1">#REF!</definedName>
    <definedName name="TMCAPF" localSheetId="48">#REF!</definedName>
    <definedName name="TMCAPF" localSheetId="43">#REF!</definedName>
    <definedName name="TMCAPF" localSheetId="47">#REF!</definedName>
    <definedName name="TMCAPF" localSheetId="38">#REF!</definedName>
    <definedName name="TMCAPF" localSheetId="40">#REF!</definedName>
    <definedName name="TMCAPF" localSheetId="41">#REF!</definedName>
    <definedName name="TMCAPF" localSheetId="45">#REF!</definedName>
    <definedName name="TMCAPF" localSheetId="44">#REF!</definedName>
    <definedName name="TMCAPF" localSheetId="39">#REF!</definedName>
    <definedName name="TMCAPF" localSheetId="36">#REF!</definedName>
    <definedName name="TMCAPF" localSheetId="49">#REF!</definedName>
    <definedName name="TMCAPF" localSheetId="46">#REF!</definedName>
    <definedName name="TMCAPF" localSheetId="35">#REF!</definedName>
    <definedName name="TMCAPF" localSheetId="37">#REF!</definedName>
    <definedName name="TMCAPF" localSheetId="42">#REF!</definedName>
    <definedName name="TMCAPF">TMCAPF!$B$1</definedName>
    <definedName name="TMCAPF_EQ" localSheetId="14">TMCAPF!$B$13:$I$63</definedName>
    <definedName name="TMCAPFNAV" localSheetId="14">TMCAPF!$B$77:$B$84</definedName>
    <definedName name="TMIF" localSheetId="1">#REF!</definedName>
    <definedName name="TMIF" localSheetId="48">#REF!</definedName>
    <definedName name="TMIF" localSheetId="43">#REF!</definedName>
    <definedName name="TMIF" localSheetId="47">#REF!</definedName>
    <definedName name="TMIF" localSheetId="38">#REF!</definedName>
    <definedName name="TMIF" localSheetId="40">#REF!</definedName>
    <definedName name="TMIF" localSheetId="41">#REF!</definedName>
    <definedName name="TMIF" localSheetId="45">#REF!</definedName>
    <definedName name="TMIF" localSheetId="44">#REF!</definedName>
    <definedName name="TMIF" localSheetId="39">#REF!</definedName>
    <definedName name="TMIF" localSheetId="36">#REF!</definedName>
    <definedName name="TMIF" localSheetId="49">#REF!</definedName>
    <definedName name="TMIF" localSheetId="46">#REF!</definedName>
    <definedName name="TMIF" localSheetId="35">#REF!</definedName>
    <definedName name="TMIF" localSheetId="37">#REF!</definedName>
    <definedName name="TMIF" localSheetId="42">#REF!</definedName>
    <definedName name="TMIF">TMIF!$B$1</definedName>
    <definedName name="TMIF_Debt_Related" localSheetId="5">TMIF!$B$98:$H$100</definedName>
    <definedName name="TMIF_EQ" localSheetId="5">TMIF!$B$13:$I$57</definedName>
    <definedName name="TMIF_EQ_Related" localSheetId="5">TMIF!$B$58:$I$73</definedName>
    <definedName name="TMIF_GOV_SEC" localSheetId="5">TMIF!$B$87:$H$96</definedName>
    <definedName name="TMIF_MM" localSheetId="5">TMIF!$B$102:$H$104</definedName>
    <definedName name="TMIF_Mutual_F_Units" localSheetId="5">TMIF!#REF!</definedName>
    <definedName name="TMIFNAV" localSheetId="5">TMIF!$B$122:$B$133</definedName>
    <definedName name="TMPF" localSheetId="1">#REF!</definedName>
    <definedName name="TMPF" localSheetId="48">#REF!</definedName>
    <definedName name="TMPF" localSheetId="43">#REF!</definedName>
    <definedName name="TMPF" localSheetId="47">#REF!</definedName>
    <definedName name="TMPF" localSheetId="38">#REF!</definedName>
    <definedName name="TMPF" localSheetId="40">#REF!</definedName>
    <definedName name="TMPF" localSheetId="41">#REF!</definedName>
    <definedName name="TMPF" localSheetId="45">#REF!</definedName>
    <definedName name="TMPF" localSheetId="44">#REF!</definedName>
    <definedName name="TMPF" localSheetId="39">#REF!</definedName>
    <definedName name="TMPF" localSheetId="36">#REF!</definedName>
    <definedName name="TMPF" localSheetId="49">#REF!</definedName>
    <definedName name="TMPF" localSheetId="46">#REF!</definedName>
    <definedName name="TMPF" localSheetId="35">#REF!</definedName>
    <definedName name="TMPF" localSheetId="37">#REF!</definedName>
    <definedName name="TMPF" localSheetId="42">#REF!</definedName>
    <definedName name="TMPF">#REF!</definedName>
    <definedName name="TNETF" localSheetId="1">#REF!</definedName>
    <definedName name="TNETF" localSheetId="48">#REF!</definedName>
    <definedName name="TNETF" localSheetId="43">#REF!</definedName>
    <definedName name="TNETF" localSheetId="47">#REF!</definedName>
    <definedName name="TNETF" localSheetId="38">#REF!</definedName>
    <definedName name="TNETF" localSheetId="40">#REF!</definedName>
    <definedName name="TNETF" localSheetId="41">#REF!</definedName>
    <definedName name="TNETF" localSheetId="45">#REF!</definedName>
    <definedName name="TNETF" localSheetId="44">#REF!</definedName>
    <definedName name="TNETF" localSheetId="39">#REF!</definedName>
    <definedName name="TNETF" localSheetId="36">#REF!</definedName>
    <definedName name="TNETF" localSheetId="49">#REF!</definedName>
    <definedName name="TNETF" localSheetId="46">#REF!</definedName>
    <definedName name="TNETF" localSheetId="35">#REF!</definedName>
    <definedName name="TNETF" localSheetId="37">#REF!</definedName>
    <definedName name="TNETF" localSheetId="42">#REF!</definedName>
    <definedName name="TNETF">TNETF!$B$1</definedName>
    <definedName name="TNETF_Debt_Related" localSheetId="26">TNETF!$B$68:$H$72</definedName>
    <definedName name="TNETF_EQ" localSheetId="26">TNETF!$B$13:$I$66</definedName>
    <definedName name="TNETFNAV" localSheetId="26">TNETF!$B$86:$B$87</definedName>
    <definedName name="TNIDETF" localSheetId="1">#REF!</definedName>
    <definedName name="TNIDETF" localSheetId="48">#REF!</definedName>
    <definedName name="TNIDETF" localSheetId="43">#REF!</definedName>
    <definedName name="TNIDETF" localSheetId="47">#REF!</definedName>
    <definedName name="TNIDETF" localSheetId="38">#REF!</definedName>
    <definedName name="TNIDETF" localSheetId="40">#REF!</definedName>
    <definedName name="TNIDETF" localSheetId="41">#REF!</definedName>
    <definedName name="TNIDETF" localSheetId="45">#REF!</definedName>
    <definedName name="TNIDETF" localSheetId="44">#REF!</definedName>
    <definedName name="TNIDETF" localSheetId="39">#REF!</definedName>
    <definedName name="TNIDETF" localSheetId="36">#REF!</definedName>
    <definedName name="TNIDETF" localSheetId="49">#REF!</definedName>
    <definedName name="TNIDETF" localSheetId="46">#REF!</definedName>
    <definedName name="TNIDETF" localSheetId="35">#REF!</definedName>
    <definedName name="TNIDETF" localSheetId="37">#REF!</definedName>
    <definedName name="TNIDETF" localSheetId="42">#REF!</definedName>
    <definedName name="TNIDETF">TNIDETF!$B$1</definedName>
    <definedName name="TNIDETF_EQ" localSheetId="27">TNIDETF!$B$13:$I$45</definedName>
    <definedName name="TNIDETFNAV" localSheetId="27">TNIDETF!$B$59</definedName>
    <definedName name="TNIDFOF" localSheetId="1">#REF!</definedName>
    <definedName name="TNIDFOF" localSheetId="48">#REF!</definedName>
    <definedName name="TNIDFOF" localSheetId="43">#REF!</definedName>
    <definedName name="TNIDFOF" localSheetId="47">#REF!</definedName>
    <definedName name="TNIDFOF" localSheetId="38">#REF!</definedName>
    <definedName name="TNIDFOF" localSheetId="40">#REF!</definedName>
    <definedName name="TNIDFOF" localSheetId="41">#REF!</definedName>
    <definedName name="TNIDFOF" localSheetId="45">#REF!</definedName>
    <definedName name="TNIDFOF" localSheetId="44">#REF!</definedName>
    <definedName name="TNIDFOF" localSheetId="39">#REF!</definedName>
    <definedName name="TNIDFOF" localSheetId="36">#REF!</definedName>
    <definedName name="TNIDFOF" localSheetId="49">#REF!</definedName>
    <definedName name="TNIDFOF" localSheetId="46">#REF!</definedName>
    <definedName name="TNIDFOF" localSheetId="35">#REF!</definedName>
    <definedName name="TNIDFOF" localSheetId="37">#REF!</definedName>
    <definedName name="TNIDFOF" localSheetId="42">#REF!</definedName>
    <definedName name="TNIDFOF">TNIDFOF!$B$1</definedName>
    <definedName name="TNIDFOF_Mutual_F_Units" localSheetId="28">TNIDFOF!$B$14:$H$15</definedName>
    <definedName name="TNIDFOFNAV" localSheetId="28">TNIDFOF!$B$29:$B$32</definedName>
    <definedName name="TNPBETF" localSheetId="1">#REF!</definedName>
    <definedName name="TNPBETF" localSheetId="48">#REF!</definedName>
    <definedName name="TNPBETF" localSheetId="43">#REF!</definedName>
    <definedName name="TNPBETF" localSheetId="47">#REF!</definedName>
    <definedName name="TNPBETF" localSheetId="38">#REF!</definedName>
    <definedName name="TNPBETF" localSheetId="40">#REF!</definedName>
    <definedName name="TNPBETF" localSheetId="41">#REF!</definedName>
    <definedName name="TNPBETF" localSheetId="45">#REF!</definedName>
    <definedName name="TNPBETF" localSheetId="44">#REF!</definedName>
    <definedName name="TNPBETF" localSheetId="39">#REF!</definedName>
    <definedName name="TNPBETF" localSheetId="36">#REF!</definedName>
    <definedName name="TNPBETF" localSheetId="49">#REF!</definedName>
    <definedName name="TNPBETF" localSheetId="46">#REF!</definedName>
    <definedName name="TNPBETF" localSheetId="35">#REF!</definedName>
    <definedName name="TNPBETF" localSheetId="37">#REF!</definedName>
    <definedName name="TNPBETF" localSheetId="42">#REF!</definedName>
    <definedName name="TNPBETF">TNPBETF!$B$1</definedName>
    <definedName name="TNPBETF_EQ" localSheetId="25">TNPBETF!$B$13:$I$26</definedName>
    <definedName name="TNPBETFNAV" localSheetId="25">TNPBETF!$B$40:$B$41</definedName>
    <definedName name="TNSIFDEC27" localSheetId="49">TNSIFDEC27!$B$1</definedName>
    <definedName name="TNSIFDEC27">#REF!</definedName>
    <definedName name="TNSIFDEC27_Debt_Related" localSheetId="49">TNSIFDEC27!$B$35:$H$39</definedName>
    <definedName name="TNSIFDEC27_GOV_SEC" localSheetId="49">TNSIFDEC27!$B$22:$H$33</definedName>
    <definedName name="TNSIFDEC27NAV" localSheetId="49">TNSIFDEC27!$B$52:$B$55</definedName>
    <definedName name="TOF" localSheetId="46">TOF!$B$1</definedName>
    <definedName name="TOF">#REF!</definedName>
    <definedName name="TOFNAV" localSheetId="46">TOF!$B$35:$B$42</definedName>
    <definedName name="TOIIS" localSheetId="1">#REF!</definedName>
    <definedName name="TOIIS" localSheetId="48">#REF!</definedName>
    <definedName name="TOIIS" localSheetId="43">#REF!</definedName>
    <definedName name="TOIIS" localSheetId="47">#REF!</definedName>
    <definedName name="TOIIS" localSheetId="38">#REF!</definedName>
    <definedName name="TOIIS" localSheetId="40">#REF!</definedName>
    <definedName name="TOIIS" localSheetId="41">#REF!</definedName>
    <definedName name="TOIIS" localSheetId="45">#REF!</definedName>
    <definedName name="TOIIS" localSheetId="44">#REF!</definedName>
    <definedName name="TOIIS" localSheetId="39">#REF!</definedName>
    <definedName name="TOIIS" localSheetId="36">#REF!</definedName>
    <definedName name="TOIIS" localSheetId="49">#REF!</definedName>
    <definedName name="TOIIS" localSheetId="46">#REF!</definedName>
    <definedName name="TOIIS" localSheetId="35">#REF!</definedName>
    <definedName name="TOIIS" localSheetId="37">#REF!</definedName>
    <definedName name="TOIIS" localSheetId="42">#REF!</definedName>
    <definedName name="TOIIS">#REF!</definedName>
    <definedName name="TOIOS" localSheetId="1">#REF!</definedName>
    <definedName name="TOIOS" localSheetId="48">#REF!</definedName>
    <definedName name="TOIOS" localSheetId="43">#REF!</definedName>
    <definedName name="TOIOS" localSheetId="47">#REF!</definedName>
    <definedName name="TOIOS" localSheetId="38">#REF!</definedName>
    <definedName name="TOIOS" localSheetId="40">#REF!</definedName>
    <definedName name="TOIOS" localSheetId="41">#REF!</definedName>
    <definedName name="TOIOS" localSheetId="45">#REF!</definedName>
    <definedName name="TOIOS" localSheetId="44">#REF!</definedName>
    <definedName name="TOIOS" localSheetId="39">#REF!</definedName>
    <definedName name="TOIOS" localSheetId="36">#REF!</definedName>
    <definedName name="TOIOS" localSheetId="49">#REF!</definedName>
    <definedName name="TOIOS" localSheetId="46">#REF!</definedName>
    <definedName name="TOIOS" localSheetId="35">#REF!</definedName>
    <definedName name="TOIOS" localSheetId="37">#REF!</definedName>
    <definedName name="TOIOS" localSheetId="42">#REF!</definedName>
    <definedName name="TOIOS">#REF!</definedName>
    <definedName name="TOISS" localSheetId="1">#REF!</definedName>
    <definedName name="TOISS" localSheetId="48">#REF!</definedName>
    <definedName name="TOISS" localSheetId="43">#REF!</definedName>
    <definedName name="TOISS" localSheetId="47">#REF!</definedName>
    <definedName name="TOISS" localSheetId="38">#REF!</definedName>
    <definedName name="TOISS" localSheetId="40">#REF!</definedName>
    <definedName name="TOISS" localSheetId="41">#REF!</definedName>
    <definedName name="TOISS" localSheetId="45">#REF!</definedName>
    <definedName name="TOISS" localSheetId="44">#REF!</definedName>
    <definedName name="TOISS" localSheetId="39">#REF!</definedName>
    <definedName name="TOISS" localSheetId="36">#REF!</definedName>
    <definedName name="TOISS" localSheetId="49">#REF!</definedName>
    <definedName name="TOISS" localSheetId="46">#REF!</definedName>
    <definedName name="TOISS" localSheetId="35">#REF!</definedName>
    <definedName name="TOISS" localSheetId="37">#REF!</definedName>
    <definedName name="TOISS" localSheetId="42">#REF!</definedName>
    <definedName name="TOISS">#REF!</definedName>
    <definedName name="TQNTF" localSheetId="1">#REF!</definedName>
    <definedName name="TQNTF" localSheetId="48">#REF!</definedName>
    <definedName name="TQNTF" localSheetId="43">#REF!</definedName>
    <definedName name="TQNTF" localSheetId="47">#REF!</definedName>
    <definedName name="TQNTF" localSheetId="38">#REF!</definedName>
    <definedName name="TQNTF" localSheetId="40">#REF!</definedName>
    <definedName name="TQNTF" localSheetId="41">#REF!</definedName>
    <definedName name="TQNTF" localSheetId="45">#REF!</definedName>
    <definedName name="TQNTF" localSheetId="44">#REF!</definedName>
    <definedName name="TQNTF" localSheetId="39">#REF!</definedName>
    <definedName name="TQNTF" localSheetId="36">#REF!</definedName>
    <definedName name="TQNTF" localSheetId="49">#REF!</definedName>
    <definedName name="TQNTF" localSheetId="46">#REF!</definedName>
    <definedName name="TQNTF" localSheetId="35">#REF!</definedName>
    <definedName name="TQNTF" localSheetId="37">#REF!</definedName>
    <definedName name="TQNTF" localSheetId="42">#REF!</definedName>
    <definedName name="TQNTF">TQNTF!$B$1</definedName>
    <definedName name="TQNTF_Debt_Related" localSheetId="32">TQNTF!$B$47:$H$51</definedName>
    <definedName name="TQNTF_EQ" localSheetId="32">TQNTF!$B$13:$I$45</definedName>
    <definedName name="TQNTFNAV" localSheetId="32">TQNTF!$B$65:$B$72</definedName>
    <definedName name="TREF" localSheetId="1">#REF!</definedName>
    <definedName name="TREF" localSheetId="48">#REF!</definedName>
    <definedName name="TREF" localSheetId="43">#REF!</definedName>
    <definedName name="TREF" localSheetId="47">#REF!</definedName>
    <definedName name="TREF" localSheetId="38">#REF!</definedName>
    <definedName name="TREF" localSheetId="40">#REF!</definedName>
    <definedName name="TREF" localSheetId="41">#REF!</definedName>
    <definedName name="TREF" localSheetId="45">#REF!</definedName>
    <definedName name="TREF" localSheetId="44">#REF!</definedName>
    <definedName name="TREF" localSheetId="39">#REF!</definedName>
    <definedName name="TREF" localSheetId="36">#REF!</definedName>
    <definedName name="TREF" localSheetId="49">#REF!</definedName>
    <definedName name="TREF" localSheetId="46">#REF!</definedName>
    <definedName name="TREF" localSheetId="35">#REF!</definedName>
    <definedName name="TREF" localSheetId="37">#REF!</definedName>
    <definedName name="TREF" localSheetId="42">#REF!</definedName>
    <definedName name="TREF">TREF!$B$1</definedName>
    <definedName name="TREF_EQ" localSheetId="21">TREF!$B$13:$I$51</definedName>
    <definedName name="TREFNAV" localSheetId="21">TREF!$B$65:$B$72</definedName>
    <definedName name="TRSFC" localSheetId="35">TRSFC!$B$1</definedName>
    <definedName name="TRSFC">#REF!</definedName>
    <definedName name="TRSFC_Debt_Related" localSheetId="35">TRSFC!$B$73:$H$79</definedName>
    <definedName name="TRSFC_EQ" localSheetId="35">TRSFC!$B$11:$I$60</definedName>
    <definedName name="TRSFC_GOV_SEC" localSheetId="35">TRSFC!$B$62:$H$71</definedName>
    <definedName name="TRSFC_MM" localSheetId="35">TRSFC!$B$81:$H$83</definedName>
    <definedName name="TRSFCNAV" localSheetId="35">TRSFC!$B$96:$B$99</definedName>
    <definedName name="TRSFM" localSheetId="1">#REF!</definedName>
    <definedName name="TRSFM" localSheetId="48">#REF!</definedName>
    <definedName name="TRSFM" localSheetId="43">#REF!</definedName>
    <definedName name="TRSFM" localSheetId="47">#REF!</definedName>
    <definedName name="TRSFM" localSheetId="38">#REF!</definedName>
    <definedName name="TRSFM" localSheetId="40">#REF!</definedName>
    <definedName name="TRSFM" localSheetId="41">#REF!</definedName>
    <definedName name="TRSFM" localSheetId="45">#REF!</definedName>
    <definedName name="TRSFM" localSheetId="44">#REF!</definedName>
    <definedName name="TRSFM" localSheetId="39">#REF!</definedName>
    <definedName name="TRSFM" localSheetId="36">#REF!</definedName>
    <definedName name="TRSFM" localSheetId="49">#REF!</definedName>
    <definedName name="TRSFM" localSheetId="46">#REF!</definedName>
    <definedName name="TRSFM" localSheetId="35">#REF!</definedName>
    <definedName name="TRSFM" localSheetId="37">#REF!</definedName>
    <definedName name="TRSFM" localSheetId="42">#REF!</definedName>
    <definedName name="TRSFM">TRSFM!$B$1</definedName>
    <definedName name="TRSFM_Debt_Related" localSheetId="34">TRSFM!$B$72:$H$84</definedName>
    <definedName name="TRSFM_Debt_Related_UNLISTED" localSheetId="34">TRSFM!$B$86:$H$87</definedName>
    <definedName name="TRSFM_EQ" localSheetId="34">TRSFM!$B$12:$I$61</definedName>
    <definedName name="TRSFM_GOV_SEC" localSheetId="34">TRSFM!$B$63:$H$70</definedName>
    <definedName name="TRSFM_MM" localSheetId="34">TRSFM!$B$89:$H$91</definedName>
    <definedName name="TRSFMNAV" localSheetId="34">TRSFM!$B$105:$B$108</definedName>
    <definedName name="TRSFP" localSheetId="1">#REF!</definedName>
    <definedName name="TRSFP" localSheetId="48">#REF!</definedName>
    <definedName name="TRSFP" localSheetId="43">#REF!</definedName>
    <definedName name="TRSFP" localSheetId="47">#REF!</definedName>
    <definedName name="TRSFP" localSheetId="38">#REF!</definedName>
    <definedName name="TRSFP" localSheetId="40">#REF!</definedName>
    <definedName name="TRSFP" localSheetId="41">#REF!</definedName>
    <definedName name="TRSFP" localSheetId="45">#REF!</definedName>
    <definedName name="TRSFP" localSheetId="44">#REF!</definedName>
    <definedName name="TRSFP" localSheetId="39">#REF!</definedName>
    <definedName name="TRSFP" localSheetId="36">#REF!</definedName>
    <definedName name="TRSFP" localSheetId="49">#REF!</definedName>
    <definedName name="TRSFP" localSheetId="46">#REF!</definedName>
    <definedName name="TRSFP" localSheetId="35">#REF!</definedName>
    <definedName name="TRSFP" localSheetId="37">#REF!</definedName>
    <definedName name="TRSFP" localSheetId="42">#REF!</definedName>
    <definedName name="TRSFP">TRSFP!$B$1</definedName>
    <definedName name="TRSFP_EQ" localSheetId="33">TRSFP!$B$12:$I$62</definedName>
    <definedName name="TRSFPNAV" localSheetId="33">TRSFP!$B$76:$B$79</definedName>
    <definedName name="TSCAPF" localSheetId="1">#REF!</definedName>
    <definedName name="TSCAPF" localSheetId="48">#REF!</definedName>
    <definedName name="TSCAPF" localSheetId="43">#REF!</definedName>
    <definedName name="TSCAPF" localSheetId="47">#REF!</definedName>
    <definedName name="TSCAPF" localSheetId="38">#REF!</definedName>
    <definedName name="TSCAPF" localSheetId="40">#REF!</definedName>
    <definedName name="TSCAPF" localSheetId="41">#REF!</definedName>
    <definedName name="TSCAPF" localSheetId="45">#REF!</definedName>
    <definedName name="TSCAPF" localSheetId="44">#REF!</definedName>
    <definedName name="TSCAPF" localSheetId="39">#REF!</definedName>
    <definedName name="TSCAPF" localSheetId="36">#REF!</definedName>
    <definedName name="TSCAPF" localSheetId="49">#REF!</definedName>
    <definedName name="TSCAPF" localSheetId="46">#REF!</definedName>
    <definedName name="TSCAPF" localSheetId="35">#REF!</definedName>
    <definedName name="TSCAPF" localSheetId="37">#REF!</definedName>
    <definedName name="TSCAPF" localSheetId="42">#REF!</definedName>
    <definedName name="TSCAPF">TSCAPF!$B$1</definedName>
    <definedName name="TSCAPF_EQ" localSheetId="12">TSCAPF!$B$13:$I$59</definedName>
    <definedName name="TSCAPF_EQ_FU_Related" localSheetId="12">TSCAPF!#REF!</definedName>
    <definedName name="TSCAPFNAV" localSheetId="12">TSCAPF!$B$79:$B$86</definedName>
    <definedName name="TSIPF3" localSheetId="1">#REF!</definedName>
    <definedName name="TSIPF3" localSheetId="48">#REF!</definedName>
    <definedName name="TSIPF3" localSheetId="43">#REF!</definedName>
    <definedName name="TSIPF3" localSheetId="47">#REF!</definedName>
    <definedName name="TSIPF3" localSheetId="38">#REF!</definedName>
    <definedName name="TSIPF3" localSheetId="40">#REF!</definedName>
    <definedName name="TSIPF3" localSheetId="41">#REF!</definedName>
    <definedName name="TSIPF3" localSheetId="45">#REF!</definedName>
    <definedName name="TSIPF3" localSheetId="44">#REF!</definedName>
    <definedName name="TSIPF3" localSheetId="39">#REF!</definedName>
    <definedName name="TSIPF3" localSheetId="36">#REF!</definedName>
    <definedName name="TSIPF3" localSheetId="49">#REF!</definedName>
    <definedName name="TSIPF3" localSheetId="46">#REF!</definedName>
    <definedName name="TSIPF3" localSheetId="35">#REF!</definedName>
    <definedName name="TSIPF3" localSheetId="37">#REF!</definedName>
    <definedName name="TSIPF3" localSheetId="42">#REF!</definedName>
    <definedName name="TSIPF3">#REF!</definedName>
    <definedName name="TSTBF" localSheetId="37">TSTBF!$B$1</definedName>
    <definedName name="TSTBF">#REF!</definedName>
    <definedName name="TSTBF_Debt_Related" localSheetId="37">TSTBF!$B$46:$H$83</definedName>
    <definedName name="TSTBF_Debt_Related_UNLISTED" localSheetId="37">TSTBF!$B$85:$H$87</definedName>
    <definedName name="TSTBF_GOV_SEC" localSheetId="37">TSTBF!$B$23:$H$44</definedName>
    <definedName name="TSTBF_MM" localSheetId="37">TSTBF!$B$89:$H$98</definedName>
    <definedName name="TSTBFNAV" localSheetId="37">TSTBF!$B$111:$B$122</definedName>
    <definedName name="TTAF1" localSheetId="1">#REF!</definedName>
    <definedName name="TTAF1" localSheetId="48">#REF!</definedName>
    <definedName name="TTAF1" localSheetId="43">#REF!</definedName>
    <definedName name="TTAF1" localSheetId="47">#REF!</definedName>
    <definedName name="TTAF1" localSheetId="38">#REF!</definedName>
    <definedName name="TTAF1" localSheetId="40">#REF!</definedName>
    <definedName name="TTAF1" localSheetId="41">#REF!</definedName>
    <definedName name="TTAF1" localSheetId="45">#REF!</definedName>
    <definedName name="TTAF1" localSheetId="44">#REF!</definedName>
    <definedName name="TTAF1" localSheetId="39">#REF!</definedName>
    <definedName name="TTAF1" localSheetId="36">#REF!</definedName>
    <definedName name="TTAF1" localSheetId="49">#REF!</definedName>
    <definedName name="TTAF1" localSheetId="46">#REF!</definedName>
    <definedName name="TTAF1" localSheetId="35">#REF!</definedName>
    <definedName name="TTAF1" localSheetId="37">#REF!</definedName>
    <definedName name="TTAF1" localSheetId="42">#REF!</definedName>
    <definedName name="TTAF1">#REF!</definedName>
    <definedName name="TTMF" localSheetId="1">#REF!</definedName>
    <definedName name="TTMF" localSheetId="48">#REF!</definedName>
    <definedName name="TTMF" localSheetId="43">#REF!</definedName>
    <definedName name="TTMF" localSheetId="47">#REF!</definedName>
    <definedName name="TTMF" localSheetId="38">#REF!</definedName>
    <definedName name="TTMF" localSheetId="40">#REF!</definedName>
    <definedName name="TTMF" localSheetId="41">#REF!</definedName>
    <definedName name="TTMF" localSheetId="45">#REF!</definedName>
    <definedName name="TTMF" localSheetId="44">#REF!</definedName>
    <definedName name="TTMF" localSheetId="39">#REF!</definedName>
    <definedName name="TTMF" localSheetId="36">#REF!</definedName>
    <definedName name="TTMF" localSheetId="49">#REF!</definedName>
    <definedName name="TTMF" localSheetId="46">#REF!</definedName>
    <definedName name="TTMF" localSheetId="35">#REF!</definedName>
    <definedName name="TTMF" localSheetId="37">#REF!</definedName>
    <definedName name="TTMF" localSheetId="42">#REF!</definedName>
    <definedName name="TTMF">#REF!</definedName>
    <definedName name="TTMFSP1" localSheetId="1">#REF!</definedName>
    <definedName name="TTMFSP1" localSheetId="48">#REF!</definedName>
    <definedName name="TTMFSP1" localSheetId="43">#REF!</definedName>
    <definedName name="TTMFSP1" localSheetId="47">#REF!</definedName>
    <definedName name="TTMFSP1" localSheetId="38">#REF!</definedName>
    <definedName name="TTMFSP1" localSheetId="40">#REF!</definedName>
    <definedName name="TTMFSP1" localSheetId="41">#REF!</definedName>
    <definedName name="TTMFSP1" localSheetId="45">#REF!</definedName>
    <definedName name="TTMFSP1" localSheetId="44">#REF!</definedName>
    <definedName name="TTMFSP1" localSheetId="39">#REF!</definedName>
    <definedName name="TTMFSP1" localSheetId="36">#REF!</definedName>
    <definedName name="TTMFSP1" localSheetId="49">#REF!</definedName>
    <definedName name="TTMFSP1" localSheetId="46">#REF!</definedName>
    <definedName name="TTMFSP1" localSheetId="35">#REF!</definedName>
    <definedName name="TTMFSP1" localSheetId="37">#REF!</definedName>
    <definedName name="TTMFSP1" localSheetId="42">#REF!</definedName>
    <definedName name="TTMFSP1">#REF!</definedName>
    <definedName name="TTOFE" localSheetId="1">#REF!</definedName>
    <definedName name="TTOFE" localSheetId="48">#REF!</definedName>
    <definedName name="TTOFE" localSheetId="43">#REF!</definedName>
    <definedName name="TTOFE" localSheetId="47">#REF!</definedName>
    <definedName name="TTOFE" localSheetId="38">#REF!</definedName>
    <definedName name="TTOFE" localSheetId="40">#REF!</definedName>
    <definedName name="TTOFE" localSheetId="41">#REF!</definedName>
    <definedName name="TTOFE" localSheetId="45">#REF!</definedName>
    <definedName name="TTOFE" localSheetId="44">#REF!</definedName>
    <definedName name="TTOFE" localSheetId="39">#REF!</definedName>
    <definedName name="TTOFE" localSheetId="36">#REF!</definedName>
    <definedName name="TTOFE" localSheetId="49">#REF!</definedName>
    <definedName name="TTOFE" localSheetId="46">#REF!</definedName>
    <definedName name="TTOFE" localSheetId="35">#REF!</definedName>
    <definedName name="TTOFE" localSheetId="37">#REF!</definedName>
    <definedName name="TTOFE" localSheetId="42">#REF!</definedName>
    <definedName name="TTOFE">TTOFE!$B$1</definedName>
    <definedName name="TTOFE_EQ" localSheetId="9">TTOFE!$B$13:$I$68</definedName>
    <definedName name="TTOFE_EQ_FU_Related" localSheetId="9">TTOFE!#REF!</definedName>
    <definedName name="TTOFENAV" localSheetId="9">TTOFE!$B$87:$B$94</definedName>
    <definedName name="TTSF96" localSheetId="1">#REF!</definedName>
    <definedName name="TTSF96" localSheetId="48">#REF!</definedName>
    <definedName name="TTSF96" localSheetId="43">#REF!</definedName>
    <definedName name="TTSF96" localSheetId="47">#REF!</definedName>
    <definedName name="TTSF96" localSheetId="38">#REF!</definedName>
    <definedName name="TTSF96" localSheetId="40">#REF!</definedName>
    <definedName name="TTSF96" localSheetId="41">#REF!</definedName>
    <definedName name="TTSF96" localSheetId="45">#REF!</definedName>
    <definedName name="TTSF96" localSheetId="44">#REF!</definedName>
    <definedName name="TTSF96" localSheetId="39">#REF!</definedName>
    <definedName name="TTSF96" localSheetId="36">#REF!</definedName>
    <definedName name="TTSF96" localSheetId="49">#REF!</definedName>
    <definedName name="TTSF96" localSheetId="46">#REF!</definedName>
    <definedName name="TTSF96" localSheetId="35">#REF!</definedName>
    <definedName name="TTSF96" localSheetId="37">#REF!</definedName>
    <definedName name="TTSF96" localSheetId="42">#REF!</definedName>
    <definedName name="TTSF96">TTSF96!$B$1</definedName>
    <definedName name="TTSF96_EQ" localSheetId="16">TTSF96!$B$13:$I$69</definedName>
    <definedName name="TTSF96NAV" localSheetId="16">TTSF96!$B$83:$B$90</definedName>
    <definedName name="TUDG3S" localSheetId="1">#REF!</definedName>
    <definedName name="TUDG3S" localSheetId="48">#REF!</definedName>
    <definedName name="TUDG3S" localSheetId="43">#REF!</definedName>
    <definedName name="TUDG3S" localSheetId="47">#REF!</definedName>
    <definedName name="TUDG3S" localSheetId="38">#REF!</definedName>
    <definedName name="TUDG3S" localSheetId="40">#REF!</definedName>
    <definedName name="TUDG3S" localSheetId="41">#REF!</definedName>
    <definedName name="TUDG3S" localSheetId="45">#REF!</definedName>
    <definedName name="TUDG3S" localSheetId="44">#REF!</definedName>
    <definedName name="TUDG3S" localSheetId="39">#REF!</definedName>
    <definedName name="TUDG3S" localSheetId="36">#REF!</definedName>
    <definedName name="TUDG3S" localSheetId="49">#REF!</definedName>
    <definedName name="TUDG3S" localSheetId="46">#REF!</definedName>
    <definedName name="TUDG3S" localSheetId="35">#REF!</definedName>
    <definedName name="TUDG3S" localSheetId="37">#REF!</definedName>
    <definedName name="TUDG3S" localSheetId="42">#REF!</definedName>
    <definedName name="TUDG3S">#REF!</definedName>
    <definedName name="TUDS" localSheetId="1">#REF!</definedName>
    <definedName name="TUDS" localSheetId="48">#REF!</definedName>
    <definedName name="TUDS" localSheetId="43">#REF!</definedName>
    <definedName name="TUDS" localSheetId="47">#REF!</definedName>
    <definedName name="TUDS" localSheetId="38">#REF!</definedName>
    <definedName name="TUDS" localSheetId="40">#REF!</definedName>
    <definedName name="TUDS" localSheetId="41">#REF!</definedName>
    <definedName name="TUDS" localSheetId="45">#REF!</definedName>
    <definedName name="TUDS" localSheetId="44">#REF!</definedName>
    <definedName name="TUDS" localSheetId="39">#REF!</definedName>
    <definedName name="TUDS" localSheetId="36">#REF!</definedName>
    <definedName name="TUDS" localSheetId="49">#REF!</definedName>
    <definedName name="TUDS" localSheetId="46">#REF!</definedName>
    <definedName name="TUDS" localSheetId="35">#REF!</definedName>
    <definedName name="TUDS" localSheetId="37">#REF!</definedName>
    <definedName name="TUDS" localSheetId="42">#REF!</definedName>
    <definedName name="TUDS">#REF!</definedName>
    <definedName name="TURG3S" localSheetId="1">#REF!</definedName>
    <definedName name="TURG3S" localSheetId="48">#REF!</definedName>
    <definedName name="TURG3S" localSheetId="43">#REF!</definedName>
    <definedName name="TURG3S" localSheetId="47">#REF!</definedName>
    <definedName name="TURG3S" localSheetId="38">#REF!</definedName>
    <definedName name="TURG3S" localSheetId="40">#REF!</definedName>
    <definedName name="TURG3S" localSheetId="41">#REF!</definedName>
    <definedName name="TURG3S" localSheetId="45">#REF!</definedName>
    <definedName name="TURG3S" localSheetId="44">#REF!</definedName>
    <definedName name="TURG3S" localSheetId="39">#REF!</definedName>
    <definedName name="TURG3S" localSheetId="36">#REF!</definedName>
    <definedName name="TURG3S" localSheetId="49">#REF!</definedName>
    <definedName name="TURG3S" localSheetId="46">#REF!</definedName>
    <definedName name="TURG3S" localSheetId="35">#REF!</definedName>
    <definedName name="TURG3S" localSheetId="37">#REF!</definedName>
    <definedName name="TURG3S" localSheetId="42">#REF!</definedName>
    <definedName name="TURG3S">#REF!</definedName>
    <definedName name="TURS" localSheetId="1">#REF!</definedName>
    <definedName name="TURS" localSheetId="48">#REF!</definedName>
    <definedName name="TURS" localSheetId="43">#REF!</definedName>
    <definedName name="TURS" localSheetId="47">#REF!</definedName>
    <definedName name="TURS" localSheetId="38">#REF!</definedName>
    <definedName name="TURS" localSheetId="40">#REF!</definedName>
    <definedName name="TURS" localSheetId="41">#REF!</definedName>
    <definedName name="TURS" localSheetId="45">#REF!</definedName>
    <definedName name="TURS" localSheetId="44">#REF!</definedName>
    <definedName name="TURS" localSheetId="39">#REF!</definedName>
    <definedName name="TURS" localSheetId="36">#REF!</definedName>
    <definedName name="TURS" localSheetId="49">#REF!</definedName>
    <definedName name="TURS" localSheetId="46">#REF!</definedName>
    <definedName name="TURS" localSheetId="35">#REF!</definedName>
    <definedName name="TURS" localSheetId="37">#REF!</definedName>
    <definedName name="TURS" localSheetId="42">#REF!</definedName>
    <definedName name="TURS">#REF!</definedName>
    <definedName name="TUSTF" localSheetId="42">TUSTF!$B$1</definedName>
    <definedName name="TUSTF">#REF!</definedName>
    <definedName name="TUSTF_Debt_Related" localSheetId="42">TUSTF!$B$28:$H$39</definedName>
    <definedName name="TUSTF_GOV_SEC" localSheetId="42">TUSTF!$B$22:$H$26</definedName>
    <definedName name="TUSTF_MM" localSheetId="42">TUSTF!$B$41:$H$64</definedName>
    <definedName name="TUSTFNAV" localSheetId="42">TUSTF!$B$77:$B$88</definedName>
    <definedName name="TVFS1" localSheetId="1">#REF!</definedName>
    <definedName name="TVFS1" localSheetId="48">#REF!</definedName>
    <definedName name="TVFS1" localSheetId="43">#REF!</definedName>
    <definedName name="TVFS1" localSheetId="47">#REF!</definedName>
    <definedName name="TVFS1" localSheetId="38">#REF!</definedName>
    <definedName name="TVFS1" localSheetId="40">#REF!</definedName>
    <definedName name="TVFS1" localSheetId="41">#REF!</definedName>
    <definedName name="TVFS1" localSheetId="45">#REF!</definedName>
    <definedName name="TVFS1" localSheetId="44">#REF!</definedName>
    <definedName name="TVFS1" localSheetId="39">#REF!</definedName>
    <definedName name="TVFS1" localSheetId="36">#REF!</definedName>
    <definedName name="TVFS1" localSheetId="49">#REF!</definedName>
    <definedName name="TVFS1" localSheetId="46">#REF!</definedName>
    <definedName name="TVFS1" localSheetId="35">#REF!</definedName>
    <definedName name="TVFS1" localSheetId="37">#REF!</definedName>
    <definedName name="TVFS1" localSheetId="42">#REF!</definedName>
    <definedName name="TVFS1">#REF!</definedName>
    <definedName name="TVFS2" localSheetId="1">#REF!</definedName>
    <definedName name="TVFS2" localSheetId="48">#REF!</definedName>
    <definedName name="TVFS2" localSheetId="43">#REF!</definedName>
    <definedName name="TVFS2" localSheetId="47">#REF!</definedName>
    <definedName name="TVFS2" localSheetId="38">#REF!</definedName>
    <definedName name="TVFS2" localSheetId="40">#REF!</definedName>
    <definedName name="TVFS2" localSheetId="41">#REF!</definedName>
    <definedName name="TVFS2" localSheetId="45">#REF!</definedName>
    <definedName name="TVFS2" localSheetId="44">#REF!</definedName>
    <definedName name="TVFS2" localSheetId="39">#REF!</definedName>
    <definedName name="TVFS2" localSheetId="36">#REF!</definedName>
    <definedName name="TVFS2" localSheetId="49">#REF!</definedName>
    <definedName name="TVFS2" localSheetId="46">#REF!</definedName>
    <definedName name="TVFS2" localSheetId="35">#REF!</definedName>
    <definedName name="TVFS2" localSheetId="37">#REF!</definedName>
    <definedName name="TVFS2" localSheetId="42">#REF!</definedName>
    <definedName name="TVFS2">#REF!</definedName>
    <definedName name="TYCF" localSheetId="1">#REF!</definedName>
    <definedName name="TYCF" localSheetId="48">#REF!</definedName>
    <definedName name="TYCF" localSheetId="43">#REF!</definedName>
    <definedName name="TYCF" localSheetId="47">#REF!</definedName>
    <definedName name="TYCF" localSheetId="38">#REF!</definedName>
    <definedName name="TYCF" localSheetId="40">#REF!</definedName>
    <definedName name="TYCF" localSheetId="41">#REF!</definedName>
    <definedName name="TYCF" localSheetId="45">#REF!</definedName>
    <definedName name="TYCF" localSheetId="44">#REF!</definedName>
    <definedName name="TYCF" localSheetId="39">#REF!</definedName>
    <definedName name="TYCF" localSheetId="36">#REF!</definedName>
    <definedName name="TYCF" localSheetId="49">#REF!</definedName>
    <definedName name="TYCF" localSheetId="46">#REF!</definedName>
    <definedName name="TYCF" localSheetId="35">#REF!</definedName>
    <definedName name="TYCF" localSheetId="37">#REF!</definedName>
    <definedName name="TYCF" localSheetId="42">#REF!</definedName>
    <definedName name="TYCF">TYCF!$B$1</definedName>
    <definedName name="TYCF_EQ" localSheetId="30">TYCF!$B$12:$I$62</definedName>
    <definedName name="TYCFNAV" localSheetId="30">TYCF!$B$76:$B$79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447" i="13" l="1"/>
  <c r="C445" i="13"/>
  <c r="C440" i="13"/>
  <c r="H101" i="38" l="1"/>
  <c r="G101" i="38"/>
  <c r="H99" i="38"/>
  <c r="G99" i="38"/>
  <c r="H88" i="38"/>
  <c r="G88" i="38"/>
  <c r="H84" i="38"/>
  <c r="G84" i="38"/>
  <c r="H45" i="38"/>
  <c r="G45" i="38"/>
  <c r="H104" i="39"/>
  <c r="G104" i="39"/>
  <c r="H101" i="39"/>
  <c r="G101" i="39"/>
  <c r="H84" i="39"/>
  <c r="G84" i="39"/>
  <c r="H48" i="39"/>
  <c r="G48" i="39"/>
  <c r="H100" i="23"/>
  <c r="G100" i="23"/>
  <c r="H98" i="23"/>
  <c r="G98" i="23"/>
  <c r="H95" i="23"/>
  <c r="G95" i="23"/>
  <c r="H90" i="23"/>
  <c r="G90" i="23"/>
  <c r="H69" i="23"/>
  <c r="G69" i="23"/>
  <c r="H51" i="23"/>
  <c r="G51" i="23"/>
  <c r="C146" i="23"/>
  <c r="A5" i="53"/>
  <c r="A6" i="53" s="1"/>
  <c r="A7" i="53" s="1"/>
  <c r="A8" i="53" s="1"/>
  <c r="A9" i="53" s="1"/>
  <c r="A10" i="53" s="1"/>
  <c r="A11" i="53" s="1"/>
  <c r="A12" i="53" s="1"/>
  <c r="A13" i="53" s="1"/>
  <c r="A14" i="53" s="1"/>
  <c r="A15" i="53" s="1"/>
  <c r="A16" i="53" s="1"/>
  <c r="A17" i="53" s="1"/>
  <c r="A18" i="53" s="1"/>
  <c r="A19" i="53" s="1"/>
  <c r="A20" i="53" s="1"/>
  <c r="A21" i="53" s="1"/>
  <c r="A22" i="53" s="1"/>
  <c r="A23" i="53" s="1"/>
  <c r="A24" i="53" s="1"/>
  <c r="A25" i="53" s="1"/>
  <c r="A26" i="53" s="1"/>
  <c r="A27" i="53" s="1"/>
  <c r="A28" i="53" s="1"/>
  <c r="A29" i="53" s="1"/>
  <c r="A30" i="53" s="1"/>
  <c r="A31" i="53" s="1"/>
  <c r="A32" i="53" s="1"/>
  <c r="A33" i="53" s="1"/>
  <c r="A34" i="53" s="1"/>
  <c r="A35" i="53" s="1"/>
  <c r="A36" i="53" s="1"/>
  <c r="A37" i="53" s="1"/>
  <c r="A38" i="53" s="1"/>
  <c r="A39" i="53" s="1"/>
  <c r="A40" i="53" s="1"/>
  <c r="A41" i="53" s="1"/>
  <c r="A42" i="53" s="1"/>
  <c r="A43" i="53" s="1"/>
  <c r="A44" i="53" s="1"/>
  <c r="A45" i="53" s="1"/>
  <c r="A46" i="53" s="1"/>
  <c r="A47" i="53" s="1"/>
  <c r="A48" i="53" s="1"/>
  <c r="A49" i="53" s="1"/>
  <c r="A50" i="53" s="1"/>
  <c r="C113" i="20" l="1"/>
  <c r="C115" i="20" s="1"/>
  <c r="C108" i="20"/>
  <c r="C164" i="29" l="1"/>
  <c r="C162" i="29"/>
  <c r="C158" i="29"/>
  <c r="C134" i="29"/>
  <c r="C420" i="13" l="1"/>
  <c r="C393" i="13"/>
  <c r="C270" i="13"/>
  <c r="C251" i="13"/>
  <c r="C422" i="13" l="1"/>
  <c r="C272" i="13"/>
  <c r="H123" i="13"/>
  <c r="C284" i="27" l="1"/>
  <c r="C258" i="27" l="1"/>
  <c r="C235" i="27"/>
  <c r="C260" i="27" l="1"/>
  <c r="C520" i="33"/>
  <c r="C518" i="33"/>
  <c r="C513" i="33"/>
  <c r="C429" i="33" l="1"/>
  <c r="C483" i="33"/>
  <c r="C485" i="33" s="1"/>
  <c r="C1501" i="34" l="1"/>
  <c r="C1498" i="34"/>
  <c r="C1247" i="34" l="1"/>
  <c r="H66" i="29" l="1"/>
  <c r="G66" i="29"/>
  <c r="G62" i="29"/>
  <c r="H62" i="29"/>
  <c r="H67" i="29" l="1"/>
  <c r="G67" i="29"/>
  <c r="H143" i="13" l="1"/>
  <c r="H139" i="13"/>
  <c r="G139" i="13"/>
  <c r="H133" i="13"/>
  <c r="G133" i="13"/>
  <c r="G123" i="13"/>
  <c r="H91" i="13"/>
  <c r="G91" i="13"/>
  <c r="H279" i="34"/>
  <c r="G279" i="34"/>
  <c r="H79" i="27"/>
  <c r="G79" i="27"/>
  <c r="H74" i="27"/>
  <c r="G74" i="27"/>
  <c r="H86" i="27"/>
  <c r="G86" i="27"/>
  <c r="H108" i="27"/>
  <c r="G108" i="27"/>
  <c r="H196" i="33"/>
  <c r="G196" i="33"/>
  <c r="H146" i="13" l="1"/>
  <c r="H147" i="13" s="1"/>
  <c r="G80" i="27"/>
  <c r="H80" i="27"/>
  <c r="H123" i="33" l="1"/>
  <c r="G123" i="33"/>
  <c r="H119" i="33"/>
  <c r="G119" i="33"/>
  <c r="G124" i="33" l="1"/>
  <c r="H124" i="33"/>
  <c r="C90" i="20"/>
  <c r="C110" i="29"/>
  <c r="C147" i="27"/>
  <c r="C231" i="33"/>
  <c r="C357" i="34"/>
  <c r="C179" i="13" l="1"/>
  <c r="H40" i="50" l="1"/>
  <c r="G40" i="50"/>
  <c r="H34" i="50"/>
  <c r="G34" i="50"/>
  <c r="H63" i="49"/>
  <c r="G63" i="49"/>
  <c r="H50" i="49"/>
  <c r="G50" i="49"/>
  <c r="H35" i="48"/>
  <c r="G35" i="48"/>
  <c r="H28" i="48"/>
  <c r="G28" i="48"/>
  <c r="H46" i="46"/>
  <c r="G46" i="46"/>
  <c r="H41" i="46"/>
  <c r="G41" i="46"/>
  <c r="H41" i="45" l="1"/>
  <c r="G41" i="45"/>
  <c r="H38" i="45"/>
  <c r="G38" i="45"/>
  <c r="H30" i="45"/>
  <c r="G30" i="45"/>
  <c r="H43" i="44"/>
  <c r="G43" i="44"/>
  <c r="H32" i="44"/>
  <c r="G32" i="44"/>
  <c r="H65" i="43"/>
  <c r="G65" i="43"/>
  <c r="H40" i="43"/>
  <c r="G40" i="43"/>
  <c r="H27" i="43"/>
  <c r="G27" i="43"/>
  <c r="H78" i="42"/>
  <c r="G78" i="42"/>
  <c r="H32" i="42"/>
  <c r="G32" i="42"/>
  <c r="H29" i="42"/>
  <c r="G29" i="42"/>
  <c r="H47" i="41"/>
  <c r="G47" i="41"/>
  <c r="H44" i="41"/>
  <c r="G44" i="41"/>
  <c r="H28" i="41"/>
  <c r="H49" i="41" s="1"/>
  <c r="H50" i="41" s="1"/>
  <c r="G28" i="41"/>
  <c r="G49" i="41" s="1"/>
  <c r="G50" i="41" s="1"/>
  <c r="H50" i="40"/>
  <c r="G50" i="40"/>
  <c r="H47" i="40"/>
  <c r="G47" i="40"/>
  <c r="H28" i="40"/>
  <c r="G28" i="40"/>
  <c r="H105" i="39"/>
  <c r="G105" i="39"/>
  <c r="H102" i="38"/>
  <c r="G102" i="38"/>
  <c r="H111" i="37"/>
  <c r="G111" i="37"/>
  <c r="H52" i="37"/>
  <c r="G52" i="37"/>
  <c r="H84" i="36"/>
  <c r="G84" i="36"/>
  <c r="H80" i="36"/>
  <c r="G80" i="36"/>
  <c r="H72" i="36"/>
  <c r="G72" i="36"/>
  <c r="H61" i="36"/>
  <c r="G61" i="36"/>
  <c r="H60" i="4" l="1"/>
  <c r="G60" i="4"/>
  <c r="H64" i="4"/>
  <c r="G64" i="4"/>
  <c r="H69" i="15"/>
  <c r="G69" i="15"/>
  <c r="G74" i="15" s="1"/>
  <c r="H73" i="15"/>
  <c r="G73" i="15"/>
  <c r="H61" i="17"/>
  <c r="G61" i="17"/>
  <c r="H57" i="17"/>
  <c r="H62" i="17" s="1"/>
  <c r="G57" i="17"/>
  <c r="G62" i="17" s="1"/>
  <c r="G65" i="4" l="1"/>
  <c r="H65" i="4"/>
  <c r="H74" i="15"/>
  <c r="H69" i="31" l="1"/>
  <c r="G69" i="31"/>
  <c r="H73" i="31"/>
  <c r="G73" i="31"/>
  <c r="H65" i="31"/>
  <c r="G65" i="31"/>
  <c r="H70" i="31" l="1"/>
  <c r="G70" i="31"/>
  <c r="H317" i="34" l="1"/>
  <c r="G317" i="34"/>
  <c r="H320" i="34"/>
  <c r="G320" i="34"/>
  <c r="H303" i="34"/>
  <c r="G303" i="34"/>
  <c r="H285" i="34"/>
  <c r="G285" i="34"/>
  <c r="H193" i="33"/>
  <c r="G193" i="33"/>
  <c r="H189" i="33"/>
  <c r="G189" i="33"/>
  <c r="H146" i="33"/>
  <c r="G146" i="33"/>
  <c r="H44" i="32"/>
  <c r="G44" i="32"/>
  <c r="H55" i="30"/>
  <c r="G55" i="30"/>
  <c r="H43" i="30"/>
  <c r="G43" i="30"/>
  <c r="H76" i="29"/>
  <c r="G76" i="29"/>
  <c r="H73" i="29"/>
  <c r="G73" i="29"/>
  <c r="H49" i="28"/>
  <c r="G49" i="28"/>
  <c r="H105" i="27"/>
  <c r="G105" i="27"/>
  <c r="H101" i="27"/>
  <c r="G101" i="27"/>
  <c r="H97" i="27"/>
  <c r="G97" i="27"/>
  <c r="H70" i="26"/>
  <c r="G70" i="26"/>
  <c r="H64" i="25"/>
  <c r="G64" i="25"/>
  <c r="H44" i="24"/>
  <c r="G44" i="24"/>
  <c r="G101" i="23"/>
  <c r="H74" i="22"/>
  <c r="G74" i="22"/>
  <c r="H68" i="22"/>
  <c r="G68" i="22"/>
  <c r="H47" i="21"/>
  <c r="G47" i="21"/>
  <c r="H56" i="20"/>
  <c r="G56" i="20"/>
  <c r="H50" i="20"/>
  <c r="G50" i="20"/>
  <c r="H42" i="19"/>
  <c r="G42" i="19"/>
  <c r="H70" i="18"/>
  <c r="G70" i="18"/>
  <c r="H57" i="16"/>
  <c r="G57" i="16"/>
  <c r="H77" i="14"/>
  <c r="G77" i="14"/>
  <c r="G143" i="13"/>
  <c r="G146" i="13" s="1"/>
  <c r="G147" i="13" s="1"/>
  <c r="H73" i="12"/>
  <c r="G73" i="12"/>
  <c r="H67" i="12"/>
  <c r="G67" i="12"/>
  <c r="H16" i="11"/>
  <c r="G16" i="11"/>
  <c r="H46" i="10"/>
  <c r="G46" i="10"/>
  <c r="H27" i="9"/>
  <c r="G27" i="9"/>
  <c r="H52" i="8"/>
  <c r="G52" i="8"/>
  <c r="H46" i="8"/>
  <c r="G46" i="8"/>
  <c r="H52" i="7"/>
  <c r="G52" i="7"/>
  <c r="H92" i="6"/>
  <c r="G92" i="6"/>
  <c r="H88" i="6"/>
  <c r="G88" i="6"/>
  <c r="H85" i="6"/>
  <c r="G85" i="6"/>
  <c r="H71" i="6"/>
  <c r="G71" i="6"/>
  <c r="H62" i="6"/>
  <c r="G62" i="6"/>
  <c r="H63" i="5"/>
  <c r="G63" i="5"/>
  <c r="H63" i="3"/>
  <c r="G63" i="3"/>
  <c r="G110" i="27" l="1"/>
  <c r="G111" i="27" s="1"/>
  <c r="H101" i="23"/>
  <c r="H110" i="27"/>
  <c r="H111" i="2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B09A33-2154-4D2F-8EAC-B1F54516D91A}" name="Connection1801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BPSU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BPSUF')_x000d_order by 6 desc"/>
  </connection>
  <connection id="2" xr16:uid="{ED4F5225-36EF-414E-9857-DA6DB4D1FE25}" name="Connection1802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BPSUF' _x000d_ _x000d_and WEEKEND_DT='31 may 2022' and a.ASSET_TYPE in('05','06','07','09','11','12','14','25','29','34','18','52') and LISTED_Y_N='Y'  _x000d_and a.schclass='GLOBAL' and a.security is not null and a.UNITS&gt;0  and LAST_NET_ASSETS&gt;1 and f.schclass='GLOBAL' ) _x000d_where MKTVAL &gt; 0) order by 6 desc"/>
  </connection>
  <connection id="3" xr16:uid="{2FEE9587-7C64-4063-891D-9132008F4522}" name="Connection180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 xr16:uid="{9831C968-C7AE-46DD-9780-4FED83E99442}" name="Connection180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CORPB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CORPBF')_x000d_order by 6 desc"/>
  </connection>
  <connection id="5" xr16:uid="{A8F3130F-E232-4D11-BBFC-B5C3B043D454}" name="Connection180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CORPBF' _x000d_ _x000d_and WEEKEND_DT='31 may 2022' and a.ASSET_TYPE in('05','06','07','09','11','12','14','25','29','34','18','52') and LISTED_Y_N='Y'  _x000d_and a.schclass='GLOBAL' and a.security is not null and a.UNITS&gt;0  and LAST_NET_ASSETS&gt;1 and f.schclass='GLOBAL' ) _x000d_where MKTVAL &gt; 0) order by 6 desc"/>
  </connection>
  <connection id="6" xr16:uid="{F027195D-DF54-4062-B7BD-511DDDBAC5A1}" name="Connection181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11672608-7F04-4B2F-8FB4-D38694A73862}" name="Connection181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DB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DBF')_x000d_order by 6 desc"/>
  </connection>
  <connection id="8" xr16:uid="{25A510EB-C2B7-433A-8268-FF55BE3D7527}" name="Connection1812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DBF' _x000d_ _x000d_and WEEKEND_DT='31 may 2022' and a.ASSET_TYPE in('05','06','07','09','11','12','14','25','29','34','18','52') and LISTED_Y_N='Y'  _x000d_and a.schclass='GLOBAL' and a.security is not null and a.UNITS&gt;0  and LAST_NET_ASSETS&gt;1 and f.schclass='GLOBAL' ) _x000d_where MKTVAL &gt; 0) order by 6 desc"/>
  </connection>
  <connection id="9" xr16:uid="{D3411795-4AAE-428D-8980-06C97175E964}" name="Connection181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E7C1B82D-73BA-45D7-BC92-606AC9DAA591}" name="Connection1818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FR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FRF')_x000d_order by 6 desc"/>
  </connection>
  <connection id="11" xr16:uid="{8138E248-A6F9-4371-BE71-05F5B2E3DA74}" name="Connection1819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FRF' _x000d_ _x000d_and WEEKEND_DT='31 may 2022' and a.ASSET_TYPE in('05','06','07','09','11','12','14','25','29','34','18','52') and LISTED_Y_N='Y'  _x000d_and a.schclass='GLOBAL' and a.security is not null and a.UNITS&gt;0  and LAST_NET_ASSETS&gt;1 and f.schclass='GLOBAL' ) _x000d_where MKTVAL &gt; 0) order by 6 desc"/>
  </connection>
  <connection id="12" xr16:uid="{EAAFDAD4-7CCE-4A93-A452-2AEC8CE1BF18}" name="Connection1821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FRF' _x000d_ and LAST_NET_ASSETS&gt;1 and f.SCHCLASS='GLOBAL'_x000d_and WEEKEND_DT='31 may 2022' and a.ASSET_TYPE in('16','17','19','20','22','03','15'))  _x000d_where MKTVAL &gt; 0 order by 6 desc"/>
  </connection>
  <connection id="13" xr16:uid="{66D20C34-C79B-4293-8579-C93A908B663F}" name="Connection1821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 xr16:uid="{6E8CE8ED-B73A-4326-8D22-B3C7F0DCF268}" name="Connection1822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GSFR'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GSFR')_x000d_order by 6 desc"/>
  </connection>
  <connection id="15" xr16:uid="{CB618B3A-82F8-45FC-B8FE-6077012CF4AD}" name="Connection1822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GSFR' _x000d_ and LAST_NET_ASSETS&gt;1 and f.SCHCLASS='GLOBAL'_x000d_and WEEKEND_DT='31 may 2022' and a.ASSET_TYPE in('16','17','19','20','22','03','15'))  _x000d_where MKTVAL &gt; 0 order by 6 desc"/>
  </connection>
  <connection id="16" xr16:uid="{1ED8EF7B-9A20-4F36-9032-64C3C9C6C422}" name="Connection18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08A4F55F-D02B-4032-988C-FF9FB05B3542}" name="Connection182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IFA'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IFA')_x000d_order by 6 desc"/>
  </connection>
  <connection id="18" xr16:uid="{F4A1C2E1-C21D-4152-9AE6-FDD48C9C6428}" name="Connection18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IFA' _x000d_ _x000d_and WEEKEND_DT='31 may 2022' and a.ASSET_TYPE in('05','06','07','09','11','12','14','25','29','34','18','52') and LISTED_Y_N='Y'  _x000d_and a.schclass='GLOBAL' and a.security is not null and a.UNITS&gt;0  and LAST_NET_ASSETS&gt;1 and f.schclass='GLOBAL' ) _x000d_where MKTVAL &gt; 0) order by 6 desc"/>
  </connection>
  <connection id="19" xr16:uid="{C4C45B97-FD28-48E8-8F4C-170706305CE1}" name="Connection1823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y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IFA' _x000d_ _x000d_and WEEKEND_DT='31 may 2022' and a.ASSET_TYPE in('05','06','07','09','11','12','14','25','29','34','18','52') and LISTED_Y_N='N'  _x000d_and a.schclass='GLOBAL' and a.security is not null and a.UNITS&gt;0   and LAST_NET_ASSETS&gt;1 and f.schclass='GLOBAL' ) _x000d_where MKTVAL &gt; 0) order by 6 desc"/>
  </connection>
  <connection id="20" xr16:uid="{82EB9D7E-9EA8-4B1E-BA8F-323B0CA5F2F2}" name="Connection182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C4DA3C6A-AEA0-4CC1-9909-CACD0EC263CC}" name="Connection1825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IP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IPF')_x000d_order by 6 desc"/>
  </connection>
  <connection id="22" xr16:uid="{E0AF5EAA-9CF9-44B6-858E-0F3CE7320901}" name="Connection1825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IPF' _x000d_ _x000d_and WEEKEND_DT='31 may 2022' and a.ASSET_TYPE in('05','06','07','09','11','12','14','25','29','34','18','52') and LISTED_Y_N='Y'  _x000d_and a.schclass='GLOBAL' and a.security is not null and a.UNITS&gt;0  and LAST_NET_ASSETS&gt;1 and f.schclass='GLOBAL' ) _x000d_where MKTVAL &gt; 0) order by 6 desc"/>
  </connection>
  <connection id="23" xr16:uid="{6C468E12-CAF4-4121-806C-9E519722B32B}" name="Connection1825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y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IPF' _x000d_ _x000d_and WEEKEND_DT='31 may 2022' and a.ASSET_TYPE in('05','06','07','09','11','12','14','25','29','34','18','52') and LISTED_Y_N='N'  _x000d_and a.schclass='GLOBAL' and a.security is not null and a.UNITS&gt;0   and LAST_NET_ASSETS&gt;1 and f.schclass='GLOBAL' ) _x000d_where MKTVAL &gt; 0) order by 6 desc"/>
  </connection>
  <connection id="24" xr16:uid="{C5F7E863-60E8-42C3-81AF-091A4DEF6532}" name="Connection182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34D5A081-06F3-4DD2-8ADA-3CBD2F77F0C8}" name="Connection182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L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LF')_x000d_order by 6 desc"/>
  </connection>
  <connection id="26" xr16:uid="{37017AEF-2FFB-4665-9405-AA62A28DEE7D}" name="Connection1826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LF' _x000d_ and LAST_NET_ASSETS&gt;1 and f.SCHCLASS='GLOBAL'_x000d_and WEEKEND_DT='31 may 2022' and a.ASSET_TYPE in('16','17','19','20','22','03','15'))  _x000d_where MKTVAL &gt; 0 order by 6 desc"/>
  </connection>
  <connection id="27" xr16:uid="{D15657FF-6D14-4F6F-8C43-0A3662C8E3FD}" name="Connection182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6473920E-D3C7-4D0D-B40A-5D433F7DE823}" name="Connection1827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NSIFDEC27'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NSIFDEC27')_x000d_order by 6 desc"/>
  </connection>
  <connection id="29" xr16:uid="{8E4D907C-34A7-41DC-9BFC-AFD3AA4A12B4}" name="Connection1827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NSIFDEC27' _x000d_ _x000d_and WEEKEND_DT='31 may 2022' and a.ASSET_TYPE in('05','06','07','09','11','12','14','25','29','34','18','52') and LISTED_Y_N='Y'  _x000d_and a.schclass='GLOBAL' and a.security is not null and a.UNITS&gt;0  and LAST_NET_ASSETS&gt;1 and f.schclass='GLOBAL' ) _x000d_where MKTVAL &gt; 0) order by 6 desc"/>
  </connection>
  <connection id="30" xr16:uid="{21B6B5CB-41F1-4D30-B5F2-8BDD77A85C1D}" name="Connection182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EBA60C48-58BD-440A-A13C-5867C6B15E8E}" name="Connection1829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3FD3B935-AE7E-45DB-ABA1-BCE8D619ED25}" name="Connection1829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RSFC' _x000d_ _x000d_and WEEKEND_DT='31 may 2022' and a.ASSET_TYPE in ('01','45','51')  _x000d_and a.schclass='GLOBAL' and a.security is not null and a.UNITS&gt;0   and LAST_NET_ASSETS&gt;1 and f.schclass='GLOBAL' ) _x000d_where units &gt; 0 _x000d_order by 6 desc"/>
  </connection>
  <connection id="33" xr16:uid="{DAD1B9CC-0440-452C-ACFD-4D64670143AE}" name="Connection1830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RSFC'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RSFC')_x000d_order by 6 desc"/>
  </connection>
  <connection id="34" xr16:uid="{56312F95-D58E-4FCC-9A50-28AF1FAA86AC}" name="Connection1830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RSFC' _x000d_ _x000d_and WEEKEND_DT='31 may 2022' and a.ASSET_TYPE in('05','06','07','09','11','12','14','25','29','34','18','52') and LISTED_Y_N='Y'  _x000d_and a.schclass='GLOBAL' and a.security is not null and a.UNITS&gt;0  and LAST_NET_ASSETS&gt;1 and f.schclass='GLOBAL' ) _x000d_where MKTVAL &gt; 0) order by 6 desc"/>
  </connection>
  <connection id="35" xr16:uid="{0F102790-F427-4BE7-880F-6D353605FD8A}" name="Connection1830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RSFC' _x000d_ and LAST_NET_ASSETS&gt;1 and f.SCHCLASS='GLOBAL'_x000d_and WEEKEND_DT='31 may 2022' and a.ASSET_TYPE in('16','17','19','20','22','03','15'))  _x000d_where MKTVAL &gt; 0 order by 6 desc"/>
  </connection>
  <connection id="36" xr16:uid="{A66795FB-37AD-4EBC-A789-8C7B353F5679}" name="Connection183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2B0EAC0F-A35B-459B-87A6-330482937EB0}" name="Connection183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STB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STBF')_x000d_order by 6 desc"/>
  </connection>
  <connection id="38" xr16:uid="{C77A2529-00BD-4CD8-B3A2-8A3E11589E05}" name="Connection1831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STBF' _x000d_ _x000d_and WEEKEND_DT='31 may 2022' and a.ASSET_TYPE in('05','06','07','09','11','12','14','25','29','34','18','52') and LISTED_Y_N='Y'  _x000d_and a.schclass='GLOBAL' and a.security is not null and a.UNITS&gt;0  and LAST_NET_ASSETS&gt;1 and f.schclass='GLOBAL' ) _x000d_where MKTVAL &gt; 0) order by 6 desc"/>
  </connection>
  <connection id="39" xr16:uid="{0AE6D98E-E7F6-45AA-B0E0-794893585E76}" name="Connection1831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y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STBF' _x000d_ _x000d_and WEEKEND_DT='31 may 2022' and a.ASSET_TYPE in('05','06','07','09','11','12','14','25','29','34','18','52') and LISTED_Y_N='N'  _x000d_and a.schclass='GLOBAL' and a.security is not null and a.UNITS&gt;0   and LAST_NET_ASSETS&gt;1 and f.schclass='GLOBAL' ) _x000d_where MKTVAL &gt; 0) order by 6 desc"/>
  </connection>
  <connection id="40" xr16:uid="{BBE363BC-1152-4C7B-8194-BD8119877BDF}" name="Connection1832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STBF' _x000d_ and LAST_NET_ASSETS&gt;1 and f.SCHCLASS='GLOBAL'_x000d_and WEEKEND_DT='31 may 2022' and a.ASSET_TYPE in('16','17','19','20','22','03','15'))  _x000d_where MKTVAL &gt; 0 order by 6 desc"/>
  </connection>
  <connection id="41" xr16:uid="{336072E1-D8F7-42B3-8FBE-39E421B13C8E}" name="Connection1832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2" xr16:uid="{EA27AABA-FBED-4E2E-AC25-7473342042E9}" name="Connection1832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F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FF')_x000d_order by 6 desc"/>
  </connection>
  <connection id="43" xr16:uid="{48987622-812C-47C1-B49D-ADFC93A59C87}" name="Connection1832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FF' _x000d_ _x000d_and WEEKEND_DT='31 may 2022' and a.ASSET_TYPE in('05','06','07','09','11','12','14','25','29','34','18','52') and LISTED_Y_N='Y'  _x000d_and a.schclass='GLOBAL' and a.security is not null and a.UNITS&gt;0  and LAST_NET_ASSETS&gt;1 and f.schclass='GLOBAL' ) _x000d_where MKTVAL &gt; 0) order by 6 desc"/>
  </connection>
  <connection id="44" xr16:uid="{FFA5D42E-B902-46F6-BE13-AA2AEB9F285E}" name="Connection1833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FF' _x000d_ and LAST_NET_ASSETS&gt;1 and f.SCHCLASS='GLOBAL'_x000d_and WEEKEND_DT='31 may 2022' and a.ASSET_TYPE in('16','17','19','20','22','03','15'))  _x000d_where MKTVAL &gt; 0 order by 6 desc"/>
  </connection>
  <connection id="45" xr16:uid="{EAC21BA6-E983-4E6D-8581-FD04FA9578CB}" name="Connection183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A5DEBC68-5BB6-4CEA-96CE-53432BD342B3}" name="Connection183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UST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USTF')_x000d_order by 6 desc"/>
  </connection>
  <connection id="47" xr16:uid="{266BB092-32A6-41B3-8E89-DAAED53CD10A}" name="Connection183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USTF' _x000d_ _x000d_and WEEKEND_DT='31 may 2022' and a.ASSET_TYPE in('05','06','07','09','11','12','14','25','29','34','18','52') and LISTED_Y_N='Y'  _x000d_and a.schclass='GLOBAL' and a.security is not null and a.UNITS&gt;0  and LAST_NET_ASSETS&gt;1 and f.schclass='GLOBAL' ) _x000d_where MKTVAL &gt; 0) order by 6 desc"/>
  </connection>
  <connection id="48" xr16:uid="{ECE8BCAA-EF5E-4772-A3A3-1BBA1B2B2000}" name="Connection1834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USTF' _x000d_ and LAST_NET_ASSETS&gt;1 and f.SCHCLASS='GLOBAL'_x000d_and WEEKEND_DT='31 may 2022' and a.ASSET_TYPE in('16','17','19','20','22','03','15'))  _x000d_where MKTVAL &gt; 0 order by 6 desc"/>
  </connection>
  <connection id="49" xr16:uid="{F9EC7A87-F2EE-4C3A-A781-FEC230F4A7EA}" name="Connection1834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 xr16:uid="{00000000-0015-0000-FFFF-FFFF31000000}" name="Connection1834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AF' _x000d_ _x000d_and WEEKEND_DT='31 May 2022' and a.ASSET_TYPE in ('01','45','51')  _x000d_and a.schclass='GLOBAL' and a.security is not null and a.UNITS&gt;0   and LAST_NET_ASSETS&gt;1 and f.schclass='GLOBAL' ) _x000d_where units &gt; 0 _x000d_order by 6 desc"/>
  </connection>
  <connection id="51" xr16:uid="{00000000-0015-0000-FFFF-FFFF32000000}" name="Connection18350"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2' and units&lt;&gt;0 and a.security is not null AND A.scheme='TAF'_x000d_ order by 6 desc"/>
  </connection>
  <connection id="52" xr16:uid="{00000000-0015-0000-FFFF-FFFF33000000}" name="Connection18352"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AF' _x000d_ _x000d_and WEEKEND_DT='31 May 2022' and (A.ASSET_TYPE in('35','36','24') _x000d_and a.schclass='GLOBAL' and a.security is not null and a.UNITS&gt;0   and LAST_NET_ASSETS&gt;1 and f.schclass='GLOBAL' ) _x000d_AND (LAST_NET_ASSETS/100000) &gt; 0 order by 6 desc)"/>
  </connection>
  <connection id="53" xr16:uid="{00000000-0015-0000-FFFF-FFFF34000000}" name="Connection1835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A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AF')_x000d_order by 6 desc"/>
  </connection>
  <connection id="54" xr16:uid="{D04D918C-0A7B-4D0A-A274-3BB03B40B80D}" name="Connection1835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FRST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FRSTF')_x000d_order by 6 desc"/>
  </connection>
  <connection id="55" xr16:uid="{00000000-0015-0000-FFFF-FFFF35000000}" name="Connection18355"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AF' _x000d_ _x000d_and WEEKEND_DT='31 May 2022' and a.ASSET_TYPE in('05','06','07','09','11','12','14','25','29','34','18','52') and LISTED_Y_N='Y'  _x000d_and a.schclass='GLOBAL' and a.security is not null and a.UNITS&gt;0  and LAST_NET_ASSETS&gt;1 and f.schclass='GLOBAL' ) _x000d_where MKTVAL &gt; 0) order by 6 desc"/>
  </connection>
  <connection id="56" xr16:uid="{7BC39BC8-58FD-4796-8932-23D55DA2AEDC}" name="Connection18355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FRSTF' _x000d_ _x000d_and WEEKEND_DT='31 may 2022' and a.ASSET_TYPE in('05','06','07','09','11','12','14','25','29','34','18','52') and LISTED_Y_N='Y'  _x000d_and a.schclass='GLOBAL' and a.security is not null and a.UNITS&gt;0  and LAST_NET_ASSETS&gt;1 and f.schclass='GLOBAL' ) _x000d_where MKTVAL &gt; 0) order by 6 desc"/>
  </connection>
  <connection id="57" xr16:uid="{309664D9-54F8-4C63-852D-58CA10F56E35}" name="Connection1835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FRSTF' _x000d_ and LAST_NET_ASSETS&gt;1 and f.SCHCLASS='GLOBAL'_x000d_and WEEKEND_DT='31 may 2022' and a.ASSET_TYPE in('16','17','19','20','22','03','15'))  _x000d_where MKTVAL &gt; 0 order by 6 desc"/>
  </connection>
  <connection id="58" xr16:uid="{00000000-0015-0000-FFFF-FFFF36000000}" name="Connection18360" type="1" refreshedVersion="4" background="1" saveData="1">
    <dbPr connection="DRIVER={Microsoft ODBC for Oracle};UID=TATADB;;" command="_x000d_select 'B)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May 2022' and a.asset_type='21' _x000d_   and a.scheme='TAF' and a.security is not null _x000d_   group by a.scheme,nvl(b1.name,b.name))"/>
  </connection>
  <connection id="59" xr16:uid="{00000000-0015-0000-FFFF-FFFF37000000}" name="Connection1836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5F55E949-9A9A-4930-96C2-B08E6BFC4890}" name="Connection1836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1" xr16:uid="{00000000-0015-0000-FFFF-FFFF38000000}" name="Connection1836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BAF' _x000d_ _x000d_and WEEKEND_DT='31 May 2022' and a.ASSET_TYPE in ('01','45','51')  _x000d_and a.schclass='GLOBAL' and a.security is not null and a.UNITS&gt;0   and LAST_NET_ASSETS&gt;1 and f.schclass='GLOBAL' ) _x000d_where units &gt; 0 _x000d_order by 6 desc"/>
  </connection>
  <connection id="62" xr16:uid="{00000000-0015-0000-FFFF-FFFF39000000}" name="Connection18363"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2' and units&lt;&gt;0 and a.security is not null AND A.scheme='TBAF'_x000d_ order by 6 desc"/>
  </connection>
  <connection id="63" xr16:uid="{00000000-0015-0000-FFFF-FFFF3C000000}" name="Connection1836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BA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BAF')_x000d_order by 6 desc"/>
  </connection>
  <connection id="64" xr16:uid="{00000000-0015-0000-FFFF-FFFF3D000000}" name="Connection1836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BAF' _x000d_ _x000d_and WEEKEND_DT='31 May 2022' and a.ASSET_TYPE in('05','06','07','09','11','12','14','25','29','34','18','52') and LISTED_Y_N='Y'  _x000d_and a.schclass='GLOBAL' and a.security is not null and a.UNITS&gt;0  and LAST_NET_ASSETS&gt;1 and f.schclass='GLOBAL' ) _x000d_where MKTVAL &gt; 0) order by 6 desc"/>
  </connection>
  <connection id="65" xr16:uid="{00000000-0015-0000-FFFF-FFFF3E000000}" name="Connection1837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BAF' _x000d_ and LAST_NET_ASSETS&gt;1 and f.SCHCLASS='GLOBAL'_x000d_and WEEKEND_DT='31 May 2022' and a.ASSET_TYPE in('16','17','19','20','22','03','15'))  _x000d_where MKTVAL &gt; 0 order by 6 desc"/>
  </connection>
  <connection id="66" xr16:uid="{00000000-0015-0000-FFFF-FFFF3F000000}" name="Connection1837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7" xr16:uid="{00000000-0015-0000-FFFF-FFFF40000000}" name="Connection1837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BFSF' _x000d_ _x000d_and WEEKEND_DT='31 May 2022' and a.ASSET_TYPE in ('01','45','51')  _x000d_and a.schclass='GLOBAL' and a.security is not null and a.UNITS&gt;0   and LAST_NET_ASSETS&gt;1 and f.schclass='GLOBAL' ) _x000d_where units &gt; 0 _x000d_order by 6 desc"/>
  </connection>
  <connection id="68" xr16:uid="{00000000-0015-0000-FFFF-FFFF41000000}" name="Connection1838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9" xr16:uid="{00000000-0015-0000-FFFF-FFFF42000000}" name="Connection1838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BCF' _x000d_ _x000d_and WEEKEND_DT='31 May 2022' and a.ASSET_TYPE in ('01','45','51')  _x000d_and a.schclass='GLOBAL' and a.security is not null and a.UNITS&gt;0   and LAST_NET_ASSETS&gt;1 and f.schclass='GLOBAL' ) _x000d_where units &gt; 0 _x000d_order by 6 desc"/>
  </connection>
  <connection id="70" xr16:uid="{00000000-0015-0000-FFFF-FFFF45000000}" name="Connection1840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1" xr16:uid="{00000000-0015-0000-FFFF-FFFF46000000}" name="Connection1840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DIF' _x000d_ _x000d_and WEEKEND_DT='31 May 2022' and a.ASSET_TYPE in ('01','45','51')  _x000d_and a.schclass='GLOBAL' and a.security is not null and a.UNITS&gt;0   and LAST_NET_ASSETS&gt;1 and f.schclass='GLOBAL' ) _x000d_where units &gt; 0 _x000d_order by 6 desc"/>
  </connection>
  <connection id="72" xr16:uid="{00000000-0015-0000-FFFF-FFFF47000000}" name="Connection1840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May 2022' and a.scheme='TDIF' _x000d_ and LAST_NET_ASSETS &gt;1 and f.SCHCLASS='GLOBAL' _x000d_and WEEKEND_DT='31 May 2022' and a.ASSET_TYPE in('43','44')) _x000d_where MKTVAL &gt; 0 order by 6 desc"/>
  </connection>
  <connection id="73" xr16:uid="{00000000-0015-0000-FFFF-FFFF48000000}" name="Connection1841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4" xr16:uid="{00000000-0015-0000-FFFF-FFFF49000000}" name="Connection1841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DIVYF' _x000d_ _x000d_and WEEKEND_DT='31 May 2022' and a.ASSET_TYPE in ('01','45','51')  _x000d_and a.schclass='GLOBAL' and a.security is not null and a.UNITS&gt;0   and LAST_NET_ASSETS&gt;1 and f.schclass='GLOBAL' ) _x000d_where units &gt; 0 _x000d_order by 6 desc"/>
  </connection>
  <connection id="75" xr16:uid="{00000000-0015-0000-FFFF-FFFF4B000000}" name="Connection1841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DIVY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DIVYF')_x000d_order by 6 desc"/>
  </connection>
  <connection id="76" xr16:uid="{00000000-0015-0000-FFFF-FFFF4C000000}" name="Connection1842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DIVYF' _x000d_ _x000d_and WEEKEND_DT='31 May 2022' and a.ASSET_TYPE in('05','06','07','09','11','12','14','25','29','34','18','52') and LISTED_Y_N='Y'  _x000d_and a.schclass='GLOBAL' and a.security is not null and a.UNITS&gt;0  and LAST_NET_ASSETS&gt;1 and f.schclass='GLOBAL' ) _x000d_where MKTVAL &gt; 0) order by 6 desc"/>
  </connection>
  <connection id="77" xr16:uid="{00000000-0015-0000-FFFF-FFFF4D000000}" name="Connection1842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00000000-0015-0000-FFFF-FFFF4E000000}" name="Connection1842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EQPEF' _x000d_ _x000d_and WEEKEND_DT='31 May 2022' and a.ASSET_TYPE in ('01','45','51')  _x000d_and a.schclass='GLOBAL' and a.security is not null and a.UNITS&gt;0   and LAST_NET_ASSETS&gt;1 and f.schclass='GLOBAL' ) _x000d_where units &gt; 0 _x000d_order by 6 desc"/>
  </connection>
  <connection id="79" xr16:uid="{00000000-0015-0000-FFFF-FFFF4F000000}" name="Connection1843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00000000-0015-0000-FFFF-FFFF50000000}" name="Connection1844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MIF' _x000d_ _x000d_and WEEKEND_DT='31 May 2022' and a.ASSET_TYPE in ('01','45','51')  _x000d_and a.schclass='GLOBAL' and a.security is not null and a.UNITS&gt;0   and LAST_NET_ASSETS&gt;1 and f.schclass='GLOBAL' ) _x000d_where units &gt; 0 _x000d_order by 6 desc"/>
  </connection>
  <connection id="81" xr16:uid="{00000000-0015-0000-FFFF-FFFF51000000}" name="Connection18441"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2' and units&lt;&gt;0 and a.security is not null AND A.scheme='TMIF'_x000d_ order by 6 desc"/>
  </connection>
  <connection id="82" xr16:uid="{00000000-0015-0000-FFFF-FFFF54000000}" name="Connection1844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MI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MIF')_x000d_order by 6 desc"/>
  </connection>
  <connection id="83" xr16:uid="{00000000-0015-0000-FFFF-FFFF55000000}" name="Connection1844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MIF' _x000d_ _x000d_and WEEKEND_DT='31 May 2022' and a.ASSET_TYPE in('05','06','07','09','11','12','14','25','29','34','18','52') and LISTED_Y_N='Y'  _x000d_and a.schclass='GLOBAL' and a.security is not null and a.UNITS&gt;0  and LAST_NET_ASSETS&gt;1 and f.schclass='GLOBAL' ) _x000d_where MKTVAL &gt; 0) order by 6 desc"/>
  </connection>
  <connection id="84" xr16:uid="{00000000-0015-0000-FFFF-FFFF56000000}" name="Connection18450"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MIF' _x000d_ and LAST_NET_ASSETS&gt;1 and f.SCHCLASS='GLOBAL'_x000d_and WEEKEND_DT='31 May 2022' and a.ASSET_TYPE in('16','17','19','20','22','03','15'))  _x000d_where MKTVAL &gt; 0 order by 6 desc"/>
  </connection>
  <connection id="85" xr16:uid="{00000000-0015-0000-FFFF-FFFF57000000}" name="Connection1845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00000000-0015-0000-FFFF-FFFF58000000}" name="Connection1845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CS' _x000d_ _x000d_and WEEKEND_DT='31 May 2022' and a.ASSET_TYPE in ('01','45','51')  _x000d_and a.schclass='GLOBAL' and a.security is not null and a.UNITS&gt;0   and LAST_NET_ASSETS&gt;1 and f.schclass='GLOBAL' ) _x000d_where units &gt; 0 _x000d_order by 6 desc"/>
  </connection>
  <connection id="87" xr16:uid="{00000000-0015-0000-FFFF-FFFF59000000}" name="Connection1846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00000000-0015-0000-FFFF-FFFF5A000000}" name="Connection1846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MCAPF' _x000d_ _x000d_and WEEKEND_DT='31 May 2022' and a.ASSET_TYPE in ('01','45','51')  _x000d_and a.schclass='GLOBAL' and a.security is not null and a.UNITS&gt;0   and LAST_NET_ASSETS&gt;1 and f.schclass='GLOBAL' ) _x000d_where units &gt; 0 _x000d_order by 6 desc"/>
  </connection>
  <connection id="89" xr16:uid="{00000000-0015-0000-FFFF-FFFF5B000000}" name="Connection1847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0" xr16:uid="{00000000-0015-0000-FFFF-FFFF5C000000}" name="Connection1847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FEF' _x000d_ _x000d_and WEEKEND_DT='31 May 2022' and a.ASSET_TYPE in ('01','45','51')  _x000d_and a.schclass='GLOBAL' and a.security is not null and a.UNITS&gt;0   and LAST_NET_ASSETS&gt;1 and f.schclass='GLOBAL' ) _x000d_where units &gt; 0 _x000d_order by 6 desc"/>
  </connection>
  <connection id="91" xr16:uid="{00000000-0015-0000-FFFF-FFFF5D000000}" name="Connection1849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00000000-0015-0000-FFFF-FFFF5E000000}" name="Connection1849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EGF' _x000d_ _x000d_and WEEKEND_DT='31 May 2022' and a.ASSET_TYPE in ('01','45','51')  _x000d_and a.schclass='GLOBAL' and a.security is not null and a.UNITS&gt;0   and LAST_NET_ASSETS&gt;1 and f.schclass='GLOBAL' ) _x000d_where units &gt; 0 _x000d_order by 6 desc"/>
  </connection>
  <connection id="93" xr16:uid="{00000000-0015-0000-FFFF-FFFF60000000}" name="Connection1849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EG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EGF')_x000d_order by 6 desc"/>
  </connection>
  <connection id="94" xr16:uid="{00000000-0015-0000-FFFF-FFFF61000000}" name="Connection1849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EGF' _x000d_ _x000d_and WEEKEND_DT='31 May 2022' and a.ASSET_TYPE in('05','06','07','09','11','12','14','25','29','34','18','52') and LISTED_Y_N='Y'  _x000d_and a.schclass='GLOBAL' and a.security is not null and a.UNITS&gt;0  and LAST_NET_ASSETS&gt;1 and f.schclass='GLOBAL' ) _x000d_where MKTVAL &gt; 0) order by 6 desc"/>
  </connection>
  <connection id="95" xr16:uid="{00000000-0015-0000-FFFF-FFFF62000000}" name="Connection1850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EGF' _x000d_ and LAST_NET_ASSETS&gt;1 and f.SCHCLASS='GLOBAL'_x000d_and WEEKEND_DT='31 May 2022' and a.ASSET_TYPE in('16','17','19','20','22','03','15'))  _x000d_where MKTVAL &gt; 0 order by 6 desc"/>
  </connection>
  <connection id="96" xr16:uid="{00000000-0015-0000-FFFF-FFFF63000000}" name="Connection1850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00000000-0015-0000-FFFF-FFFF64000000}" name="Connection1850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IFNA' _x000d_ _x000d_and WEEKEND_DT='31 May 2022' and a.ASSET_TYPE in ('01','45','51')  _x000d_and a.schclass='GLOBAL' and a.security is not null and a.UNITS&gt;0   and LAST_NET_ASSETS&gt;1 and f.schclass='GLOBAL' ) _x000d_where units &gt; 0 _x000d_order by 6 desc"/>
  </connection>
  <connection id="98" xr16:uid="{00000000-0015-0000-FFFF-FFFF65000000}" name="Connection1851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IFNA' _x000d_ _x000d_and WEEKEND_DT='31 May 2022' and a.ASSET_TYPE in('05','06','07','09','11','12','14','25','29','34','18','52') and LISTED_Y_N='Y'  _x000d_and a.schclass='GLOBAL' and a.security is not null and a.UNITS&gt;0  and LAST_NET_ASSETS&gt;1 and f.schclass='GLOBAL' ) _x000d_where MKTVAL &gt; 0) order by 6 desc"/>
  </connection>
  <connection id="99" xr16:uid="{00000000-0015-0000-FFFF-FFFF66000000}" name="Connection1851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00000000-0015-0000-FFFF-FFFF67000000}" name="Connection1851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IFSA' _x000d_ _x000d_and WEEKEND_DT='31 May 2022' and a.ASSET_TYPE in ('01','45','51')  _x000d_and a.schclass='GLOBAL' and a.security is not null and a.UNITS&gt;0   and LAST_NET_ASSETS&gt;1 and f.schclass='GLOBAL' ) _x000d_where units &gt; 0 _x000d_order by 6 desc"/>
  </connection>
  <connection id="101" xr16:uid="{00000000-0015-0000-FFFF-FFFF68000000}" name="Connection1853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00000000-0015-0000-FFFF-FFFF69000000}" name="Connection1853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ICF' _x000d_ _x000d_and WEEKEND_DT='31 May 2022' and a.ASSET_TYPE in ('01','45','51')  _x000d_and a.schclass='GLOBAL' and a.security is not null and a.UNITS&gt;0   and LAST_NET_ASSETS&gt;1 and f.schclass='GLOBAL' ) _x000d_where units &gt; 0 _x000d_order by 6 desc"/>
  </connection>
  <connection id="103" xr16:uid="{00000000-0015-0000-FFFF-FFFF6A000000}" name="Connection1853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ICF' _x000d_ _x000d_and WEEKEND_DT='31 May 2022' and a.ASSET_TYPE in('05','06','07','09','11','12','14','25','29','34','18','52') and LISTED_Y_N='Y'  _x000d_and a.schclass='GLOBAL' and a.security is not null and a.UNITS&gt;0  and LAST_NET_ASSETS&gt;1 and f.schclass='GLOBAL' ) _x000d_where MKTVAL &gt; 0) order by 6 desc"/>
  </connection>
  <connection id="104" xr16:uid="{00000000-0015-0000-FFFF-FFFF6B000000}" name="Connection1854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00000000-0015-0000-FFFF-FFFF6C000000}" name="Connection1854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IPHF' _x000d_ _x000d_and WEEKEND_DT='31 May 2022' and a.ASSET_TYPE in ('01','45','51')  _x000d_and a.schclass='GLOBAL' and a.security is not null and a.UNITS&gt;0   and LAST_NET_ASSETS&gt;1 and f.schclass='GLOBAL' ) _x000d_where units &gt; 0 _x000d_order by 6 desc"/>
  </connection>
  <connection id="106" xr16:uid="{00000000-0015-0000-FFFF-FFFF6D000000}" name="Connection1855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00000000-0015-0000-FFFF-FFFF6E000000}" name="Connection1855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TSF96' _x000d_ _x000d_and WEEKEND_DT='31 May 2022' and a.ASSET_TYPE in ('01','45','51')  _x000d_and a.schclass='GLOBAL' and a.security is not null and a.UNITS&gt;0   and LAST_NET_ASSETS&gt;1 and f.schclass='GLOBAL' ) _x000d_where units &gt; 0 _x000d_order by 6 desc"/>
  </connection>
  <connection id="108" xr16:uid="{00000000-0015-0000-FFFF-FFFF6F000000}" name="Connection1856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 xr16:uid="{00000000-0015-0000-FFFF-FFFF70000000}" name="Connection1857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ISF' _x000d_ _x000d_and WEEKEND_DT='31 May 2022' and a.ASSET_TYPE in ('01','45','51')  _x000d_and a.schclass='GLOBAL' and a.security is not null and a.UNITS&gt;0   and LAST_NET_ASSETS&gt;1 and f.schclass='GLOBAL' ) _x000d_where units &gt; 0 _x000d_order by 6 desc"/>
  </connection>
  <connection id="110" xr16:uid="{00000000-0015-0000-FFFF-FFFF72000000}" name="Connection1858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 xr16:uid="{00000000-0015-0000-FFFF-FFFF73000000}" name="Connection1858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EOF' _x000d_ _x000d_and WEEKEND_DT='31 May 2022' and a.ASSET_TYPE in ('01','45','51')  _x000d_and a.schclass='GLOBAL' and a.security is not null and a.UNITS&gt;0   and LAST_NET_ASSETS&gt;1 and f.schclass='GLOBAL' ) _x000d_where units &gt; 0 _x000d_order by 6 desc"/>
  </connection>
  <connection id="112" xr16:uid="{00000000-0015-0000-FFFF-FFFF74000000}" name="Connection1859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00000000-0015-0000-FFFF-FFFF75000000}" name="Connection1859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TOFE' _x000d_ _x000d_and WEEKEND_DT='31 May 2022' and a.ASSET_TYPE in ('01','45','51')  _x000d_and a.schclass='GLOBAL' and a.security is not null and a.UNITS&gt;0   and LAST_NET_ASSETS&gt;1 and f.schclass='GLOBAL' ) _x000d_where units &gt; 0 _x000d_order by 6 desc"/>
  </connection>
  <connection id="114" xr16:uid="{00000000-0015-0000-FFFF-FFFF77000000}" name="Connection1860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 xr16:uid="{00000000-0015-0000-FFFF-FFFF78000000}" name="Connection1860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INR' _x000d_ _x000d_and WEEKEND_DT='31 May 2022' and a.ASSET_TYPE in ('01','45','51')  _x000d_and a.schclass='GLOBAL' and a.security is not null and a.UNITS&gt;0   and LAST_NET_ASSETS&gt;1 and f.schclass='GLOBAL' ) _x000d_where units &gt; 0 _x000d_order by 6 desc"/>
  </connection>
  <connection id="116" xr16:uid="{00000000-0015-0000-FFFF-FFFF79000000}" name="Connection1862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00000000-0015-0000-FFFF-FFFF7A000000}" name="Connection1862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MAOF' _x000d_ _x000d_and WEEKEND_DT='31 May 2022' and a.ASSET_TYPE in ('01','45','51')  _x000d_and a.schclass='GLOBAL' and a.security is not null and a.UNITS&gt;0   and LAST_NET_ASSETS&gt;1 and f.schclass='GLOBAL' ) _x000d_where units &gt; 0 _x000d_order by 6 desc"/>
  </connection>
  <connection id="118" xr16:uid="{00000000-0015-0000-FFFF-FFFF7B000000}" name="Connection18623"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2' and units&lt;&gt;0 and a.security is not null AND A.scheme='TMAOF'_x000d_ order by 6 desc"/>
  </connection>
  <connection id="119" xr16:uid="{00000000-0015-0000-FFFF-FFFF7C000000}" name="Connection1862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MAOF'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MAOF')_x000d_order by 6 desc"/>
  </connection>
  <connection id="120" xr16:uid="{00000000-0015-0000-FFFF-FFFF7D000000}" name="Connection1862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MAOF' _x000d_ _x000d_and WEEKEND_DT='31 May 2022' and a.ASSET_TYPE in('05','06','07','09','11','12','14','25','29','34','18','52') and LISTED_Y_N='Y'  _x000d_and a.schclass='GLOBAL' and a.security is not null and a.UNITS&gt;0  and LAST_NET_ASSETS&gt;1 and f.schclass='GLOBAL' ) _x000d_where MKTVAL &gt; 0) order by 6 desc"/>
  </connection>
  <connection id="121" xr16:uid="{00000000-0015-0000-FFFF-FFFF7E000000}" name="Connection1863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MAOF' _x000d_ and LAST_NET_ASSETS&gt;1 and f.SCHCLASS='GLOBAL'_x000d_and WEEKEND_DT='31 May 2022' and a.ASSET_TYPE in('16','17','19','20','22','03','15'))  _x000d_where MKTVAL &gt; 0 order by 6 desc"/>
  </connection>
  <connection id="122" xr16:uid="{00000000-0015-0000-FFFF-FFFF7F000000}" name="Connection1863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00000000-0015-0000-FFFF-FFFF80000000}" name="Connection1863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NETF' _x000d_ _x000d_and WEEKEND_DT='31 May 2022' and a.ASSET_TYPE in ('01','45','51')  _x000d_and a.schclass='GLOBAL' and a.security is not null and a.UNITS&gt;0   and LAST_NET_ASSETS&gt;1 and f.schclass='GLOBAL' ) _x000d_where units &gt; 0 _x000d_order by 6 desc"/>
  </connection>
  <connection id="124" xr16:uid="{00000000-0015-0000-FFFF-FFFF81000000}" name="Connection186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NETF' _x000d_ _x000d_and WEEKEND_DT='31 May 2022' and a.ASSET_TYPE in('05','06','07','09','11','12','14','25','29','34','18','52') and LISTED_Y_N='Y'  _x000d_and a.schclass='GLOBAL' and a.security is not null and a.UNITS&gt;0  and LAST_NET_ASSETS&gt;1 and f.schclass='GLOBAL' ) _x000d_where MKTVAL &gt; 0) order by 6 desc"/>
  </connection>
  <connection id="125" xr16:uid="{00000000-0015-0000-FFFF-FFFF82000000}" name="Connection1864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00000000-0015-0000-FFFF-FFFF83000000}" name="Connection18651"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NIDFOF' _x000d_ _x000d_and WEEKEND_DT='31 May 2022' and (A.ASSET_TYPE in('35','36','24') _x000d_and a.schclass='GLOBAL' and a.security is not null and a.UNITS&gt;0   and LAST_NET_ASSETS&gt;1 and f.schclass='GLOBAL' ) _x000d_AND (LAST_NET_ASSETS/100000) &gt; 0 order by 6 desc)"/>
  </connection>
  <connection id="127" xr16:uid="{00000000-0015-0000-FFFF-FFFF84000000}" name="Connection1866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00000000-0015-0000-FFFF-FFFF85000000}" name="Connection1866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NIDETF' _x000d_ _x000d_and WEEKEND_DT='31 May 2022' and a.ASSET_TYPE in ('01','45','51')  _x000d_and a.schclass='GLOBAL' and a.security is not null and a.UNITS&gt;0   and LAST_NET_ASSETS&gt;1 and f.schclass='GLOBAL' ) _x000d_where units &gt; 0 _x000d_order by 6 desc"/>
  </connection>
  <connection id="129" xr16:uid="{00000000-0015-0000-FFFF-FFFF86000000}" name="Connection1867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00000000-0015-0000-FFFF-FFFF87000000}" name="Connection1867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NPBETF' _x000d_ _x000d_and WEEKEND_DT='31 May 2022' and a.ASSET_TYPE in ('01','45','51')  _x000d_and a.schclass='GLOBAL' and a.security is not null and a.UNITS&gt;0   and LAST_NET_ASSETS&gt;1 and f.schclass='GLOBAL' ) _x000d_where units &gt; 0 _x000d_order by 6 desc"/>
  </connection>
  <connection id="131" xr16:uid="{00000000-0015-0000-FFFF-FFFF88000000}" name="Connection1868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00000000-0015-0000-FFFF-FFFF89000000}" name="Connection1868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QNTF' _x000d_ _x000d_and WEEKEND_DT='31 May 2022' and a.ASSET_TYPE in ('01','45','51')  _x000d_and a.schclass='GLOBAL' and a.security is not null and a.UNITS&gt;0   and LAST_NET_ASSETS&gt;1 and f.schclass='GLOBAL' ) _x000d_where units &gt; 0 _x000d_order by 6 desc"/>
  </connection>
  <connection id="133" xr16:uid="{00000000-0015-0000-FFFF-FFFF8A000000}" name="Connection1869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QNTF' _x000d_ _x000d_and WEEKEND_DT='31 May 2022' and a.ASSET_TYPE in('05','06','07','09','11','12','14','25','29','34','18','52') and LISTED_Y_N='Y'  _x000d_and a.schclass='GLOBAL' and a.security is not null and a.UNITS&gt;0  and LAST_NET_ASSETS&gt;1 and f.schclass='GLOBAL' ) _x000d_where MKTVAL &gt; 0) order by 6 desc"/>
  </connection>
  <connection id="134" xr16:uid="{00000000-0015-0000-FFFF-FFFF8B000000}" name="Connection1869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00000000-0015-0000-FFFF-FFFF8C000000}" name="Connection1870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REF' _x000d_ _x000d_and WEEKEND_DT='31 May 2022' and a.ASSET_TYPE in ('01','45','51')  _x000d_and a.schclass='GLOBAL' and a.security is not null and a.UNITS&gt;0   and LAST_NET_ASSETS&gt;1 and f.schclass='GLOBAL' ) _x000d_where units &gt; 0 _x000d_order by 6 desc"/>
  </connection>
  <connection id="136" xr16:uid="{00000000-0015-0000-FFFF-FFFF8D000000}" name="Connection1871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00000000-0015-0000-FFFF-FFFF8E000000}" name="Connection1871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RSFM' _x000d_ _x000d_and WEEKEND_DT='31 May 2022' and a.ASSET_TYPE in ('01','45','51')  _x000d_and a.schclass='GLOBAL' and a.security is not null and a.UNITS&gt;0   and LAST_NET_ASSETS&gt;1 and f.schclass='GLOBAL' ) _x000d_where units &gt; 0 _x000d_order by 6 desc"/>
  </connection>
  <connection id="138" xr16:uid="{00000000-0015-0000-FFFF-FFFF8F000000}" name="Connection1871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2' and a.scheme='TRSFM' _x000d_ _x000d_and WEEKEND_DT='31 May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2'_x000d_left outer join  tatamfplus.weeknav d on  d.weekend_dt='31 May 2022' and d.scheme=a.scheme and d.schclass='GLOBAL' _x000d_left outer join  tatamfplus.assetype e on e.rectype='L' and e.asset_type=a.asset_type_x000d_WHERE del_date&lt;='31 May 2022' AND mat_date &gt;'31 May 2022' and a.scheme='TRSFM')_x000d_order by 6 desc"/>
  </connection>
  <connection id="139" xr16:uid="{00000000-0015-0000-FFFF-FFFF90000000}" name="Connection1871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RSFM' _x000d_ _x000d_and WEEKEND_DT='31 May 2022' and a.ASSET_TYPE in('05','06','07','09','11','12','14','25','29','34','18','52') and LISTED_Y_N='Y'  _x000d_and a.schclass='GLOBAL' and a.security is not null and a.UNITS&gt;0  and LAST_NET_ASSETS&gt;1 and f.schclass='GLOBAL' ) _x000d_where MKTVAL &gt; 0) order by 6 desc"/>
  </connection>
  <connection id="140" xr16:uid="{00000000-0015-0000-FFFF-FFFF91000000}" name="Connection18720"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y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RSFM' _x000d_ _x000d_and WEEKEND_DT='31 May 2022' and a.ASSET_TYPE in('05','06','07','09','11','12','14','25','29','34','18','52') and LISTED_Y_N='N'  _x000d_and a.schclass='GLOBAL' and a.security is not null and a.UNITS&gt;0   and LAST_NET_ASSETS&gt;1 and f.schclass='GLOBAL' ) _x000d_where MKTVAL &gt; 0) order by 6 desc"/>
  </connection>
  <connection id="141" xr16:uid="{00000000-0015-0000-FFFF-FFFF92000000}" name="Connection1872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2' and a.scheme='TRSFM' _x000d_ and LAST_NET_ASSETS&gt;1 and f.SCHCLASS='GLOBAL'_x000d_and WEEKEND_DT='31 May 2022' and a.ASSET_TYPE in('16','17','19','20','22','03','15'))  _x000d_where MKTVAL &gt; 0 order by 6 desc"/>
  </connection>
  <connection id="142" xr16:uid="{00000000-0015-0000-FFFF-FFFF93000000}" name="Connection1872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00000000-0015-0000-FFFF-FFFF94000000}" name="Connection1872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RSFP' _x000d_ _x000d_and WEEKEND_DT='31 May 2022' and a.ASSET_TYPE in ('01','45','51')  _x000d_and a.schclass='GLOBAL' and a.security is not null and a.UNITS&gt;0   and LAST_NET_ASSETS&gt;1 and f.schclass='GLOBAL' ) _x000d_where units &gt; 0 _x000d_order by 6 desc"/>
  </connection>
  <connection id="144" xr16:uid="{00000000-0015-0000-FFFF-FFFF95000000}" name="Connection1873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00000000-0015-0000-FFFF-FFFF96000000}" name="Connection1873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SCAPF' _x000d_ _x000d_and WEEKEND_DT='31 May 2022' and a.ASSET_TYPE in ('01','45','51')  _x000d_and a.schclass='GLOBAL' and a.security is not null and a.UNITS&gt;0   and LAST_NET_ASSETS&gt;1 and f.schclass='GLOBAL' ) _x000d_where units &gt; 0 _x000d_order by 6 desc"/>
  </connection>
  <connection id="146" xr16:uid="{00000000-0015-0000-FFFF-FFFF98000000}" name="Connection187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00000000-0015-0000-FFFF-FFFF99000000}" name="Connection1875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2' and a.scheme='TYCF' _x000d_ _x000d_and WEEKEND_DT='31 May 2022' and a.ASSET_TYPE in ('01','45','51')  _x000d_and a.schclass='GLOBAL' and a.security is not null and a.UNITS&gt;0   and LAST_NET_ASSETS&gt;1 and f.schclass='GLOBAL' ) _x000d_where units &gt; 0 _x000d_order by 6 desc"/>
  </connection>
  <connection id="148" xr16:uid="{00000000-0015-0000-FFFF-FFFF9A000000}" name="Connection1876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2',add_months('31 May 2022',-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00000000-0015-0000-FFFF-FFFF9F000000}" name="Connection18778" type="1" refreshedVersion="4"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May 2022' and schclass='GLOBAL' AND (LAST_units_outs&gt;10 or scheme in ('TFM55E','TFM55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<sst xmlns="http://schemas.openxmlformats.org/spreadsheetml/2006/main" count="13779" uniqueCount="3214">
  <si>
    <t>Index</t>
  </si>
  <si>
    <t>CLASSIFICATION</t>
  </si>
  <si>
    <t>SCHEME CODE</t>
  </si>
  <si>
    <t>SCHEME NAME</t>
  </si>
  <si>
    <t>Debt</t>
  </si>
  <si>
    <t>TBPSUF</t>
  </si>
  <si>
    <t>TATA BANKING &amp; PSU DEBT FUND</t>
  </si>
  <si>
    <t>TCORPBF</t>
  </si>
  <si>
    <t>TATA CORPORATE BOND FUND</t>
  </si>
  <si>
    <t>TDBF</t>
  </si>
  <si>
    <t>TATA DYNAMIC BOND FUND</t>
  </si>
  <si>
    <t>TFRF</t>
  </si>
  <si>
    <t>TATA FLOATING RATE FUND</t>
  </si>
  <si>
    <t>TGSFR</t>
  </si>
  <si>
    <t>TATA GILT SECURITIES FUND</t>
  </si>
  <si>
    <t>TIFA</t>
  </si>
  <si>
    <t>TATA INCOME FUND</t>
  </si>
  <si>
    <t>TIPF</t>
  </si>
  <si>
    <t>TATA MEDIUM TERM FUND</t>
  </si>
  <si>
    <t>TLF</t>
  </si>
  <si>
    <t>TATA MONEY MARKET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</si>
  <si>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</si>
  <si>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</si>
  <si>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</si>
  <si>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</si>
  <si>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</si>
  <si>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</si>
  <si>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</si>
  <si>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</si>
  <si>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</si>
  <si>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</si>
  <si>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</si>
  <si>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</si>
  <si>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</si>
  <si>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</si>
  <si>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</si>
  <si>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</si>
  <si>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</si>
  <si>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</si>
  <si>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</si>
  <si>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</si>
  <si>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</si>
  <si>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</si>
  <si>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</si>
  <si>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</si>
  <si>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</si>
  <si>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</si>
  <si>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</si>
  <si>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</si>
  <si>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</si>
  <si>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</si>
  <si>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</si>
  <si>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</si>
  <si>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</si>
  <si>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</si>
  <si>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</si>
  <si>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</si>
  <si>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</si>
  <si>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</si>
  <si>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</si>
  <si>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</si>
  <si>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</si>
  <si>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</si>
  <si>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</si>
  <si>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</si>
  <si>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</si>
  <si>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</si>
  <si>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</si>
  <si>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</si>
  <si>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</si>
  <si>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</si>
  <si>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</si>
  <si>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</si>
  <si>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</si>
  <si>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</si>
  <si>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</si>
  <si>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</si>
  <si>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</si>
  <si>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</si>
  <si>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</si>
  <si>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TNIDFOF</t>
  </si>
  <si>
    <t>TATA NIFTY INDIA DIGITAL ETF FUND OF FUND</t>
  </si>
  <si>
    <t>TNIDETF</t>
  </si>
  <si>
    <t>TATA NIFTY INDIA DIGITAL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</si>
  <si>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</si>
  <si>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</si>
  <si>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</si>
  <si>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</si>
  <si>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</si>
  <si>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</si>
  <si>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</si>
  <si>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</si>
  <si>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</si>
  <si>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</si>
  <si>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</si>
  <si>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</si>
  <si>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TYCF</t>
  </si>
  <si>
    <t>TATA YOUNG CITIZENS FUND</t>
  </si>
  <si>
    <t>TFRSTF</t>
  </si>
  <si>
    <t>TATA LIQUID FUND</t>
  </si>
  <si>
    <t>as on 31-05-22</t>
  </si>
  <si>
    <t>NAME OF THE INSTRUMENT</t>
  </si>
  <si>
    <t>YIELD ( IN % )</t>
  </si>
  <si>
    <t>RATINGS</t>
  </si>
  <si>
    <t>ISIN CODE</t>
  </si>
  <si>
    <t>QUANTITY</t>
  </si>
  <si>
    <t>MKT VAL(Rs. Lacs)</t>
  </si>
  <si>
    <t>% to NAV</t>
  </si>
  <si>
    <t>DEBT INSTRUMENTS</t>
  </si>
  <si>
    <t>A) LISTED/AWAITING LISTING ON STOCK EXCHANGES</t>
  </si>
  <si>
    <t>(I) GOVERNMENT SECURITIES</t>
  </si>
  <si>
    <t>GOI -  8.15% (11/06/2022)</t>
  </si>
  <si>
    <t>SOV</t>
  </si>
  <si>
    <t>IN0020120013</t>
  </si>
  <si>
    <t>GOVERNMENT SECURITIES TOTAL</t>
  </si>
  <si>
    <t>(II) NON-CONVERTIBLE DEBENTURES/BONDS</t>
  </si>
  <si>
    <t>CRISIL-AAA</t>
  </si>
  <si>
    <t>NON-CONVERTIBLE DEBENTURES/BONDS TOTAL</t>
  </si>
  <si>
    <t>B) MONEY MARKET INSTRUMENTS</t>
  </si>
  <si>
    <t>CRISIL-A1+</t>
  </si>
  <si>
    <t>** TREASURY BILL 91 DAYS (09/06/2022)</t>
  </si>
  <si>
    <t>IN002021X561</t>
  </si>
  <si>
    <t>MONEY MARKET INSTRUMENTS TOTAL</t>
  </si>
  <si>
    <t>(C) TREPS</t>
  </si>
  <si>
    <t>D) REPO</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</si>
  <si>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</si>
  <si>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</si>
  <si>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</si>
  <si>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</si>
  <si>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</si>
  <si>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</si>
  <si>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</si>
  <si>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</si>
  <si>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</si>
  <si>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</si>
  <si>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</si>
  <si>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</si>
  <si>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</si>
  <si>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</si>
  <si>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</si>
  <si>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</si>
  <si>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</si>
  <si>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</si>
  <si>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</si>
  <si>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</si>
  <si>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INE040A01034</t>
  </si>
  <si>
    <t>IT - Software</t>
  </si>
  <si>
    <t>INE009A01021</t>
  </si>
  <si>
    <t>INE467B01029</t>
  </si>
  <si>
    <t>INE237A01028</t>
  </si>
  <si>
    <t>Diversified FMCG</t>
  </si>
  <si>
    <t>INE154A01025</t>
  </si>
  <si>
    <t>Consumer Durables</t>
  </si>
  <si>
    <t>INE280A01028</t>
  </si>
  <si>
    <t>Finance</t>
  </si>
  <si>
    <t>INE001A01036</t>
  </si>
  <si>
    <t>Telecom - Services</t>
  </si>
  <si>
    <t>INE397D01024</t>
  </si>
  <si>
    <t>INE238A01034</t>
  </si>
  <si>
    <t>Auto Components</t>
  </si>
  <si>
    <t>INE883A01011</t>
  </si>
  <si>
    <t>INE030A01027</t>
  </si>
  <si>
    <t>Industrial Products</t>
  </si>
  <si>
    <t>INE536A01023</t>
  </si>
  <si>
    <t>INE075A01022</t>
  </si>
  <si>
    <t>Electrical Equipment</t>
  </si>
  <si>
    <t>INE152A01029</t>
  </si>
  <si>
    <t>Pharmaceuticals &amp; Biotechnology</t>
  </si>
  <si>
    <t>INE044A01036</t>
  </si>
  <si>
    <t>Paper, Forest &amp; Jute Products</t>
  </si>
  <si>
    <t>INE055A01016</t>
  </si>
  <si>
    <t>Construction</t>
  </si>
  <si>
    <t>INE018A01030</t>
  </si>
  <si>
    <t>INE089A01023</t>
  </si>
  <si>
    <t>Beverages</t>
  </si>
  <si>
    <t>INE854D01024</t>
  </si>
  <si>
    <t>INE461C01038</t>
  </si>
  <si>
    <t>Chemicals &amp; Petrochemicals</t>
  </si>
  <si>
    <t>INE288B01029</t>
  </si>
  <si>
    <t>Retailing</t>
  </si>
  <si>
    <t>INE192R01011</t>
  </si>
  <si>
    <t>Personal Products</t>
  </si>
  <si>
    <t>INE196A01026</t>
  </si>
  <si>
    <t>Agricultural Food &amp; other Products</t>
  </si>
  <si>
    <t>INE192A01025</t>
  </si>
  <si>
    <t>Cement &amp; Cement Products</t>
  </si>
  <si>
    <t>INE012A01025</t>
  </si>
  <si>
    <t>INE481G01011</t>
  </si>
  <si>
    <t>Capital Markets</t>
  </si>
  <si>
    <t>INE094J01016</t>
  </si>
  <si>
    <t>Insurance</t>
  </si>
  <si>
    <t>INE765G01017</t>
  </si>
  <si>
    <t>INE836A01035</t>
  </si>
  <si>
    <t>INDIAN BANK</t>
  </si>
  <si>
    <t>INE562A01011</t>
  </si>
  <si>
    <t>INE262H01013</t>
  </si>
  <si>
    <t>INE540L01014</t>
  </si>
  <si>
    <t>INE036D01028</t>
  </si>
  <si>
    <t>INE361B01024</t>
  </si>
  <si>
    <t>Fertilizers &amp; Agrochemicals</t>
  </si>
  <si>
    <t>INE462A01022</t>
  </si>
  <si>
    <t>INE018I01017</t>
  </si>
  <si>
    <t>INE371P01015</t>
  </si>
  <si>
    <t>INE795G01014</t>
  </si>
  <si>
    <t>INE503A01015</t>
  </si>
  <si>
    <t>INE058A01010</t>
  </si>
  <si>
    <t>Transport Infrastructure</t>
  </si>
  <si>
    <t>INE517F01014</t>
  </si>
  <si>
    <t>DATA PATTERNS (INDIA) LTD</t>
  </si>
  <si>
    <t>Aerospace and Defense</t>
  </si>
  <si>
    <t>INE0IX101010</t>
  </si>
  <si>
    <t>Diversified</t>
  </si>
  <si>
    <t>INE470A01017</t>
  </si>
  <si>
    <t>INE317I01021</t>
  </si>
  <si>
    <t>INE473A01011</t>
  </si>
  <si>
    <t>TEGA INDUSTRIES LTD</t>
  </si>
  <si>
    <t>Industrial Manufacturing</t>
  </si>
  <si>
    <t>INE011K01018</t>
  </si>
  <si>
    <t>EQUITY &amp; EQUITY RELATED TOTAL</t>
  </si>
  <si>
    <t>A) REPO</t>
  </si>
  <si>
    <t>TOTAL VALUE AND PERCENTAGE OF ILLIQUID EQUITY SHARES: NIL</t>
  </si>
  <si>
    <t>NAV AS ON 31-MAY-22: RS.38.6365 (REGULAR - GROWTH)</t>
  </si>
  <si>
    <t>NAV AS ON 31-MAY-22: RS.42.1956 (DIRECT - GROWTH)</t>
  </si>
  <si>
    <t>NAV AS ON 30-NOV-21: RS.40.8082 (REGULAR - GROWTH)</t>
  </si>
  <si>
    <t>NAV AS ON 30-NOV-21: RS.44.4293 (DIRECT - GROWTH)</t>
  </si>
  <si>
    <t>Transport Services</t>
  </si>
  <si>
    <t>INE418H01029</t>
  </si>
  <si>
    <t>INE373A01013</t>
  </si>
  <si>
    <t>Commercial Services &amp; Supplies</t>
  </si>
  <si>
    <t>INE891D01026</t>
  </si>
  <si>
    <t>Healthcare Services</t>
  </si>
  <si>
    <t>INE08LI01020</t>
  </si>
  <si>
    <t>INE280B01018</t>
  </si>
  <si>
    <t>INE209A01019</t>
  </si>
  <si>
    <t>INE615P01015</t>
  </si>
  <si>
    <t>INE974X01010</t>
  </si>
  <si>
    <t>INE811A01020</t>
  </si>
  <si>
    <t>INE634A01018</t>
  </si>
  <si>
    <t>Textiles &amp; Apparels</t>
  </si>
  <si>
    <t>INE887G01027</t>
  </si>
  <si>
    <t>INE133A01011</t>
  </si>
  <si>
    <t>INE075I01017</t>
  </si>
  <si>
    <t>INE944F01028</t>
  </si>
  <si>
    <t>Leisure Services</t>
  </si>
  <si>
    <t>INE872J01023</t>
  </si>
  <si>
    <t>INE688A01022</t>
  </si>
  <si>
    <t>INE613A01020</t>
  </si>
  <si>
    <t>INE536H01010</t>
  </si>
  <si>
    <t>INE999A01015</t>
  </si>
  <si>
    <t>INE419M01019</t>
  </si>
  <si>
    <t>INE614A01028</t>
  </si>
  <si>
    <t>Gas</t>
  </si>
  <si>
    <t>INE246F01010</t>
  </si>
  <si>
    <t>INE235A01022</t>
  </si>
  <si>
    <t>INE386A01015</t>
  </si>
  <si>
    <t>INE686Y01026</t>
  </si>
  <si>
    <t>Household Products</t>
  </si>
  <si>
    <t>INE128A01029</t>
  </si>
  <si>
    <t>INE845D01014</t>
  </si>
  <si>
    <t>INE868B01028</t>
  </si>
  <si>
    <t>INE475B01022</t>
  </si>
  <si>
    <t>INE00LO01017</t>
  </si>
  <si>
    <t>INE183A01024</t>
  </si>
  <si>
    <t>PARADEEP PHOSPHATES LTD</t>
  </si>
  <si>
    <t>INE088F01024</t>
  </si>
  <si>
    <t>INE500L01026</t>
  </si>
  <si>
    <t>INE02NC01014</t>
  </si>
  <si>
    <t>INE498B01024</t>
  </si>
  <si>
    <t>INE043D01016</t>
  </si>
  <si>
    <t>Cigarettes &amp; Tobacco Products</t>
  </si>
  <si>
    <t>INE710A01016</t>
  </si>
  <si>
    <t>INE227C01017</t>
  </si>
  <si>
    <t>Entertainment</t>
  </si>
  <si>
    <t>INE265F01028</t>
  </si>
  <si>
    <t>INE0BV301023</t>
  </si>
  <si>
    <t>POWERGRID INFRASTRUCTURE INVESTMENT TRUST</t>
  </si>
  <si>
    <t>Power</t>
  </si>
  <si>
    <t>INE0GGX23010</t>
  </si>
  <si>
    <t>(A) TREPS</t>
  </si>
  <si>
    <t>B) REPO</t>
  </si>
  <si>
    <t>NET CURRENT LIABILITIES</t>
  </si>
  <si>
    <t>NAV AS ON 31-MAY-22: RS.20.1734 (REGULAR - IDCW)</t>
  </si>
  <si>
    <t>NAV AS ON 31-MAY-22: RS.20.1734 (REGULAR - GROWTH)</t>
  </si>
  <si>
    <t>NAV AS ON 31-MAY-22: RS.21.5748 (DIRECT - IDCW)</t>
  </si>
  <si>
    <t>NAV AS ON 31-MAY-22: RS.21.5748 (DIRECT - GROWTH)</t>
  </si>
  <si>
    <t>NAV AS ON 30-NOV-21: RS.21.3327 (REGULAR - IDCW)</t>
  </si>
  <si>
    <t>NAV AS ON 30-NOV-21: RS.21.3327 (REGULAR - GROWTH)</t>
  </si>
  <si>
    <t>NAV AS ON 30-NOV-21: RS.22.6012 (DIRECT - IDCW)</t>
  </si>
  <si>
    <t>NAV AS ON 30-NOV-21: RS.22.6012 (DIRECT - GROWTH)</t>
  </si>
  <si>
    <t>INE860A01027</t>
  </si>
  <si>
    <t>INE752E01010</t>
  </si>
  <si>
    <t>INE018E01016</t>
  </si>
  <si>
    <t>INE455K01017</t>
  </si>
  <si>
    <t>INE797F01020</t>
  </si>
  <si>
    <t>INE079A01024</t>
  </si>
  <si>
    <t>INE021A01026</t>
  </si>
  <si>
    <t>INE739E01017</t>
  </si>
  <si>
    <t>INE866R01028</t>
  </si>
  <si>
    <t>INE935N01020</t>
  </si>
  <si>
    <t>INE663F01024</t>
  </si>
  <si>
    <t>INE176B01034</t>
  </si>
  <si>
    <t>INE217B01036</t>
  </si>
  <si>
    <t>Automobiles</t>
  </si>
  <si>
    <t>INE917I01010</t>
  </si>
  <si>
    <t>INE226A01021</t>
  </si>
  <si>
    <t>INE881D01027</t>
  </si>
  <si>
    <t>INE726G01019</t>
  </si>
  <si>
    <t>INE203G01027</t>
  </si>
  <si>
    <t>INE123W01016</t>
  </si>
  <si>
    <t>INE437A01024</t>
  </si>
  <si>
    <t>INE263A01024</t>
  </si>
  <si>
    <t>INE127D01025</t>
  </si>
  <si>
    <t>INE155A01022</t>
  </si>
  <si>
    <t>INE195A01028</t>
  </si>
  <si>
    <t>INE563J01010</t>
  </si>
  <si>
    <t>INE199A01012</t>
  </si>
  <si>
    <t>Ferrous Metals</t>
  </si>
  <si>
    <t>INE081A01012</t>
  </si>
  <si>
    <t>INE689W01016</t>
  </si>
  <si>
    <t>INE414G01012</t>
  </si>
  <si>
    <t>NAV AS ON 31-MAY-22: RS.39.597 (REGULAR - GROWTH)</t>
  </si>
  <si>
    <t>NAV AS ON 31-MAY-22: RS.45.9038 (DIRECT - GROWTH)</t>
  </si>
  <si>
    <t>NAV AS ON 30-NOV-21: RS.43.2043 (REGULAR - GROWTH)</t>
  </si>
  <si>
    <t>NAV AS ON 30-NOV-21: RS.49.6917 (DIRECT - GROWTH)</t>
  </si>
  <si>
    <t>GOI - 7.27% (08/04/2026)</t>
  </si>
  <si>
    <t>IN0020190016</t>
  </si>
  <si>
    <t>GOI - 6.79% (26/12/2029)</t>
  </si>
  <si>
    <t>IN0020160118</t>
  </si>
  <si>
    <t>GOI - 6.10% (12/07/2031)</t>
  </si>
  <si>
    <t>IN0020210095</t>
  </si>
  <si>
    <t>GOI - 7.26% (14/01/2029)</t>
  </si>
  <si>
    <t>IN0020180454</t>
  </si>
  <si>
    <t>** 06.35 % MINDSPACE BUSINESS PARKS REIT - 31/12/2024</t>
  </si>
  <si>
    <t>INE0CCU07058</t>
  </si>
  <si>
    <t>INE999X07014</t>
  </si>
  <si>
    <t>INE377Y07227</t>
  </si>
  <si>
    <t>INE936D07174</t>
  </si>
  <si>
    <t>INE090A08UE8</t>
  </si>
  <si>
    <t>INE001W07011</t>
  </si>
  <si>
    <t>INE961M07017</t>
  </si>
  <si>
    <t>CRISIL-AA+</t>
  </si>
  <si>
    <t>INE343G08026</t>
  </si>
  <si>
    <t>** 07.42 % POWER FINANCE CORPORATION - 19/11/2024</t>
  </si>
  <si>
    <t>INE134E08KH0</t>
  </si>
  <si>
    <t>ICRA-AAA</t>
  </si>
  <si>
    <t>INE848E07AY3</t>
  </si>
  <si>
    <t>INE848E07BB9</t>
  </si>
  <si>
    <t>INE964M07011</t>
  </si>
  <si>
    <t>(III) PRIVATELY PLACED/UNLISTED</t>
  </si>
  <si>
    <t>INE018E08078</t>
  </si>
  <si>
    <t>NON-CONVERTIBLE DEBENTURES/BONDS/FRN'S TOTAL</t>
  </si>
  <si>
    <t>INE121A14TP7</t>
  </si>
  <si>
    <t>INE116F14125</t>
  </si>
  <si>
    <t>C) REPO</t>
  </si>
  <si>
    <t>NAV AS ON 31-MAY-22: RS.40.3217 (REGULAR - GROWTH)</t>
  </si>
  <si>
    <t>NAV AS ON 31-MAY-22: RS.45.938 (DIRECT - GROWTH)</t>
  </si>
  <si>
    <t>NAV AS ON 30-NOV-21: RS.43.0454 (REGULAR - GROWTH)</t>
  </si>
  <si>
    <t>NAV AS ON 30-NOV-21: RS.48.6835 (DIRECT - GROWTH)</t>
  </si>
  <si>
    <t>Non - Ferrous Metals</t>
  </si>
  <si>
    <t>INE038A01020</t>
  </si>
  <si>
    <t>Diversified Metals</t>
  </si>
  <si>
    <t>INE205A01025</t>
  </si>
  <si>
    <t>INE749A01030</t>
  </si>
  <si>
    <t>INE139A01034</t>
  </si>
  <si>
    <t>Oil</t>
  </si>
  <si>
    <t>INE274J01014</t>
  </si>
  <si>
    <t>INE628A01036</t>
  </si>
  <si>
    <t>INE048G01026</t>
  </si>
  <si>
    <t>INE094A01015</t>
  </si>
  <si>
    <t>INE169A01031</t>
  </si>
  <si>
    <t>INE702C01027</t>
  </si>
  <si>
    <t>INE220G01021</t>
  </si>
  <si>
    <t>INE129A01019</t>
  </si>
  <si>
    <t>INE047A01021</t>
  </si>
  <si>
    <t>INE647A01010</t>
  </si>
  <si>
    <t>INE221J01015</t>
  </si>
  <si>
    <t>INE603J01030</t>
  </si>
  <si>
    <t>INE245A01021</t>
  </si>
  <si>
    <t>INE331A01037</t>
  </si>
  <si>
    <t>INE455I01029</t>
  </si>
  <si>
    <t>INE029A01011</t>
  </si>
  <si>
    <t>INE813H01021</t>
  </si>
  <si>
    <t>INE844O01030</t>
  </si>
  <si>
    <t>INE340A01012</t>
  </si>
  <si>
    <t>INE085A01013</t>
  </si>
  <si>
    <t>Consumable Fuels</t>
  </si>
  <si>
    <t>INE522F01014</t>
  </si>
  <si>
    <t>INE03YM01018</t>
  </si>
  <si>
    <t>NAV AS ON 31-MAY-22: RS.24.6799 (REGULAR - IDCW)</t>
  </si>
  <si>
    <t>NAV AS ON 31-MAY-22: RS.26.97 (REGULAR - GROWTH)</t>
  </si>
  <si>
    <t>NAV AS ON 31-MAY-22: RS.30.0829 (DIRECT - IDCW)</t>
  </si>
  <si>
    <t>NAV AS ON 31-MAY-22: RS.30.0829 (DIRECT - GROWTH)</t>
  </si>
  <si>
    <t>NAV AS ON 30-NOV-21: RS.24.979 (REGULAR - IDCW)</t>
  </si>
  <si>
    <t>NAV AS ON 30-NOV-21: RS.27.2885 (REGULAR - GROWTH)</t>
  </si>
  <si>
    <t>NAV AS ON 30-NOV-21: RS.30.185 (DIRECT - IDCW)</t>
  </si>
  <si>
    <t>NAV AS ON 30-NOV-21: RS.30.185 (DIRECT - GROWTH)</t>
  </si>
  <si>
    <t>INE019A01038</t>
  </si>
  <si>
    <t>INE669C01036</t>
  </si>
  <si>
    <t>INE585B01010</t>
  </si>
  <si>
    <t>INE070A01015</t>
  </si>
  <si>
    <t>INE200M01013</t>
  </si>
  <si>
    <t>OIL &amp; NATURAL GAS CO.</t>
  </si>
  <si>
    <t>INE213A01029</t>
  </si>
  <si>
    <t>INE134E01011</t>
  </si>
  <si>
    <t>INE121J01017</t>
  </si>
  <si>
    <t>INE256A01028</t>
  </si>
  <si>
    <t>(I) NON-CONVERTIBLE DEBENTURES/BONDS</t>
  </si>
  <si>
    <t>INE216A08027</t>
  </si>
  <si>
    <t>NAV AS ON 31-MAY-22: RS.9.7416 (REGULAR - IDCW)</t>
  </si>
  <si>
    <t>NAV AS ON 31-MAY-22: RS.9.7416 (REGULAR - GROWTH)</t>
  </si>
  <si>
    <t>NAV AS ON 31-MAY-22: RS.10.1398 (DIRECT - IDCW)</t>
  </si>
  <si>
    <t>NAV AS ON 31-MAY-22: RS.10.1398 (DIRECT - GROWTH)</t>
  </si>
  <si>
    <t>NAV AS ON 30-NOV-21: RS.10.366 (REGULAR - IDCW)</t>
  </si>
  <si>
    <t>NAV AS ON 30-NOV-21: RS.10.366 (REGULAR - GROWTH)</t>
  </si>
  <si>
    <t>NAV AS ON 30-NOV-21: RS.10.6933 (DIRECT - IDCW)</t>
  </si>
  <si>
    <t>NAV AS ON 30-NOV-21: RS.10.6933 (DIRECT - GROWTH)</t>
  </si>
  <si>
    <t>INE095A01012</t>
  </si>
  <si>
    <t>INE545U01014</t>
  </si>
  <si>
    <t>INE171A01029</t>
  </si>
  <si>
    <t>INE092T01019</t>
  </si>
  <si>
    <t>INE491A01021</t>
  </si>
  <si>
    <t>INE976G01028</t>
  </si>
  <si>
    <t>INE528G01027</t>
  </si>
  <si>
    <t>*</t>
  </si>
  <si>
    <t>NAV AS ON 31-MAY-22: RS.183.9802 (DIRECT PLAN)</t>
  </si>
  <si>
    <t>NAV AS ON 30-NOV-21: RS.184.5634 (DIRECT PLAN)</t>
  </si>
  <si>
    <t>INE335Y01020</t>
  </si>
  <si>
    <t>INE151A01013</t>
  </si>
  <si>
    <t>INE758T01015</t>
  </si>
  <si>
    <t>FSN E COMMERCE VENTURES LTD</t>
  </si>
  <si>
    <t>INE388Y01029</t>
  </si>
  <si>
    <t>Financial Technology (Fintech)</t>
  </si>
  <si>
    <t>INE417T01026</t>
  </si>
  <si>
    <t>INE669E01016</t>
  </si>
  <si>
    <t>INE671A01010</t>
  </si>
  <si>
    <t>INE933S01016</t>
  </si>
  <si>
    <t>INE982J01020</t>
  </si>
  <si>
    <t>INE670A01012</t>
  </si>
  <si>
    <t>INE356A01018</t>
  </si>
  <si>
    <t>INE214T01019</t>
  </si>
  <si>
    <t>INE591G01017</t>
  </si>
  <si>
    <t>INE483C01032</t>
  </si>
  <si>
    <t>IT - Services</t>
  </si>
  <si>
    <t>INE010V01017</t>
  </si>
  <si>
    <t>INE136B01020</t>
  </si>
  <si>
    <t>INE306R01017</t>
  </si>
  <si>
    <t>INE419U01012</t>
  </si>
  <si>
    <t>INE269A01021</t>
  </si>
  <si>
    <t>NAV AS ON 31-MAY-22: RS.56.6598 (DIRECT PLAN)</t>
  </si>
  <si>
    <t>MUTUAL FUND UNITS</t>
  </si>
  <si>
    <t>Mutual Fund</t>
  </si>
  <si>
    <t>INF277KA1364</t>
  </si>
  <si>
    <t>NAV AS ON 31-MAY-22: RS.8.9558 (REGULAR - IDCW)</t>
  </si>
  <si>
    <t>NAV AS ON 31-MAY-22: RS.8.9558 (REGULAR - GROWTH)</t>
  </si>
  <si>
    <t>NAV AS ON 31-MAY-22: RS.8.9619 (DIRECT - IDCW)</t>
  </si>
  <si>
    <t>NAV AS ON 31-MAY-22: RS.8.9619 (DIRECT - GROWTH)</t>
  </si>
  <si>
    <t>STATE BANK OF INDIA</t>
  </si>
  <si>
    <t>INE062A01020</t>
  </si>
  <si>
    <t>INE296A01024</t>
  </si>
  <si>
    <t>INE101A01026</t>
  </si>
  <si>
    <t>INE918I01018</t>
  </si>
  <si>
    <t>INE733E01010</t>
  </si>
  <si>
    <t>Food Products</t>
  </si>
  <si>
    <t>INE239A01016</t>
  </si>
  <si>
    <t>INE742F01042</t>
  </si>
  <si>
    <t>INE059A01026</t>
  </si>
  <si>
    <t>INE216A01030</t>
  </si>
  <si>
    <t>INE066A01021</t>
  </si>
  <si>
    <t>INE158A01026</t>
  </si>
  <si>
    <t>NAV AS ON 31-MAY-22: RS.172.5461 (DIRECT PLAN)</t>
  </si>
  <si>
    <t>NAV AS ON 30-NOV-21: RS.175.5316 (DIRECT PLAN)</t>
  </si>
  <si>
    <t>Precious Metals</t>
  </si>
  <si>
    <t>SILVERMINI</t>
  </si>
  <si>
    <t>BANK OF BARODA</t>
  </si>
  <si>
    <t>INE028A01039</t>
  </si>
  <si>
    <t>Realty</t>
  </si>
  <si>
    <t>INE271C01023</t>
  </si>
  <si>
    <t>INE791I01019</t>
  </si>
  <si>
    <t>INE117A01022</t>
  </si>
  <si>
    <t>INE298A01020</t>
  </si>
  <si>
    <t>INE299U01018</t>
  </si>
  <si>
    <t>INE486A01021</t>
  </si>
  <si>
    <t>INE465A01025</t>
  </si>
  <si>
    <t>INE389H01022</t>
  </si>
  <si>
    <t>Minerals &amp; Mining</t>
  </si>
  <si>
    <t>INE584A01023</t>
  </si>
  <si>
    <t>INE759A01021</t>
  </si>
  <si>
    <t>INE326A01037</t>
  </si>
  <si>
    <t>INE572E01012</t>
  </si>
  <si>
    <t>IN9397D01014</t>
  </si>
  <si>
    <t>SILVER</t>
  </si>
  <si>
    <t>STATE BANK OF INDIA^</t>
  </si>
  <si>
    <t>SILVER MINI (5 KGS) COMMODITY^</t>
  </si>
  <si>
    <t>GOI - 7.16% (20/05/2023)</t>
  </si>
  <si>
    <t>IN0020130012</t>
  </si>
  <si>
    <t>GOI - 5.63% (12/04/2026)</t>
  </si>
  <si>
    <t>IN0020210012</t>
  </si>
  <si>
    <t>GOI - 7.32% (28/01/2024)</t>
  </si>
  <si>
    <t>IN0020180488</t>
  </si>
  <si>
    <t>GOI - 5.77% (03/08/2030)</t>
  </si>
  <si>
    <t>IN0020200153</t>
  </si>
  <si>
    <t>INE001A07TC3</t>
  </si>
  <si>
    <t>** 08.50 % NABARD - 31/01/2023</t>
  </si>
  <si>
    <t>INE261F08AT4</t>
  </si>
  <si>
    <t>** 06.40 % NABARD - 31/07/2023</t>
  </si>
  <si>
    <t>INE261F08CA0</t>
  </si>
  <si>
    <t>** TREASURY BILL 91 DAYS (13/07/2022)</t>
  </si>
  <si>
    <t>IN002022X023</t>
  </si>
  <si>
    <t>** TREASURY BILL 182 DAYS (22/09/2022)</t>
  </si>
  <si>
    <t>IN002021Y544</t>
  </si>
  <si>
    <t>NAV AS ON 31-MAY-22: RS.15.0976 (REGULAR - IDCW)</t>
  </si>
  <si>
    <t>NAV AS ON 31-MAY-22: RS.15.0976 (REGULAR - GROWTH)</t>
  </si>
  <si>
    <t>NAV AS ON 31-MAY-22: RS.15.7362 (DIRECT - IDCW)</t>
  </si>
  <si>
    <t>NAV AS ON 31-MAY-22: RS.15.7362 (DIRECT - GROWTH)</t>
  </si>
  <si>
    <t>NAV AS ON 30-NOV-21: RS.15.1687 (REGULAR - IDCW)</t>
  </si>
  <si>
    <t>NAV AS ON 30-NOV-21: RS.15.1687 (REGULAR - GROWTH)</t>
  </si>
  <si>
    <t>NAV AS ON 30-NOV-21: RS.15.6694 (DIRECT - IDCW)</t>
  </si>
  <si>
    <t>NAV AS ON 30-NOV-21: RS.15.6694 (DIRECT - GROWTH)</t>
  </si>
  <si>
    <t>INE761H01022</t>
  </si>
  <si>
    <t>INE180A01020</t>
  </si>
  <si>
    <t>INE211B01039</t>
  </si>
  <si>
    <t>Agricultural, Commercial &amp; Construction Vehicles</t>
  </si>
  <si>
    <t>INE208A01029</t>
  </si>
  <si>
    <t>INE634I01029</t>
  </si>
  <si>
    <t>INE212H01026</t>
  </si>
  <si>
    <t>INE405E01023</t>
  </si>
  <si>
    <t>INE121A01024</t>
  </si>
  <si>
    <t>CRISIL</t>
  </si>
  <si>
    <t>INE007A01025</t>
  </si>
  <si>
    <t>INE774D01024</t>
  </si>
  <si>
    <t>INE571A01038</t>
  </si>
  <si>
    <t>INE849A01020</t>
  </si>
  <si>
    <t>INE716A01013</t>
  </si>
  <si>
    <t>INE061F01013</t>
  </si>
  <si>
    <t>INE665J01013</t>
  </si>
  <si>
    <t>INE686F01025</t>
  </si>
  <si>
    <t>INE006I01046</t>
  </si>
  <si>
    <t>INE913H01037</t>
  </si>
  <si>
    <t>INE092A01019</t>
  </si>
  <si>
    <t>INE947Q01028</t>
  </si>
  <si>
    <t>INE258G01013</t>
  </si>
  <si>
    <t>NAV AS ON 31-MAY-22: RS.62.9796 (REGULAR - IDCW)</t>
  </si>
  <si>
    <t>NAV AS ON 31-MAY-22: RS.227.9896 (REGULAR - GROWTH)</t>
  </si>
  <si>
    <t>NAV AS ON 31-MAY-22: RS.82.3949 (DIRECT - IDCW)</t>
  </si>
  <si>
    <t>NAV AS ON 31-MAY-22: RS.249.5951 (DIRECT - GROWTH)</t>
  </si>
  <si>
    <t>NAV AS ON 30-NOV-21: RS.66.5997 (REGULAR - IDCW)</t>
  </si>
  <si>
    <t>NAV AS ON 30-NOV-21: RS.240.9585 (REGULAR - GROWTH)</t>
  </si>
  <si>
    <t>NAV AS ON 30-NOV-21: RS.86.5299 (DIRECT - IDCW)</t>
  </si>
  <si>
    <t>NAV AS ON 30-NOV-21: RS.262.1198 (DIRECT - GROWTH)</t>
  </si>
  <si>
    <t>INE016A01026</t>
  </si>
  <si>
    <t>INE102D01028</t>
  </si>
  <si>
    <t>INE572A01028</t>
  </si>
  <si>
    <t>INE003A01024</t>
  </si>
  <si>
    <t>INE259A01022</t>
  </si>
  <si>
    <t>INE031B01049</t>
  </si>
  <si>
    <t>LIFE INSURANCE CORPORATION OF INDIA</t>
  </si>
  <si>
    <t>INE0J1Y01017</t>
  </si>
  <si>
    <t>NAV AS ON 31-MAY-22: RS.312.5906 (REGULAR - GROWTH)</t>
  </si>
  <si>
    <t>NAV AS ON 31-MAY-22: RS.68.1521 (REGULAR - IDCW)</t>
  </si>
  <si>
    <t>NAV AS ON 31-MAY-22: RS.347.4904 (DIRECT - GROWTH)</t>
  </si>
  <si>
    <t>NAV AS ON 31-MAY-22: RS.78.8986 (DIRECT - IDCW)</t>
  </si>
  <si>
    <t>NAV AS ON 30-NOV-21: RS.324.7855 (REGULAR - GROWTH)</t>
  </si>
  <si>
    <t>NAV AS ON 30-NOV-21: RS.70.8318 (REGULAR - IDCW)</t>
  </si>
  <si>
    <t>NAV AS ON 30-NOV-21: RS.359.1467 (DIRECT - GROWTH)</t>
  </si>
  <si>
    <t>NAV AS ON 30-NOV-21: RS.81.5929 (DIRECT - IDCW)</t>
  </si>
  <si>
    <t>INE387A01021</t>
  </si>
  <si>
    <t>INE647O01011</t>
  </si>
  <si>
    <t>INE987B01026</t>
  </si>
  <si>
    <t>INE398R01022</t>
  </si>
  <si>
    <t>INE118D01016</t>
  </si>
  <si>
    <t>NAV AS ON 31-MAY-22: RS.49.9204 (REGULAR - IDCW)</t>
  </si>
  <si>
    <t>NAV AS ON 31-MAY-22: RS.309.5166 (REGULAR - GROWTH)</t>
  </si>
  <si>
    <t>NAV AS ON 31-MAY-22: RS.66.7706 (DIRECT - IDCW)</t>
  </si>
  <si>
    <t>NAV AS ON 31-MAY-22: RS.341.0022 (DIRECT - GROWTH)</t>
  </si>
  <si>
    <t>NAV AS ON 30-NOV-21: RS.51.8886 (REGULAR - IDCW)</t>
  </si>
  <si>
    <t>NAV AS ON 30-NOV-21: RS.321.5915 (REGULAR - GROWTH)</t>
  </si>
  <si>
    <t>NAV AS ON 30-NOV-21: RS.68.9942 (DIRECT - IDCW)</t>
  </si>
  <si>
    <t>NAV AS ON 30-NOV-21: RS.352.2922 (DIRECT - GROWTH)</t>
  </si>
  <si>
    <t>INE513A01022</t>
  </si>
  <si>
    <t>INE325A01013</t>
  </si>
  <si>
    <t>INE484J01027</t>
  </si>
  <si>
    <t>INE177A01018</t>
  </si>
  <si>
    <t>INE195J01029</t>
  </si>
  <si>
    <t>INE877F01012</t>
  </si>
  <si>
    <t>NAV AS ON 31-MAY-22: RS.42.3747 (REGULAR - IDCW)</t>
  </si>
  <si>
    <t>NAV AS ON 31-MAY-22: RS.89.3484 (REGULAR - GROWTH)</t>
  </si>
  <si>
    <t>NAV AS ON 31-MAY-22: RS.49.4393 (DIRECT - IDCW)</t>
  </si>
  <si>
    <t>NAV AS ON 31-MAY-22: RS.94.3514 (DIRECT - GROWTH)</t>
  </si>
  <si>
    <t>NAV AS ON 30-NOV-21: RS.42.2175 (REGULAR - IDCW)</t>
  </si>
  <si>
    <t>NAV AS ON 30-NOV-21: RS.88.9917 (REGULAR - GROWTH)</t>
  </si>
  <si>
    <t>NAV AS ON 30-NOV-21: RS.49.03 (DIRECT - IDCW)</t>
  </si>
  <si>
    <t>NAV AS ON 30-NOV-21: RS.93.5694 (DIRECT - GROWTH)</t>
  </si>
  <si>
    <t>INE878B01027</t>
  </si>
  <si>
    <t>INE312H01016</t>
  </si>
  <si>
    <t>INE371A01025</t>
  </si>
  <si>
    <t>INE406M01024</t>
  </si>
  <si>
    <t>INE068V01023</t>
  </si>
  <si>
    <t>INE930H01031</t>
  </si>
  <si>
    <t>INE192B01031</t>
  </si>
  <si>
    <t>INE066F01012</t>
  </si>
  <si>
    <t>INE0FS801015</t>
  </si>
  <si>
    <t>NAV AS ON 31-MAY-22: RS.72.8271 (REGULAR - IDCW)</t>
  </si>
  <si>
    <t>NAV AS ON 31-MAY-22: RS.145.1541 (DIRECT - IDCW)</t>
  </si>
  <si>
    <t>NAV AS ON 31-MAY-22: RS.26.6149 (REGULAR - GROWTH)</t>
  </si>
  <si>
    <t>NAV AS ON 31-MAY-22: RS.29.3931 (DIRECT - GROWTH)</t>
  </si>
  <si>
    <t>NAV AS ON 30-NOV-21: RS.74.5663 (REGULAR - IDCW)</t>
  </si>
  <si>
    <t>NAV AS ON 30-NOV-21: RS.147.6791 (DIRECT - IDCW)</t>
  </si>
  <si>
    <t>NAV AS ON 30-NOV-21: RS.27.2483 (REGULAR - GROWTH)</t>
  </si>
  <si>
    <t>NAV AS ON 30-NOV-21: RS.29.9037 (DIRECT - GROWTH)</t>
  </si>
  <si>
    <t>INE967H01017</t>
  </si>
  <si>
    <t>INE406A01037</t>
  </si>
  <si>
    <t>INE258B01022</t>
  </si>
  <si>
    <t>INE873D01024</t>
  </si>
  <si>
    <t>INE358A01014</t>
  </si>
  <si>
    <t>INE410P01011</t>
  </si>
  <si>
    <t>INE935A01035</t>
  </si>
  <si>
    <t>INE159A01016</t>
  </si>
  <si>
    <t>NAV AS ON 31-MAY-22: RS.15.862 (REGULAR - IDCW)</t>
  </si>
  <si>
    <t>NAV AS ON 31-MAY-22: RS.15.862 (REGULAR - GROWTH)</t>
  </si>
  <si>
    <t>NAV AS ON 31-MAY-22: RS.17.6086 (DIRECT - IDCW)</t>
  </si>
  <si>
    <t>NAV AS ON 31-MAY-22: RS.17.6086 (DIRECT - GROWTH)</t>
  </si>
  <si>
    <t>NAV AS ON 30-NOV-21: RS.17.5362 (REGULAR - IDCW)</t>
  </si>
  <si>
    <t>NAV AS ON 30-NOV-21: RS.17.5362 (REGULAR - GROWTH)</t>
  </si>
  <si>
    <t>NAV AS ON 30-NOV-21: RS.19.3215 (DIRECT - IDCW)</t>
  </si>
  <si>
    <t>NAV AS ON 30-NOV-21: RS.19.3215 (DIRECT - GROWTH)</t>
  </si>
  <si>
    <t>INE08ZM01014</t>
  </si>
  <si>
    <t>INE042A01014</t>
  </si>
  <si>
    <t>INE768C01010</t>
  </si>
  <si>
    <t>INE193E01025</t>
  </si>
  <si>
    <t>INE348B01021</t>
  </si>
  <si>
    <t>INE472A01039</t>
  </si>
  <si>
    <t>INE355A01028</t>
  </si>
  <si>
    <t>INE421D01022</t>
  </si>
  <si>
    <t>NAV AS ON 31-MAY-22: RS.22.6997 (REGULAR - IDCW)</t>
  </si>
  <si>
    <t>NAV AS ON 31-MAY-22: RS.24.6147 (REGULAR - GROWTH)</t>
  </si>
  <si>
    <t>NAV AS ON 31-MAY-22: RS.27.2159 (DIRECT - IDCW)</t>
  </si>
  <si>
    <t>NAV AS ON 31-MAY-22: RS.27.2159 (DIRECT - GROWTH)</t>
  </si>
  <si>
    <t>NAV AS ON 30-NOV-21: RS.24.0692 (REGULAR - IDCW)</t>
  </si>
  <si>
    <t>NAV AS ON 30-NOV-21: RS.26.1001 (REGULAR - GROWTH)</t>
  </si>
  <si>
    <t>NAV AS ON 30-NOV-21: RS.28.6678 (DIRECT - IDCW)</t>
  </si>
  <si>
    <t>NAV AS ON 30-NOV-21: RS.28.6678 (DIRECT - GROWTH)</t>
  </si>
  <si>
    <t>NAV AS ON 31-MAY-22: RS.136.9447 (REGULAR - GROWTH)</t>
  </si>
  <si>
    <t>NAV AS ON 31-MAY-22: RS.143.5357 (DIRECT - GROWTH)</t>
  </si>
  <si>
    <t>NAV AS ON 30-NOV-21: RS.140.0763 (REGULAR - GROWTH)</t>
  </si>
  <si>
    <t>NAV AS ON 30-NOV-21: RS.146.5969 (DIRECT - GROWTH)</t>
  </si>
  <si>
    <t>NAV AS ON 31-MAY-22: RS.101.2531 (REGULAR - GROWTH)</t>
  </si>
  <si>
    <t>NAV AS ON 31-MAY-22: RS.108.6663 (DIRECT - GROWTH)</t>
  </si>
  <si>
    <t>NAV AS ON 30-NOV-21: RS.103.2843 (REGULAR - GROWTH)</t>
  </si>
  <si>
    <t>NAV AS ON 30-NOV-21: RS.110.6465 (DIRECT - GROWTH)</t>
  </si>
  <si>
    <t>INF277K011T0</t>
  </si>
  <si>
    <t xml:space="preserve">GOI - 7.37% (16/04/2023) </t>
  </si>
  <si>
    <t>IN0020180025</t>
  </si>
  <si>
    <t>SDL GUJARAT  7.80% (27/12/2027)</t>
  </si>
  <si>
    <t>IN1520170151</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</si>
  <si>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</si>
  <si>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</si>
  <si>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</si>
  <si>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</si>
  <si>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</si>
  <si>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</si>
  <si>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</si>
  <si>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</si>
  <si>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</si>
  <si>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</si>
  <si>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</si>
  <si>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</si>
  <si>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</si>
  <si>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</si>
  <si>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</si>
  <si>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</si>
  <si>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INE936D07075</t>
  </si>
  <si>
    <t>INE020B08DU5</t>
  </si>
  <si>
    <t>** 09.05 % PUNJAB NATIONAL BANK - 10/11/2027</t>
  </si>
  <si>
    <t>CRISIL--AA+</t>
  </si>
  <si>
    <t>INE695A08063</t>
  </si>
  <si>
    <t>INE020B08DC3</t>
  </si>
  <si>
    <t>INE296A07RX9</t>
  </si>
  <si>
    <t>CARE-AA+</t>
  </si>
  <si>
    <t>INE081A08231</t>
  </si>
  <si>
    <t>IND-AAA</t>
  </si>
  <si>
    <t>INE213Y07018</t>
  </si>
  <si>
    <t>INE941D07158</t>
  </si>
  <si>
    <t>INE020B08CB7</t>
  </si>
  <si>
    <t>INE537P07398</t>
  </si>
  <si>
    <t>CRISIL-AA</t>
  </si>
  <si>
    <t>INE118D07179</t>
  </si>
  <si>
    <t>INE936D07166</t>
  </si>
  <si>
    <t>** 07.00 % H.P.C.L. - 14/08/2024</t>
  </si>
  <si>
    <t>INE094A08036</t>
  </si>
  <si>
    <t>INE941D07208</t>
  </si>
  <si>
    <t>INE053F08122</t>
  </si>
  <si>
    <t>** - SMALL INDUST DEVLOP BANK  OF INDIA - CD - 23/03/2023</t>
  </si>
  <si>
    <t>INE556F16952</t>
  </si>
  <si>
    <t>NAV AS ON 31-MAY-22: RS.290.86 (REGULAR - GROWTH)</t>
  </si>
  <si>
    <t>NAV AS ON 31-MAY-22: RS.80.2427 (REGULAR - IDCW)</t>
  </si>
  <si>
    <t>NAV AS ON 31-MAY-22: RS.68.3876 (REGULAR - MONTHLY IDCW)</t>
  </si>
  <si>
    <t>NAV AS ON 31-MAY-22: RS.316.9519 (DIRECT - GROWTH)</t>
  </si>
  <si>
    <t>NAV AS ON 31-MAY-22: RS.90.204 (DIRECT - IDCW)</t>
  </si>
  <si>
    <t>NAV AS ON 31-MAY-22: RS.76.8738 (DIRECT - MONTHLY IDCW)</t>
  </si>
  <si>
    <t>NAV AS ON 30-NOV-21: RS.297.0664 (REGULAR - GROWTH)</t>
  </si>
  <si>
    <t>NAV AS ON 30-NOV-21: RS.81.9636 (REGULAR - IDCW)</t>
  </si>
  <si>
    <t>NAV AS ON 30-NOV-21: RS.71.645 (REGULAR - MONTHLY IDCW)</t>
  </si>
  <si>
    <t>NAV AS ON 30-NOV-21: RS.322.1864 (DIRECT - GROWTH)</t>
  </si>
  <si>
    <t>NAV AS ON 30-NOV-21: RS.91.6932 (DIRECT - IDCW)</t>
  </si>
  <si>
    <t>NAV AS ON 30-NOV-21: RS.79.9379 (DIRECT - MONTHLY IDCW)</t>
  </si>
  <si>
    <t>NAV AS ON 31-MAY-22: RS.14.2053 (REGULAR - IDCW)</t>
  </si>
  <si>
    <t>NAV AS ON 31-MAY-22: RS.14.2053 (REGULAR - GROWTH)</t>
  </si>
  <si>
    <t>NAV AS ON 31-MAY-22: RS.14.8728 (DIRECT - IDCW)</t>
  </si>
  <si>
    <t>NAV AS ON 31-MAY-22: RS.14.8728 (DIRECT - GROWTH)</t>
  </si>
  <si>
    <t>NAV AS ON 30-NOV-21: RS.14.7123 (REGULAR - IDCW)</t>
  </si>
  <si>
    <t>NAV AS ON 30-NOV-21: RS.14.7123 (REGULAR - GROWTH)</t>
  </si>
  <si>
    <t>NAV AS ON 30-NOV-21: RS.15.2732 (DIRECT - IDCW)</t>
  </si>
  <si>
    <t>NAV AS ON 30-NOV-21: RS.15.2732 (DIRECT - GROWTH)</t>
  </si>
  <si>
    <t>INE171Z01018</t>
  </si>
  <si>
    <t>NAV AS ON 31-MAY-22: RS.14.8813 (REGULAR - IDCW)</t>
  </si>
  <si>
    <t>NAV AS ON 31-MAY-22: RS.14.8813 (REGULAR - GROWTH)</t>
  </si>
  <si>
    <t>NAV AS ON 31-MAY-22: RS.15.8634 (DIRECT - IDCW)</t>
  </si>
  <si>
    <t>NAV AS ON 31-MAY-22: RS.15.8634 (DIRECT - GROWTH)</t>
  </si>
  <si>
    <t>NAV AS ON 30-NOV-21: RS.15.9215 (REGULAR - IDCW)</t>
  </si>
  <si>
    <t>NAV AS ON 30-NOV-21: RS.15.9215 (REGULAR - GROWTH)</t>
  </si>
  <si>
    <t>NAV AS ON 30-NOV-21: RS.16.855 (DIRECT - IDCW)</t>
  </si>
  <si>
    <t>NAV AS ON 30-NOV-21: RS.16.855 (DIRECT - GROWTH)</t>
  </si>
  <si>
    <t>INE120A01034</t>
  </si>
  <si>
    <t>INE04I401011</t>
  </si>
  <si>
    <t>INE111A01025</t>
  </si>
  <si>
    <t>INE182A01018</t>
  </si>
  <si>
    <t>INE531A01024</t>
  </si>
  <si>
    <t>NAV AS ON 31-MAY-22: RS.266.6934 (REGULAR - GROWTH)</t>
  </si>
  <si>
    <t>NAV AS ON 31-MAY-22: RS.108.7562 (REGULAR - IDCW)</t>
  </si>
  <si>
    <t>NAV AS ON 31-MAY-22: RS.292.8816 (DIRECT - GROWTH)</t>
  </si>
  <si>
    <t>NAV AS ON 31-MAY-22: RS.160.7794 (DIRECT - IDCW)</t>
  </si>
  <si>
    <t>NAV AS ON 30-NOV-21: RS.275.5428 (REGULAR - GROWTH)</t>
  </si>
  <si>
    <t>NAV AS ON 30-NOV-21: RS.112.4027 (REGULAR - IDCW)</t>
  </si>
  <si>
    <t>NAV AS ON 30-NOV-21: RS.300.805 (DIRECT - GROWTH)</t>
  </si>
  <si>
    <t>NAV AS ON 30-NOV-21: RS.165.1614 (DIRECT - IDCW)</t>
  </si>
  <si>
    <t>INE100A01010</t>
  </si>
  <si>
    <t>INE823G01014</t>
  </si>
  <si>
    <t>BROOKFIELD INDIA REAL ESTATE TRUST</t>
  </si>
  <si>
    <t>INE0FDU25010</t>
  </si>
  <si>
    <t>INF277K01QR4</t>
  </si>
  <si>
    <t>GOI - 5.74% (15/11/2026)</t>
  </si>
  <si>
    <t>IN0020210186</t>
  </si>
  <si>
    <t>IN0020070051</t>
  </si>
  <si>
    <t>GOI - 6.84% (19/12/2022)</t>
  </si>
  <si>
    <t>IN0020160050</t>
  </si>
  <si>
    <t>** TREASURY BILL 182 DAYS (16/06/2022)</t>
  </si>
  <si>
    <t>IN002021Y387</t>
  </si>
  <si>
    <t>NAV AS ON 31-MAY-22: RS.14.8141 (REGULAR - MONTHLY IDCW)</t>
  </si>
  <si>
    <t>NAV AS ON 31-MAY-22: RS.40.8991 (REGULAR - GROWTH)</t>
  </si>
  <si>
    <t>NAV AS ON 31-MAY-22: RS.19.5958 (REGULAR - PERIODIC IDCW)</t>
  </si>
  <si>
    <t>NAV AS ON 31-MAY-22: RS.17.3605 (DIRECT - MONTHLY IDCW)</t>
  </si>
  <si>
    <t>NAV AS ON 31-MAY-22: RS.45.0461 (DIRECT - GROWTH)</t>
  </si>
  <si>
    <t>NAV AS ON 31-MAY-22: RS.22.0074 (DIRECT - PERIODIC IDCW)</t>
  </si>
  <si>
    <t>NAV AS ON 30-NOV-21: RS.15.087 (REGULAR - MONTHLY IDCW)</t>
  </si>
  <si>
    <t>NAV AS ON 30-NOV-21: RS.40.799 (REGULAR - GROWTH)</t>
  </si>
  <si>
    <t>NAV AS ON 30-NOV-21: RS.19.5578 (REGULAR - PERIODIC IDCW)</t>
  </si>
  <si>
    <t>NAV AS ON 30-NOV-21: RS.17.5395 (DIRECT - MONTHLY IDCW)</t>
  </si>
  <si>
    <t>NAV AS ON 30-NOV-21: RS.44.6724 (DIRECT - GROWTH)</t>
  </si>
  <si>
    <t>NAV AS ON 30-NOV-21: RS.21.8491 (DIRECT - PERIODIC IDCW)</t>
  </si>
  <si>
    <t>INE763G01038</t>
  </si>
  <si>
    <t>INE424H01027</t>
  </si>
  <si>
    <t>INE482A01020</t>
  </si>
  <si>
    <t>NAV AS ON 31-MAY-22: RS.72.0602 (REGULAR - IDCW TRIGGER B (10%))</t>
  </si>
  <si>
    <t>NAV AS ON 31-MAY-22: RS.189.7346 (REGULAR - GROWTH)</t>
  </si>
  <si>
    <t>NAV AS ON 31-MAY-22: RS.78.0176 (REGULAR - IDCW TRIGGER A (5%))</t>
  </si>
  <si>
    <t>NAV AS ON 31-MAY-22: RS.79.8127 (DIRECT - IDCW TRIGGER B (10%))</t>
  </si>
  <si>
    <t>NAV AS ON 31-MAY-22: RS.207.1351 (DIRECT - GROWTH)</t>
  </si>
  <si>
    <t>NAV AS ON 31-MAY-22: RS.84.0443 (DIRECT - IDCW TRIGGER A (5%))</t>
  </si>
  <si>
    <t>NAV AS ON 30-NOV-21: RS.74.0007 (REGULAR - IDCW TRIGGER B (10%))</t>
  </si>
  <si>
    <t>NAV AS ON 30-NOV-21: RS.194.7962 (REGULAR - GROWTH)</t>
  </si>
  <si>
    <t>NAV AS ON 30-NOV-21: RS.80.1172 (REGULAR - IDCW TRIGGER A (5%))</t>
  </si>
  <si>
    <t>NAV AS ON 30-NOV-21: RS.81.5277 (DIRECT - IDCW TRIGGER B (10%))</t>
  </si>
  <si>
    <t>NAV AS ON 30-NOV-21: RS.211.5675 (DIRECT - GROWTH)</t>
  </si>
  <si>
    <t>NAV AS ON 30-NOV-21: RS.85.8419 (DIRECT - IDCW TRIGGER A (5%))</t>
  </si>
  <si>
    <t>INE745G01035</t>
  </si>
  <si>
    <t>INE242A01010</t>
  </si>
  <si>
    <t>INE787D01026</t>
  </si>
  <si>
    <t>INE736A01011</t>
  </si>
  <si>
    <t>NAV AS ON 31-MAY-22: RS.10.5955 (REGULAR - IDCW)</t>
  </si>
  <si>
    <t>NAV AS ON 31-MAY-22: RS.10.5955 (REGULAR - GROWTH)</t>
  </si>
  <si>
    <t>NAV AS ON 31-MAY-22: RS.10.7999 (DIRECT - IDCW)</t>
  </si>
  <si>
    <t>NAV AS ON 31-MAY-22: RS.10.7999 (DIRECT - GROWTH)</t>
  </si>
  <si>
    <t>NAV AS ON 30-NOV-21: RS.10.8953 (REGULAR - IDCW)</t>
  </si>
  <si>
    <t>NAV AS ON 30-NOV-21: RS.10.8953 (REGULAR - GROWTH)</t>
  </si>
  <si>
    <t>NAV AS ON 30-NOV-21: RS.11.0017 (DIRECT - IDCW)</t>
  </si>
  <si>
    <t>NAV AS ON 30-NOV-21: RS.11.0017 (DIRECT - GROWTH)</t>
  </si>
  <si>
    <t>INE684F01012</t>
  </si>
  <si>
    <t>INE738I01010</t>
  </si>
  <si>
    <t>INE0DD101019</t>
  </si>
  <si>
    <t>INE520A01027</t>
  </si>
  <si>
    <t>B) FOREIGN SECURITIES AND /OR OVERSEAS ETF(S)</t>
  </si>
  <si>
    <t>GLOBAL X CYBERSECURITY ETF (BUG)</t>
  </si>
  <si>
    <t>US37954Y3844</t>
  </si>
  <si>
    <t>COGNIZANT TECHNOLOGY SOLUTIONS CORPORATION  (CLASS A)</t>
  </si>
  <si>
    <t>US1924461023</t>
  </si>
  <si>
    <t>AMAZON.COM INC.</t>
  </si>
  <si>
    <t>US0231351067</t>
  </si>
  <si>
    <t>ACCENTURE PLC CLASS A</t>
  </si>
  <si>
    <t>IE00B4BNMY34</t>
  </si>
  <si>
    <t>ADOBE INC</t>
  </si>
  <si>
    <t>US00724F1012</t>
  </si>
  <si>
    <t>MICROSOFT CORPORATION (MSFT)</t>
  </si>
  <si>
    <t>US5949181045</t>
  </si>
  <si>
    <t>ALPHABET INC. - CLASS A COMMON STOCK</t>
  </si>
  <si>
    <t>US02079K3059</t>
  </si>
  <si>
    <t>GLOBANT S.A</t>
  </si>
  <si>
    <t>LU0974299876</t>
  </si>
  <si>
    <t>FOREIGN SECURITIES AND /OR OVERSEAS ETF(S) TOTAL</t>
  </si>
  <si>
    <t>NAV AS ON 31-MAY-22: RS.32.0558 (REGULAR - IDCW)</t>
  </si>
  <si>
    <t>NAV AS ON 31-MAY-22: RS.32.0558 (REGULAR - GROWTH)</t>
  </si>
  <si>
    <t>NAV AS ON 31-MAY-22: RS.35.7234 (DIRECT - IDCW)</t>
  </si>
  <si>
    <t>NAV AS ON 31-MAY-22: RS.35.7234 (DIRECT - GROWTH)</t>
  </si>
  <si>
    <t>NAV AS ON 30-NOV-21: RS.37.7369 (REGULAR - IDCW)</t>
  </si>
  <si>
    <t>NAV AS ON 30-NOV-21: RS.37.7369 (REGULAR - GROWTH)</t>
  </si>
  <si>
    <t>NAV AS ON 30-NOV-21: RS.41.7122 (DIRECT - IDCW)</t>
  </si>
  <si>
    <t>NAV AS ON 30-NOV-21: RS.41.7122 (DIRECT - GROWTH)</t>
  </si>
  <si>
    <t>INE670K01029</t>
  </si>
  <si>
    <t>INE034A01011</t>
  </si>
  <si>
    <t>NAV AS ON 31-MAY-22: RS.10.146 (REGULAR - IDCW)</t>
  </si>
  <si>
    <t>NAV AS ON 31-MAY-22: RS.10.146 (REGULAR - GROWTH)</t>
  </si>
  <si>
    <t>NAV AS ON 31-MAY-22: RS.10.2914 (DIRECT - IDCW)</t>
  </si>
  <si>
    <t>NAV AS ON 31-MAY-22: RS.10.2914 (DIRECT - GROWTH)</t>
  </si>
  <si>
    <t>NAV AS ON 30-NOV-21: RS.10.2229 (REGULAR - IDCW)</t>
  </si>
  <si>
    <t>NAV AS ON 30-NOV-21: RS.10.2229 (REGULAR - GROWTH)</t>
  </si>
  <si>
    <t>NAV AS ON 30-NOV-21: RS.10.2745 (DIRECT - IDCW)</t>
  </si>
  <si>
    <t>NAV AS ON 30-NOV-21: RS.10.2745 (DIRECT - GROWTH)</t>
  </si>
  <si>
    <t>INE149A01033</t>
  </si>
  <si>
    <t>INE140A01024</t>
  </si>
  <si>
    <t>INE466L01020</t>
  </si>
  <si>
    <t>INE063P01018</t>
  </si>
  <si>
    <t>NAV AS ON 31-MAY-22: RS.21.612 (REGULAR - IDCW)</t>
  </si>
  <si>
    <t>NAV AS ON 31-MAY-22: RS.23.4881 (REGULAR - GROWTH)</t>
  </si>
  <si>
    <t>NAV AS ON 31-MAY-22: RS.26.0742 (DIRECT - IDCW)</t>
  </si>
  <si>
    <t>NAV AS ON 31-MAY-22: RS.26.0742 (DIRECT - GROWTH)</t>
  </si>
  <si>
    <t>NAV AS ON 30-NOV-21: RS.23.2061 (REGULAR - IDCW)</t>
  </si>
  <si>
    <t>NAV AS ON 30-NOV-21: RS.25.218 (REGULAR - GROWTH)</t>
  </si>
  <si>
    <t>NAV AS ON 30-NOV-21: RS.27.7674 (DIRECT - IDCW)</t>
  </si>
  <si>
    <t>NAV AS ON 30-NOV-21: RS.27.7674 (DIRECT - GROWTH)</t>
  </si>
  <si>
    <t>INE176A01028</t>
  </si>
  <si>
    <t>INE053A01029</t>
  </si>
  <si>
    <t>INE002S01010</t>
  </si>
  <si>
    <t>GOI - 5.15% (09/11/2025)</t>
  </si>
  <si>
    <t>IN0020200278</t>
  </si>
  <si>
    <t>IN0020200260</t>
  </si>
  <si>
    <t>GOI - 5.22% (15/06/2025)</t>
  </si>
  <si>
    <t>IN0020200112</t>
  </si>
  <si>
    <t>SDL MAHARASHTRA 9.38% (23/04/2024)</t>
  </si>
  <si>
    <t>IN2220140015</t>
  </si>
  <si>
    <t>SDL MAHARASHTRA 9.39% (20/11/2023)</t>
  </si>
  <si>
    <t>IN2220130123</t>
  </si>
  <si>
    <t>SDL MAHARASHTRA 8.62% (20/02/2023)</t>
  </si>
  <si>
    <t>IN2220120108</t>
  </si>
  <si>
    <t>SDL MAHARASHTRA 9.36% (06/11/2023)</t>
  </si>
  <si>
    <t>IN2220130115</t>
  </si>
  <si>
    <t>SDL ANDHRA PRADESH 9.55% (11/09/2023)</t>
  </si>
  <si>
    <t>IN1020130069</t>
  </si>
  <si>
    <t>IN0020160035</t>
  </si>
  <si>
    <t>** 05.00 % NABARD - 11/03/2024</t>
  </si>
  <si>
    <t>INE261F08CY0</t>
  </si>
  <si>
    <t>INE020B08DJ8</t>
  </si>
  <si>
    <t>** 05.70 % NABARD - 31/07/2025</t>
  </si>
  <si>
    <t>INE261F08DK7</t>
  </si>
  <si>
    <t>INE414G07EZ8</t>
  </si>
  <si>
    <t>** 08.20 % POWER FINANCE CORPORATION - 10/03/2025</t>
  </si>
  <si>
    <t>INE134E08GY3</t>
  </si>
  <si>
    <t>INE414G07EV7</t>
  </si>
  <si>
    <t>INE001A07RV7</t>
  </si>
  <si>
    <t>INE242A08445</t>
  </si>
  <si>
    <t>INE115A07OQ2</t>
  </si>
  <si>
    <t>INE020B08CT9</t>
  </si>
  <si>
    <t>** 06.83 % POWER FINANCE CORPORATION - 24/04/2023</t>
  </si>
  <si>
    <t>INE134E08KO6</t>
  </si>
  <si>
    <t>INE306N07ME0</t>
  </si>
  <si>
    <t>INE308O08015</t>
  </si>
  <si>
    <t>INE027E07BM7</t>
  </si>
  <si>
    <t>** 05.40 % EXIM - 31/03/2025</t>
  </si>
  <si>
    <t>INE514E08FX0</t>
  </si>
  <si>
    <t>** 05.14 % NABARD - 31/01/2024</t>
  </si>
  <si>
    <t>INE261F08CK9</t>
  </si>
  <si>
    <t>INE756I07EA1</t>
  </si>
  <si>
    <t>INE306N07KK1</t>
  </si>
  <si>
    <t>** POWER FINANCE CORPORATION - 02/08/2024 - FRB</t>
  </si>
  <si>
    <t>INE134E08LJ4</t>
  </si>
  <si>
    <t>INE296A07QH4</t>
  </si>
  <si>
    <t>** 06.80 % H.P.C.L. - 15/12/2022</t>
  </si>
  <si>
    <t>INE094A08044</t>
  </si>
  <si>
    <t>** 07.04 % POWER FINANCE CORPORATION - 14/04/2023</t>
  </si>
  <si>
    <t>INE134E08KJ6</t>
  </si>
  <si>
    <t>** 06.50 % NABARD - 17/04/2023</t>
  </si>
  <si>
    <t>INE261F08CD4</t>
  </si>
  <si>
    <t>INE020B08930</t>
  </si>
  <si>
    <t>** 08.60 % POWER FINANCE CORPORATION - 07/08/2024</t>
  </si>
  <si>
    <t>INE134E08BP2</t>
  </si>
  <si>
    <t>INE020B08CC5</t>
  </si>
  <si>
    <t>INE296A08656</t>
  </si>
  <si>
    <t>INE936D07133</t>
  </si>
  <si>
    <t>INE121A07PW5</t>
  </si>
  <si>
    <t>** 05.32 % NATIONAL HOUSING BANK - 01/09/2023</t>
  </si>
  <si>
    <t>INE557F08FK3</t>
  </si>
  <si>
    <t>INE848E07BA1</t>
  </si>
  <si>
    <t>INE020B08DR1</t>
  </si>
  <si>
    <t>INE775A08048</t>
  </si>
  <si>
    <t>INE969M07010</t>
  </si>
  <si>
    <t>** 07.35 % POWER FINANCE CORPORATION - 22/11/2022</t>
  </si>
  <si>
    <t>INE134E08JF6</t>
  </si>
  <si>
    <t>** - NABARD - CD - 08/02/2023</t>
  </si>
  <si>
    <t>INE261F16637</t>
  </si>
  <si>
    <t>NAV AS ON 31-MAY-22: RS.14.4109 (REGULAR - IDCW)</t>
  </si>
  <si>
    <t>NAV AS ON 31-MAY-22: RS.14.4109 (REGULAR - GROWTH)</t>
  </si>
  <si>
    <t>NAV AS ON 31-MAY-22: RS.15.2771 (DIRECT - IDCW)</t>
  </si>
  <si>
    <t>NAV AS ON 31-MAY-22: RS.15.2771 (DIRECT - GROWTH)</t>
  </si>
  <si>
    <t>NAV AS ON 30-NOV-21: RS.14.3667 (REGULAR - IDCW)</t>
  </si>
  <si>
    <t>NAV AS ON 30-NOV-21: RS.14.3667 (REGULAR - GROWTH)</t>
  </si>
  <si>
    <t>NAV AS ON 30-NOV-21: RS.15.1061 (DIRECT - IDCW)</t>
  </si>
  <si>
    <t>NAV AS ON 30-NOV-21: RS.15.1061 (DIRECT - GROWTH)</t>
  </si>
  <si>
    <t>Metals &amp; Minerals Trading</t>
  </si>
  <si>
    <t>INE423A01024</t>
  </si>
  <si>
    <t>INE115A01026</t>
  </si>
  <si>
    <t>INE646L01027</t>
  </si>
  <si>
    <t>INE022Q01020</t>
  </si>
  <si>
    <t>INE376G01013</t>
  </si>
  <si>
    <t>INE685A01028</t>
  </si>
  <si>
    <t>INE257A01026</t>
  </si>
  <si>
    <t>INE148I01020</t>
  </si>
  <si>
    <t>INE00R701025</t>
  </si>
  <si>
    <t>PUNJAB NATIONAL BANK</t>
  </si>
  <si>
    <t>INE160A01022</t>
  </si>
  <si>
    <t>INE721A01013</t>
  </si>
  <si>
    <t>INE093I01010</t>
  </si>
  <si>
    <t>INE498L01015</t>
  </si>
  <si>
    <t>INE020B01018</t>
  </si>
  <si>
    <t>INE769A01020</t>
  </si>
  <si>
    <t>INE775A01035</t>
  </si>
  <si>
    <t>INE885A01032</t>
  </si>
  <si>
    <t>INE119A01028</t>
  </si>
  <si>
    <t>INE477A01020</t>
  </si>
  <si>
    <t>INE191H01014</t>
  </si>
  <si>
    <t>INE522D01027</t>
  </si>
  <si>
    <t>INE101D01020</t>
  </si>
  <si>
    <t>INE302A01020</t>
  </si>
  <si>
    <t>INE383A01012</t>
  </si>
  <si>
    <t>INE776C01039</t>
  </si>
  <si>
    <t>INE494B01023</t>
  </si>
  <si>
    <t>INE095N01031</t>
  </si>
  <si>
    <t>PUNJAB NATIONAL BANK^</t>
  </si>
  <si>
    <t>OIL &amp; NATURAL GAS CO.^</t>
  </si>
  <si>
    <t>BANK OF BARODA^</t>
  </si>
  <si>
    <t>INF277K01PR6</t>
  </si>
  <si>
    <t>INF277K01YE6</t>
  </si>
  <si>
    <t>INF277K01OK4</t>
  </si>
  <si>
    <t>IN0020070028</t>
  </si>
  <si>
    <t>IN0020200211</t>
  </si>
  <si>
    <t>IN0020130061</t>
  </si>
  <si>
    <t>GOI - 4.26% (17/05/2023)</t>
  </si>
  <si>
    <t>IN0020210046</t>
  </si>
  <si>
    <t>IN0020030014</t>
  </si>
  <si>
    <t>** 07.18 % NABARD - 08/08/2022</t>
  </si>
  <si>
    <t>INE261F08BN5</t>
  </si>
  <si>
    <t>** 04.60 % NABARD - 29/07/2024</t>
  </si>
  <si>
    <t>INE261F08CS2</t>
  </si>
  <si>
    <t>INE115A07PC9</t>
  </si>
  <si>
    <t>INE001A07SQ5</t>
  </si>
  <si>
    <t>INE001A07SU7</t>
  </si>
  <si>
    <t>** 05.23 % NABARD - 31/01/2025</t>
  </si>
  <si>
    <t>INE261F08DI1</t>
  </si>
  <si>
    <t>INE115A07MJ1</t>
  </si>
  <si>
    <t>INE031A08715</t>
  </si>
  <si>
    <t>INE031A08723</t>
  </si>
  <si>
    <t>INE941D07133</t>
  </si>
  <si>
    <t>B) MARGIN MONEY DEPOSITS</t>
  </si>
  <si>
    <t>.</t>
  </si>
  <si>
    <t>MARGIN MONEY DEPOSITS TOTAL</t>
  </si>
  <si>
    <t>NAV AS ON 31-MAY-22: RS.11.244 (REGULAR - MONTHLY IDCW)</t>
  </si>
  <si>
    <t>NAV AS ON 31-MAY-22: RS.11.7619 (REGULAR - GROWTH)</t>
  </si>
  <si>
    <t>NAV AS ON 31-MAY-22: RS.11.5755 (DIRECT - MONTHLY IDCW)</t>
  </si>
  <si>
    <t>NAV AS ON 31-MAY-22: RS.12.0755 (DIRECT - GROWTH)</t>
  </si>
  <si>
    <t>NAV AS ON 30-NOV-21: RS.11.0715 (REGULAR - MONTHLY IDCW)</t>
  </si>
  <si>
    <t>NAV AS ON 30-NOV-21: RS.11.5802 (REGULAR - GROWTH)</t>
  </si>
  <si>
    <t>NAV AS ON 30-NOV-21: RS.11.3527 (DIRECT - MONTHLY IDCW)</t>
  </si>
  <si>
    <t>NAV AS ON 30-NOV-21: RS.11.8422 (DIRECT - GROWTH)</t>
  </si>
  <si>
    <t>EQUITY RELATED</t>
  </si>
  <si>
    <t>OTHERS - INVITS</t>
  </si>
  <si>
    <t>INVITS</t>
  </si>
  <si>
    <t>OTHERS TOTAL</t>
  </si>
  <si>
    <t>EQUITY &amp; OTHERS RELATED TOTAL</t>
  </si>
  <si>
    <t>B) MUTUAL FUND UNITS</t>
  </si>
  <si>
    <t>MUTUAL FUND &amp; MUTUAL FUND RELATED TOTAL</t>
  </si>
  <si>
    <t>D) MUTUAL FUND UNITS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</si>
  <si>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</si>
  <si>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AVERAGE MATURITY :   2.12 YEARS</t>
  </si>
  <si>
    <t>NAV AS ON 30-NOV-21: RS.27.9244 (DIRECT - GROWTH)</t>
  </si>
  <si>
    <t>NAV AS ON 30-NOV-21: RS.24.8969 (REGULAR - GROWTH)</t>
  </si>
  <si>
    <t>NAV AS ON 31-MAY-22: RS.27.3135 (DIRECT - GROWTH)</t>
  </si>
  <si>
    <t>NAV AS ON 31-MAY-22: RS.24.2112 (REGULAR - GROWTH)</t>
  </si>
  <si>
    <t>TOTAL OUTSTANDING EXPOSURE IN DERIVATIVE INSTRUMENTS</t>
  </si>
  <si>
    <t>TOTAL BELOW INVESTMENT GRADE OR DEFAULT PROVIDED FOR</t>
  </si>
  <si>
    <t>** - PANATONE FINVEST LTD - CP - 30/08/2022</t>
  </si>
  <si>
    <t>** - CHOLAMANDALAM INVT &amp; FIN  CO LTD - CP - 16/06/2022</t>
  </si>
  <si>
    <t>** 06.45 % ICICI BANK LTD - 15/06/2028</t>
  </si>
  <si>
    <t>INE556F08JN1</t>
  </si>
  <si>
    <t>** 06.99 % SMALL INDUST DEVLOP BANK  OF INDIA - 08/08/2022</t>
  </si>
  <si>
    <t>** VARANASI SANGAM EXPRESSWAY PVT. LTD - 29/12/2034 - FRB</t>
  </si>
  <si>
    <t>** 06.40 % JAMNAGAR UTILITIES &amp; POWER PVT. LTD - 29/09/2026</t>
  </si>
  <si>
    <t>** 05.70 % BAJAJ HOUSING FINANCE LTD - 10/06/2024</t>
  </si>
  <si>
    <t>IN2220140155</t>
  </si>
  <si>
    <t>SDL MAHARASHTRA 8.44% (26/11/2024)</t>
  </si>
  <si>
    <t>IN0020120047</t>
  </si>
  <si>
    <t>GOI -  8.20% (24/09/2025)</t>
  </si>
  <si>
    <t>IN0020060078</t>
  </si>
  <si>
    <t>GOI 8.24% 15/02/2027</t>
  </si>
  <si>
    <t>UTI ASSET MANAGEMENT COMPANY LTD</t>
  </si>
  <si>
    <t>MUTHOOT FINANCE LTD</t>
  </si>
  <si>
    <t>PRINCE PIPES AND FITTINGS LTD</t>
  </si>
  <si>
    <t>KAJARIA CERAMICS LTD</t>
  </si>
  <si>
    <t>PROCTER &amp; GAMBLE HEALTH LTD</t>
  </si>
  <si>
    <t>TATA STEEL LTD</t>
  </si>
  <si>
    <t>SBI LIFE INSURANCE COMPANY LTD</t>
  </si>
  <si>
    <t>SUPREME INDUSTRIES LTD</t>
  </si>
  <si>
    <t>BHARTI AIRTEL LTD</t>
  </si>
  <si>
    <t>UNITED SPIRITS LTD</t>
  </si>
  <si>
    <t>HDFC ASSET MANAGEMENT COMPANY LTD</t>
  </si>
  <si>
    <t>TATA MOTORS LTD</t>
  </si>
  <si>
    <t>BHARAT ELECTRONICS LTD</t>
  </si>
  <si>
    <t>APOLLO HOSPITALS ENTERPRISE LTD</t>
  </si>
  <si>
    <t>INDRAPRASTHA GAS LTD</t>
  </si>
  <si>
    <t>ACC LTD</t>
  </si>
  <si>
    <t>ICICI PRUDENTIAL LIFE INSURANCE COMPANY LTD</t>
  </si>
  <si>
    <t>VOLTAS LTD</t>
  </si>
  <si>
    <t>HAVELLS INDIA LTD</t>
  </si>
  <si>
    <t>BAJAJ AUTO LTD</t>
  </si>
  <si>
    <t>HDFC LIFE INSURANCE CO. LTD</t>
  </si>
  <si>
    <t>INFO EDGE (INDIA) LTD</t>
  </si>
  <si>
    <t>3M INDIA LTD</t>
  </si>
  <si>
    <t>DIXON TECHNOLOGIES (INDIA) LTD</t>
  </si>
  <si>
    <t>MATRIMONY.COM LTD</t>
  </si>
  <si>
    <t>ASTEC LIFESCIENCES LTD</t>
  </si>
  <si>
    <t>ORACLE FINANCIALS SERVICES SOFT LTD</t>
  </si>
  <si>
    <t>AXIS BANK LTD</t>
  </si>
  <si>
    <t>KOTAK MAHINDRA BANK LTD</t>
  </si>
  <si>
    <t>ASIAN PAINTS (INDIA) LTD</t>
  </si>
  <si>
    <t>CERA SANITARYWARE LTD</t>
  </si>
  <si>
    <t>TITAN COMPANY LTD</t>
  </si>
  <si>
    <t>TATA CONSUMER PRODUCTS LTD</t>
  </si>
  <si>
    <t>AMBUJA CEMENTS LTD</t>
  </si>
  <si>
    <t>RADICO KHAITAN LTD</t>
  </si>
  <si>
    <t>JUBILANT FOODWORKS LTD</t>
  </si>
  <si>
    <t>POLYCAB INDIA LTD</t>
  </si>
  <si>
    <t>HOUSING DEVELOPMENT FINANCE CORPORATION LTD</t>
  </si>
  <si>
    <t>SBI CARDS AND PAYMENT SERVICES LTD</t>
  </si>
  <si>
    <t>HCL TECHNOLOGIES LTD</t>
  </si>
  <si>
    <t>POWER GRID CORPORATION OF INDIA LTD</t>
  </si>
  <si>
    <t>ITC LTD</t>
  </si>
  <si>
    <t>TATA CONSULTANCY SERVICES LTD</t>
  </si>
  <si>
    <t>INFOSYS LTD</t>
  </si>
  <si>
    <t>HDFC BANK LTD</t>
  </si>
  <si>
    <t>RELIANCE INDUSTRIES LTD</t>
  </si>
  <si>
    <t>ICICI BANK LTD</t>
  </si>
  <si>
    <t>Benchmark Risk-O-Meter</t>
  </si>
  <si>
    <t>Scheme Risk-O-Meter</t>
  </si>
  <si>
    <t>TRSF-CONSERVATIVE PLAN: • Long Term Capital Appreciation &amp; Current Income. • A debt oriented (between 70%-100%) savings scheme which provides tool for retirement planning to individual investors</t>
  </si>
  <si>
    <t>This product is suitable for investors who are seeking*:</t>
  </si>
  <si>
    <t>(An open ended retirement solution oriented scheme having a lock-in of 5 years or till retirement age (whichever is earlier))</t>
  </si>
  <si>
    <t>Tata Money Market Fund</t>
  </si>
  <si>
    <t>(An open ended debt scheme investing in money market instruments. A Relatively Low Interest Rate Risk and Moderate Credit Risk.)</t>
  </si>
  <si>
    <t>•Regular Income Over Short Term.</t>
  </si>
  <si>
    <t>•Investment in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</si>
  <si>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</si>
  <si>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</si>
  <si>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</si>
  <si>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</si>
  <si>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</si>
  <si>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</si>
  <si>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</si>
  <si>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</si>
  <si>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</si>
  <si>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</si>
  <si>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SDL GUJARAT  6.68% (23/11/2022)</t>
  </si>
  <si>
    <t>IN1520160145</t>
  </si>
  <si>
    <t>SDL MAHARASHTRA 8.90% (21/11/2022)</t>
  </si>
  <si>
    <t>IN2220120066</t>
  </si>
  <si>
    <t>SDL TAMILNADU 8.89% (05/12/2022)</t>
  </si>
  <si>
    <t>IN3120120115</t>
  </si>
  <si>
    <t>SDL BIHAR 8.97% (21/11/2022)</t>
  </si>
  <si>
    <t>IN1320120034</t>
  </si>
  <si>
    <t>SDL ANDHRA PRADESH 8.59% (23/01/2023)</t>
  </si>
  <si>
    <t>IN1020120177</t>
  </si>
  <si>
    <t>SDL GUJARAT 8.79% (25/10/2022)</t>
  </si>
  <si>
    <t>IN1520120107</t>
  </si>
  <si>
    <t>SDL MAHARASHTRA 8.90% (20/09/2022)</t>
  </si>
  <si>
    <t>IN2220120033</t>
  </si>
  <si>
    <t>SDL GUJARAT 8.58% (23/01/2023)</t>
  </si>
  <si>
    <t>IN1520120131</t>
  </si>
  <si>
    <t>SDL KARNATAKA 8.90% (19/12/2022)</t>
  </si>
  <si>
    <t>IN1920120079</t>
  </si>
  <si>
    <t>SDL KERALA 8.93% (19/12/2022)</t>
  </si>
  <si>
    <t>IN2020120076</t>
  </si>
  <si>
    <t>SDL MADHYA PRADESH 8.60% (23/01/2023)</t>
  </si>
  <si>
    <t>IN2120120026</t>
  </si>
  <si>
    <t>SDL KARNATAKA 7.97% (05/12/2022)</t>
  </si>
  <si>
    <t>IN1920180099</t>
  </si>
  <si>
    <t>SDL ANDHRA PRADESH 8.89% (20/09/2022)</t>
  </si>
  <si>
    <t>IN1020120110</t>
  </si>
  <si>
    <t>SDL PUNJAB 8.91% (04/07/2022)</t>
  </si>
  <si>
    <t>IN2820120060</t>
  </si>
  <si>
    <t>SDL RAJASTHAN UDAY 8.27% (23/06/2022)</t>
  </si>
  <si>
    <t>IN2920160081</t>
  </si>
  <si>
    <t>SDL MADHYA PRADESH 8.92% (08/08/2022)</t>
  </si>
  <si>
    <t>IN2120120018</t>
  </si>
  <si>
    <t>SDL GUJARAT  8.89% (19/12/2022)</t>
  </si>
  <si>
    <t>IN1520120123</t>
  </si>
  <si>
    <t>SDL MAHARASHTRA 8.63% (09/01/2023)</t>
  </si>
  <si>
    <t>IN2220120082</t>
  </si>
  <si>
    <t>SDL ANDHRA PRADESH 8.72% (06/02/2023)</t>
  </si>
  <si>
    <t>IN1020120185</t>
  </si>
  <si>
    <t>SDL MAHARASHTRA 8.90% (19/12/2022)</t>
  </si>
  <si>
    <t>IN2220120074</t>
  </si>
  <si>
    <t>SDL PUNJAB  8.93% (05/09/2022)</t>
  </si>
  <si>
    <t>IN2820120094</t>
  </si>
  <si>
    <t>SDL HARYANA  8.94% (21/11/2022)</t>
  </si>
  <si>
    <t>IN1620120098</t>
  </si>
  <si>
    <t>SDL KERALA 8.60% (23/01/2023)</t>
  </si>
  <si>
    <t>IN2020120092</t>
  </si>
  <si>
    <t>** - LARSEN &amp; TOUBRO LTD - CP - 30/09/2022</t>
  </si>
  <si>
    <t>INE018A14IN3</t>
  </si>
  <si>
    <t>** - ICICI SECURITIES LTD - CP - 16/09/2022</t>
  </si>
  <si>
    <t>INE763G14MA0</t>
  </si>
  <si>
    <t>** TREASURY BILL 182 DAYS (15/09/2022)</t>
  </si>
  <si>
    <t>IN002021Y536</t>
  </si>
  <si>
    <t>** - SMALL INDUST DEVLOP BANK  OF INDIA - CD - 22/02/2023</t>
  </si>
  <si>
    <t>INE556F16937</t>
  </si>
  <si>
    <t>** - INDIAN BANK - CD - 29/06/2022</t>
  </si>
  <si>
    <t>IND-A1+</t>
  </si>
  <si>
    <t>INE562A16KH3</t>
  </si>
  <si>
    <t>** TREASURY BILL 182 DAYS (25/08/2022)</t>
  </si>
  <si>
    <t>IN002021Y502</t>
  </si>
  <si>
    <t>** - HDFC LTD - CP - 20/01/2023</t>
  </si>
  <si>
    <t>INE001A14YK2</t>
  </si>
  <si>
    <t>** - BIRLA GROUP HOLDINGS PRIVATE LTD - CP - 10/08/2022</t>
  </si>
  <si>
    <t>INE09OL14AO2</t>
  </si>
  <si>
    <t>** - SMALL INDUST DEVLOP BANK  OF INDIA - CP - 31/10/2022</t>
  </si>
  <si>
    <t>INE556F14ID2</t>
  </si>
  <si>
    <t>** - KOTAK SECURITIES LTD - CP - 28/09/2022</t>
  </si>
  <si>
    <t>INE028E14KB5</t>
  </si>
  <si>
    <t>** - VEDANTA LTD - CP - 26/09/2022</t>
  </si>
  <si>
    <t>INE205A14WK3</t>
  </si>
  <si>
    <t>** - INDUSIND BANK LTD - CD - 31/01/2023</t>
  </si>
  <si>
    <t>INE095A16O29</t>
  </si>
  <si>
    <t>** - BANK OF BARODA - CD - 14/02/2023</t>
  </si>
  <si>
    <t>INE028A16CO8</t>
  </si>
  <si>
    <t>** TREASURY BILL 182 DAYS (29/09/2022)</t>
  </si>
  <si>
    <t>IN002021Y551</t>
  </si>
  <si>
    <t>** - BARCLAYS INVESTMENTS &amp; LOANS (INDIA) LTD - CP - 04/10/2022</t>
  </si>
  <si>
    <t>INE704I14FJ5</t>
  </si>
  <si>
    <t>** - AXIS BANK LTD - CD - 11/11/2022</t>
  </si>
  <si>
    <t>INE238A164Y0</t>
  </si>
  <si>
    <t>** - TATA TELESERVICES LTD - CP - 21/11/2022</t>
  </si>
  <si>
    <t>INE037E14AD3</t>
  </si>
  <si>
    <t>** - TATA TELESERVICES LTD - CP - 24/02/2023</t>
  </si>
  <si>
    <t>INE037E14AG6</t>
  </si>
  <si>
    <t>** - BARCLAYS INVESTMENTS &amp; LOANS (INDIA) LTD - CP - 29/07/2022</t>
  </si>
  <si>
    <t>INE704I14FD8</t>
  </si>
  <si>
    <t>** - PIRAMAL CAPITAL &amp; HOUSING FINANCE LTD - CP - 26/07/2022</t>
  </si>
  <si>
    <t>INE516Y14BR2</t>
  </si>
  <si>
    <t>** - TATA TELESERVICES (MAHARASHTRA) LTD - CP - 14/12/2022</t>
  </si>
  <si>
    <t>INE517B14909</t>
  </si>
  <si>
    <t>** - HDFC BANK LTD - CD - 27/12/2022</t>
  </si>
  <si>
    <t>CARE-A1+</t>
  </si>
  <si>
    <t>INE040A16CU0</t>
  </si>
  <si>
    <t>** - IDFC FIRST BANK LTD - CD - 10/01/2023</t>
  </si>
  <si>
    <t>INE092T16RH6</t>
  </si>
  <si>
    <t>** - TATA TELESERVICES (MAHARASHTRA) LTD - CP - 10/03/2023</t>
  </si>
  <si>
    <t>INE517B14883</t>
  </si>
  <si>
    <t>** - TATA POWER RENEWABLE ENERGY LTD - CP - 22/08/2022</t>
  </si>
  <si>
    <t>INE607M14780</t>
  </si>
  <si>
    <t>** TREASURY BILL 91 DAYS (21/07/2022)</t>
  </si>
  <si>
    <t>IN002022X031</t>
  </si>
  <si>
    <t>** - CAN FIN HOMES LTD - CP - 25/07/2022</t>
  </si>
  <si>
    <t>ICRA-A1+</t>
  </si>
  <si>
    <t>INE477A14BR7</t>
  </si>
  <si>
    <t>** - BAHADUR CHAND INVESTMENTS PVT. LTD - CP - 27/07/2022</t>
  </si>
  <si>
    <t>INE087M14AJ8</t>
  </si>
  <si>
    <t>** - RELIANCE RETAIL VENTURES LTD - CP - 26/08/2022</t>
  </si>
  <si>
    <t>INE929O14578</t>
  </si>
  <si>
    <t>** - SUNDARAM HOME FINANCE LTD - CP - 29/08/2022</t>
  </si>
  <si>
    <t>INE667F14FR3</t>
  </si>
  <si>
    <t>** - IIFL WEALTH PRIME LTD - CP - 01/09/2022</t>
  </si>
  <si>
    <t>INE248U14KU5</t>
  </si>
  <si>
    <t>** - RELIANCE JIO INFOCOMM LTD - CP - 19/09/2022</t>
  </si>
  <si>
    <t>INE110L14QP3</t>
  </si>
  <si>
    <t>** - EXIM - CP - 28/09/2022</t>
  </si>
  <si>
    <t>INE514E14QI6</t>
  </si>
  <si>
    <t>** - SHAREKHAN BNP PARIBAS FINANCIAL SERVICES PVT. LTD - CP - 22/09/2022</t>
  </si>
  <si>
    <t>INE550X14904</t>
  </si>
  <si>
    <t>** - J.M. FINANCIAL PRODUCTS LTD - CP - 15/09/2022</t>
  </si>
  <si>
    <t>INE523H14Z07</t>
  </si>
  <si>
    <t>** - STANDARD CHARTERED CAPITAL LTD - CP - 18/10/2022</t>
  </si>
  <si>
    <t>INE403G14PK5</t>
  </si>
  <si>
    <t>** - AXIS BANK LTD - CD - 08/12/2022</t>
  </si>
  <si>
    <t>INE238A167X5</t>
  </si>
  <si>
    <t>** - LIC HOUSING FINANCE LTD - CP - 25/01/2023</t>
  </si>
  <si>
    <t>INE115A14DO6</t>
  </si>
  <si>
    <t>** - NABARD - CD - 14/02/2023</t>
  </si>
  <si>
    <t>INE261F16645</t>
  </si>
  <si>
    <t>** - DEUTSCHE INVESTMENT INDIA PVT LTD - CP - 07/02/2023</t>
  </si>
  <si>
    <t>INE144H14FC1</t>
  </si>
  <si>
    <t>** - TATA TELESERVICES (MAHARASHTRA) LTD - CP - 04/05/2023</t>
  </si>
  <si>
    <t>INE517B14891</t>
  </si>
  <si>
    <t>** TREASURY BILL 182 DAYS (17/11/2022)</t>
  </si>
  <si>
    <t>IN002022Y070</t>
  </si>
  <si>
    <t>** - H.P.C.L. - CP - 28/06/2022</t>
  </si>
  <si>
    <t>INE094A14IK0</t>
  </si>
  <si>
    <t>** TREASURY BILL 182 DAYS (01/09/2022)</t>
  </si>
  <si>
    <t>IN002021Y510</t>
  </si>
  <si>
    <t>** - HSBC INVESTDIRECT FINANCIAL SERVICES (I) LTD - CP - 19/10/2022</t>
  </si>
  <si>
    <t>INE790I14BW6</t>
  </si>
  <si>
    <t>** TREASURY BILL 182 DAYS (21/07/2022)</t>
  </si>
  <si>
    <t>IN002021Y452</t>
  </si>
  <si>
    <t>** - AXIS BANK LTD - CD - 25/08/2022</t>
  </si>
  <si>
    <t>INE238A168Y1</t>
  </si>
  <si>
    <t>** - STANDARD CHARTERED CAPITAL LTD - CP - 06/09/2022</t>
  </si>
  <si>
    <t>INE403G14PM1</t>
  </si>
  <si>
    <t>** - IIFL WEALTH MANAGEMENT LTD - CP - 01/09/2022</t>
  </si>
  <si>
    <t>INE466L14AW9</t>
  </si>
  <si>
    <t>** - HDFC BANK LTD - CD - 26/09/2022</t>
  </si>
  <si>
    <t>INE040A16CP0</t>
  </si>
  <si>
    <t>** - CAN FIN HOMES LTD - CP - 27/09/2022</t>
  </si>
  <si>
    <t>INE477A14BO4</t>
  </si>
  <si>
    <t>** - KEC INTERNATIONAL LTD - CP - 23/09/2022</t>
  </si>
  <si>
    <t>INE389H14IA0</t>
  </si>
  <si>
    <t>** - CANARA BANK - CD - 03/10/2022</t>
  </si>
  <si>
    <t>INE476A16SZ1</t>
  </si>
  <si>
    <t>** - KEC INTERNATIONAL LTD - CP - 30/09/2022</t>
  </si>
  <si>
    <t>INE389H14HZ9</t>
  </si>
  <si>
    <t>** TREASURY BILL 182 DAYS (10/11/2022)</t>
  </si>
  <si>
    <t>IN002022Y062</t>
  </si>
  <si>
    <t>** TREASURY BILL 364 DAYS (18/05/2023)</t>
  </si>
  <si>
    <t>IN002022Z077</t>
  </si>
  <si>
    <t>Provided in the below table</t>
  </si>
  <si>
    <t>NAV AS ON 31-MAY-22: RS.3796.8859 (REGULAR - GROWTH)</t>
  </si>
  <si>
    <t>NAV AS ON 31-MAY-22: RS.1114.4071 (REGULAR - DAILY IDCW)</t>
  </si>
  <si>
    <t>NAV AS ON 31-MAY-22: RS.3838.0439 (DIRECT - GROWTH)</t>
  </si>
  <si>
    <t>NAV AS ON 31-MAY-22: RS.1114.52 (DIRECT - DAILY IDCW)</t>
  </si>
  <si>
    <t>NAV AS ON 30-NOV-21: RS.3733.9626 (REGULAR - GROWTH)</t>
  </si>
  <si>
    <t>NAV AS ON 30-NOV-21: RS.1114.52 (REGULAR - DAILY IDCW)</t>
  </si>
  <si>
    <t>NAV AS ON 30-NOV-21: RS.3769.2667 (DIRECT - GROWTH)</t>
  </si>
  <si>
    <t>NAV AS ON 30-NOV-21: RS.1114.52 (DIRECT - DAILY IDCW)</t>
  </si>
  <si>
    <t>DIVIDEND DECLARED: PLEASE REFER DIVIDEND HISTORY TABLE</t>
  </si>
  <si>
    <t>AVERAGE MATURITY :  4.58 MONTHS</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</si>
  <si>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</si>
  <si>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</si>
  <si>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</si>
  <si>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</si>
  <si>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</si>
  <si>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</si>
  <si>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</si>
  <si>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</si>
  <si>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</si>
  <si>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</si>
  <si>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</si>
  <si>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</si>
  <si>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Details of Intra Scheme Investments as per given below Table</t>
  </si>
  <si>
    <t>Name of the Schemes</t>
  </si>
  <si>
    <t>Amount Invested ( Rs Crores)</t>
  </si>
  <si>
    <t>% of Investment by the Invested scheme</t>
  </si>
  <si>
    <t>Tata Arbitrage Fund</t>
  </si>
  <si>
    <t>TATA SHORT TERM BOND FUND (The scheme had 1 segregated portfolio which was created under Tata Corporate Bond Fund ).</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</si>
  <si>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</si>
  <si>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</si>
  <si>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</si>
  <si>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</si>
  <si>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</si>
  <si>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</si>
  <si>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</si>
  <si>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SDL RAJASTHAN 6.56% (30/10/2023)</t>
  </si>
  <si>
    <t>IN2920190245</t>
  </si>
  <si>
    <t>GOI - 6.54% (17/01/2032)</t>
  </si>
  <si>
    <t>IN0020210244</t>
  </si>
  <si>
    <t>SDL GUJARAT  5.39% (31/03/2024)</t>
  </si>
  <si>
    <t>IN1520200313</t>
  </si>
  <si>
    <t>SDL GUJARAT  7.19% (25/01/2027)</t>
  </si>
  <si>
    <t>IN1520160186</t>
  </si>
  <si>
    <t>GOI - 5.79% (11/05/2030)</t>
  </si>
  <si>
    <t>IN0020200070</t>
  </si>
  <si>
    <t>SDL TAMILNADU 8.18% (19/12/2028)</t>
  </si>
  <si>
    <t>IN3120180192</t>
  </si>
  <si>
    <t>** 05.05 % INDIAN OIL CORP LTD - 25/11/2022</t>
  </si>
  <si>
    <t>INE242A08460</t>
  </si>
  <si>
    <t>** 08.70 % POWER GRID CORPORATION OF INDIA LTD - 15/07/2023</t>
  </si>
  <si>
    <t>INE752E07LB2</t>
  </si>
  <si>
    <t>** RELIANCE INDUSTRIES LTD - 21/09/2023 - FRB</t>
  </si>
  <si>
    <t>INE002A08658</t>
  </si>
  <si>
    <t>** 08.25 % INDIAN RAILWAYS FINANCE CORPORATION LTD - 28/02/2024</t>
  </si>
  <si>
    <t>INE053F07BB3</t>
  </si>
  <si>
    <t>** 07.45 % LIC HOUSING FINANCE LTD - 10/02/2023</t>
  </si>
  <si>
    <t>** 07.85 % LIC HOUSING FINANCE LTD - 23/09/2022</t>
  </si>
  <si>
    <t>INE115A07OG3</t>
  </si>
  <si>
    <t>** 05.42 % HDB FINANCIAL SERVICES LTD - 17/01/2024</t>
  </si>
  <si>
    <t>** 06.49 % YARROW INFRASTRUCTURE PVT LTD - 01/07/2024</t>
  </si>
  <si>
    <t>** 06.64 % MANGALORE REFINERY &amp; PETROCHEMICALS LTD - 14/04/2023</t>
  </si>
  <si>
    <t>INE103A08027</t>
  </si>
  <si>
    <t>** 07.09 % REC LTD - 13/12/2022</t>
  </si>
  <si>
    <t>INE020B08CD3</t>
  </si>
  <si>
    <t>** 06.45 % L&amp;T FINANCE LTD - 10/05/2024</t>
  </si>
  <si>
    <t>** 07.40 % LIC HOUSING FINANCE LTD - 06/09/2024</t>
  </si>
  <si>
    <t>INE115A07ML7</t>
  </si>
  <si>
    <t>** REC LTD - 31/10/2024 - FRB</t>
  </si>
  <si>
    <t>** HDFC LTD - 30/09/2024 - FRB</t>
  </si>
  <si>
    <t>** 07.05 % HOUSING &amp; URBAN DEVELOPMENT CORPORATION LTD - 13/10/2022</t>
  </si>
  <si>
    <t>INE031A08749</t>
  </si>
  <si>
    <t>** 06.90 % REC LTD - 30/06/2022</t>
  </si>
  <si>
    <t>INE020B08CE1</t>
  </si>
  <si>
    <t>** 04.95 % HDFC LTD - 09/09/2022</t>
  </si>
  <si>
    <t>** 05.69 % REC LTD - 30/09/2023</t>
  </si>
  <si>
    <t>** 05.27 % NABARD - 23/07/2024</t>
  </si>
  <si>
    <t>INE261F08DF7</t>
  </si>
  <si>
    <t>** 06.49 % RATTANINDIA SOLAR 2 PVT LTD - 01/07/2024</t>
  </si>
  <si>
    <t>INE935V07012</t>
  </si>
  <si>
    <t>** 06.25 % EMBASSY OFFICE PARKS REIT - 18/10/2024</t>
  </si>
  <si>
    <t>INE041007076</t>
  </si>
  <si>
    <t>** 08.10 % TATA CAPITAL HOUSING FINANCE LTD - 14/01/2023</t>
  </si>
  <si>
    <t>INE033L07GM9</t>
  </si>
  <si>
    <t>** 07.20 % SIKKA PORTS AND TERMINALS LTD - 16/06/2023</t>
  </si>
  <si>
    <t>INE941D07190</t>
  </si>
  <si>
    <t>** 07.35 % HDFC LTD - 10/02/2025</t>
  </si>
  <si>
    <t>INE001A07SG6</t>
  </si>
  <si>
    <t>** 07.50 % NHPC LTD - 07/10/2026</t>
  </si>
  <si>
    <t>INE848E07AP1</t>
  </si>
  <si>
    <t>** 04.78 % HOUSING &amp; URBAN DEVELOPMENT CORPORATION LTD - 28/02/2024</t>
  </si>
  <si>
    <t>INE031A08822</t>
  </si>
  <si>
    <t>** 07.75 % INDIA INFRADEBT LTD - 30/08/2022</t>
  </si>
  <si>
    <t>INE537P07380</t>
  </si>
  <si>
    <t>** 09.25 % INDIA INFRADEBT LTD - 19/06/2023</t>
  </si>
  <si>
    <t>INE537P07430</t>
  </si>
  <si>
    <t>** 08.37 % INDIA INFRADEBT LTD - 28/02/2023</t>
  </si>
  <si>
    <t>INE537P07406</t>
  </si>
  <si>
    <t>** 07.90 % INDIA INFRADEBT LTD - 31/10/2022</t>
  </si>
  <si>
    <t>** 08.27 % NATIONAL HIGHWAYS AUTHORITY OF INDIA - 28/03/2029</t>
  </si>
  <si>
    <t>INE906B07GP0</t>
  </si>
  <si>
    <t>** 08.30 % SBI CARDS &amp; PAYMENT SERVICES LTD - 17/05/2023</t>
  </si>
  <si>
    <t>INE018E08086</t>
  </si>
  <si>
    <t>** 08.10 % SBI CARDS &amp; PAYMENT SERVICES LTD - 17/10/2023</t>
  </si>
  <si>
    <t>** TREASURY BILL 182 DAYS (12/10/2022)</t>
  </si>
  <si>
    <t>IN002022Y021</t>
  </si>
  <si>
    <t>** - AXIS BANK LTD - CD - 10/02/2023</t>
  </si>
  <si>
    <t>INE238A165Y7</t>
  </si>
  <si>
    <t>** - AXIS BANK LTD - CD - 07/03/2023</t>
  </si>
  <si>
    <t>INE238A161Z3</t>
  </si>
  <si>
    <t>** - SMALL INDUST DEVLOP BANK  OF INDIA - CD - 30/05/2023</t>
  </si>
  <si>
    <t>INE556F16960</t>
  </si>
  <si>
    <t>** TREASURY BILL 364 DAYS (05/01/2023)</t>
  </si>
  <si>
    <t>IN002021Z426</t>
  </si>
  <si>
    <t>NAV AS ON 31-MAY-22: RS.17.6242 (REGULAR - MONTHLY IDCW)</t>
  </si>
  <si>
    <t>NAV AS ON 31-MAY-22: RS.39.0256 (REGULAR - GROWTH)</t>
  </si>
  <si>
    <t>NAV AS ON 31-MAY-22: RS.19.1157 (DIRECT - MONTHLY IDCW)</t>
  </si>
  <si>
    <t>NAV AS ON 31-MAY-22: RS.42.0943 (DIRECT - GROWTH)</t>
  </si>
  <si>
    <t>NAV AS ON 31-MAY-22: RS.20.682 (REGULAR - PERIODIC IDCW)</t>
  </si>
  <si>
    <t>NAV AS ON 31-MAY-22: RS.22.3332 (DIRECT - PERIODIC IDCW)</t>
  </si>
  <si>
    <t>NAV AS ON 30-NOV-21: RS.17.5818 (REGULAR - MONTHLY IDCW)</t>
  </si>
  <si>
    <t>NAV AS ON 30-NOV-21: RS.38.9194 (REGULAR - GROWTH)</t>
  </si>
  <si>
    <t>NAV AS ON 30-NOV-21: RS.18.9841 (DIRECT - MONTHLY IDCW)</t>
  </si>
  <si>
    <t>NAV AS ON 30-NOV-21: RS.41.7984 (DIRECT - GROWTH)</t>
  </si>
  <si>
    <t>NAV AS ON 30-NOV-21: RS.20.6357 (REGULAR - PERIODIC IDCW)</t>
  </si>
  <si>
    <t>NAV AS ON 30-NOV-21: RS.22.1793 (DIRECT - PERIODIC IDCW)</t>
  </si>
  <si>
    <t>AVERAGE MATURITY :   1.58 YEARS</t>
  </si>
  <si>
    <t>Hedging Position through Interest Rate Swaps as on 31st May 2022 is 2.04% of the net assets. (On Notional Value of IRS to Net Assets Basis)</t>
  </si>
  <si>
    <t>Hedging Positions through Interest Rate Swaps as on 31st May 2022</t>
  </si>
  <si>
    <t>Counter Parties to Interest Rate Swap</t>
  </si>
  <si>
    <t>Position</t>
  </si>
  <si>
    <t>Notional Value</t>
  </si>
  <si>
    <t>% To net assets</t>
  </si>
  <si>
    <t>IDFC First Bank - 4-Apr-2024</t>
  </si>
  <si>
    <t>Receive Fixed - Pay Floating</t>
  </si>
  <si>
    <t>IDFC First Bank - 8-Apr-2024</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</si>
  <si>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</si>
  <si>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</si>
  <si>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</si>
  <si>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</si>
  <si>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</si>
  <si>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</si>
  <si>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</si>
  <si>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</si>
  <si>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</si>
  <si>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</si>
  <si>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</si>
  <si>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Equity Savings Fund</t>
  </si>
  <si>
    <t>TATA CORPORATE BOND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</si>
  <si>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</si>
  <si>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</si>
  <si>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</si>
  <si>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</si>
  <si>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</si>
  <si>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</si>
  <si>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</si>
  <si>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</si>
  <si>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</si>
  <si>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</si>
  <si>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</si>
  <si>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(The scheme has 1 segregated portfolio which was created under Tata Corporate Bond Fund. Main portfolio Tata Corporate Bond Fund was merged with Tata Short Term Bond Fund w.e.f. 14th December 2019)</t>
  </si>
  <si>
    <t xml:space="preserve">TATA TREASURY ADVANTAGE FUND ( SCHEME HAD 1 SEGRGRATED PORTFOLIO) ( MAIN PORTFOLIO )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</si>
  <si>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</si>
  <si>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</si>
  <si>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</si>
  <si>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</si>
  <si>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</si>
  <si>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TAMILNADU  8.13% (14/01/2025)</t>
  </si>
  <si>
    <t>IN3120140188</t>
  </si>
  <si>
    <t>SDL GUJARAT  8.07% (11/02/2025)</t>
  </si>
  <si>
    <t>IN1520140097</t>
  </si>
  <si>
    <t>SDL KARNATAKA 8.62% (20/02/2023)</t>
  </si>
  <si>
    <t>IN1920120087</t>
  </si>
  <si>
    <t>SDL MAHARASHTRA 4.54% (03/06/2022)</t>
  </si>
  <si>
    <t>IN2220200041</t>
  </si>
  <si>
    <t>SDL GUJARAT  9.37% (04/12/2023)</t>
  </si>
  <si>
    <t>IN1520130130</t>
  </si>
  <si>
    <t>SDL MAHARASHTRA 9.25% (09/10/2023)</t>
  </si>
  <si>
    <t>IN2220130099</t>
  </si>
  <si>
    <t>SDL KERALA 8.63% (06/03/2023)</t>
  </si>
  <si>
    <t>IN2020120100</t>
  </si>
  <si>
    <t>SDL KERALA 4.77% (24/03/2023)</t>
  </si>
  <si>
    <t>IN2020200282</t>
  </si>
  <si>
    <t>SDL MAHARASHTRA 9.24% (16/01/2024)</t>
  </si>
  <si>
    <t>IN2220130164</t>
  </si>
  <si>
    <t>SDL KARNATAKA 9.41% (30/01/2024)</t>
  </si>
  <si>
    <t>IN1920130094</t>
  </si>
  <si>
    <t>SDL HARYANA  9.71% (12/03/2024)</t>
  </si>
  <si>
    <t>IN1620130204</t>
  </si>
  <si>
    <t>SDL CHATTISGARH 7.57% (27/03/2023)</t>
  </si>
  <si>
    <t>IN3520180149</t>
  </si>
  <si>
    <t>SDL HIMACHAL PRADESH 7.55% (27/03/2023)</t>
  </si>
  <si>
    <t>IN1720180075</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</si>
  <si>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</si>
  <si>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</si>
  <si>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</si>
  <si>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</si>
  <si>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</si>
  <si>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</si>
  <si>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</si>
  <si>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</si>
  <si>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</si>
  <si>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</si>
  <si>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 05.30 % HDFC LTD - 08/03/2023</t>
  </si>
  <si>
    <t>INE001A07SX1</t>
  </si>
  <si>
    <t>** 07.50 % SUNDARAM FIN LTD - 07/11/2022</t>
  </si>
  <si>
    <t>INE660A07QE8</t>
  </si>
  <si>
    <t>** 07.30 % HDB FINANCIAL SERVICES LTD - 29/06/2023</t>
  </si>
  <si>
    <t>INE756I07DC9</t>
  </si>
  <si>
    <t>** 07.45 % LIC HOUSING FINANCE LTD - 17/10/2022</t>
  </si>
  <si>
    <t>INE115A07MO1</t>
  </si>
  <si>
    <t>** 07.35 % BAJAJ FINANCE LTD - 10/11/2022</t>
  </si>
  <si>
    <t>INE296A07QX1</t>
  </si>
  <si>
    <t>** 05.06 % HDFC LTD - 16/06/2023</t>
  </si>
  <si>
    <t>INE001A07TH2</t>
  </si>
  <si>
    <t>** 05.44 % NATIONAL HOUSING BANK - 02/04/2024</t>
  </si>
  <si>
    <t>INE557F08FM9</t>
  </si>
  <si>
    <t>** 07.99 % REC LTD - 23/02/2023</t>
  </si>
  <si>
    <t>INE020B08AT3</t>
  </si>
  <si>
    <t>** HDFC LTD - 28/10/2024 - FRB</t>
  </si>
  <si>
    <t>INE001A07TE9</t>
  </si>
  <si>
    <t>** 06.55 % NTPC LTD - 17/04/2023</t>
  </si>
  <si>
    <t>INE733E08148</t>
  </si>
  <si>
    <t>** 05.09 % NABARD - 12/02/2024</t>
  </si>
  <si>
    <t>INE261F08CV6</t>
  </si>
  <si>
    <t>** 05.53 % NABARD - 22/02/2024</t>
  </si>
  <si>
    <t>INE261F08CX2</t>
  </si>
  <si>
    <t>** 05.27 % NABARD - 29/04/2024</t>
  </si>
  <si>
    <t>INE261F08DD2</t>
  </si>
  <si>
    <t>** 04.99 % REC LTD - 31/01/2024</t>
  </si>
  <si>
    <t>** 09.05 % HDFC LTD - 20/11/2023</t>
  </si>
  <si>
    <t>INE001A07RJ2</t>
  </si>
  <si>
    <t>** 07.09 % REC LTD - 17/10/2022</t>
  </si>
  <si>
    <t>INE020B08AM8</t>
  </si>
  <si>
    <t>** 07.10 % POWER FINANCE CORPORATION - 08/08/2022</t>
  </si>
  <si>
    <t>INE134E08JD1</t>
  </si>
  <si>
    <t>** 07.62 % HOUSING &amp; URBAN DEVELOPMENT CORPORATION LTD - 15/07/2022</t>
  </si>
  <si>
    <t>** 08.83 % INDIAN RAILWAYS FINANCE CORPORATION LTD - 25/03/2023</t>
  </si>
  <si>
    <t>INE053F07603</t>
  </si>
  <si>
    <t>** ICICI HOME FINANCE CO.LTD - 27/09/2024 - FRB</t>
  </si>
  <si>
    <t>INE071G07454</t>
  </si>
  <si>
    <t>** 07.00 % RELIANCE INDUSTRIES LTD - 31/08/2022</t>
  </si>
  <si>
    <t>INE002A08476</t>
  </si>
  <si>
    <t>** 08.50 % NHPC LTD - 14/07/2022</t>
  </si>
  <si>
    <t>INE848E07823</t>
  </si>
  <si>
    <t>** 07.29 % SMALL INDUST DEVLOP BANK  OF INDIA - 01/08/2022</t>
  </si>
  <si>
    <t>INE556F08JM3</t>
  </si>
  <si>
    <t>** - EXIM - CP - 30/09/2022</t>
  </si>
  <si>
    <t>INE514E14QH8</t>
  </si>
  <si>
    <t>** - TATA TELESERVICES (MAHARASHTRA) LTD - CP - 21/11/2022</t>
  </si>
  <si>
    <t>INE517B14859</t>
  </si>
  <si>
    <t>** - AXIS BANK LTD - CD - 09/12/2022</t>
  </si>
  <si>
    <t>INE238A166X7</t>
  </si>
  <si>
    <t>** - IIFL WEALTH MANAGEMENT LTD - CP - 14/06/2022</t>
  </si>
  <si>
    <t>INE466L14AY5</t>
  </si>
  <si>
    <t>** - HERO HOUSING FINANCE LTD - CP - 15/07/2022</t>
  </si>
  <si>
    <t>INE800X14101</t>
  </si>
  <si>
    <t>** - CAN FIN HOMES LTD - CP - 27/10/2022</t>
  </si>
  <si>
    <t>INE477A14BT3</t>
  </si>
  <si>
    <t>NAV AS ON 31-MAY-22: RS.1001.6582 (REGULAR - DAILY IDCW)</t>
  </si>
  <si>
    <t>NAV AS ON 31-MAY-22: RS.1006.7272 (REGULAR - WEEKLY IDCW)</t>
  </si>
  <si>
    <t>NAV AS ON 31-MAY-22: RS.3197.0575 (REGULAR - GROWTH)</t>
  </si>
  <si>
    <t>NAV AS ON 31-MAY-22: RS.2026.9418 (REGULAR - PERIODIC IDCW)</t>
  </si>
  <si>
    <t>NAV AS ON 31-MAY-22: RS.1001.9185 (DIRECT - DAILY IDCW)</t>
  </si>
  <si>
    <t>NAV AS ON 31-MAY-22: RS.1007.0372 (DIRECT - WEEKLY IDCW)</t>
  </si>
  <si>
    <t>NAV AS ON 31-MAY-22: RS.3253.4739 (DIRECT - GROWTH)</t>
  </si>
  <si>
    <t>NAV AS ON 31-MAY-22: RS.2063.2633 (DIRECT - PERIODIC IDCW)</t>
  </si>
  <si>
    <t>NAV AS ON 30-NOV-21: RS.1003.5288 (REGULAR - DAILY IDCW)</t>
  </si>
  <si>
    <t>NAV AS ON 30-NOV-21: RS.1008.0658 (REGULAR - WEEKLY IDCW)</t>
  </si>
  <si>
    <t>NAV AS ON 30-NOV-21: RS.3155.2533 (REGULAR - GROWTH)</t>
  </si>
  <si>
    <t>NAV AS ON 30-NOV-21: RS.2000.7546 (REGULAR - PERIODIC IDCW)</t>
  </si>
  <si>
    <t>NAV AS ON 30-NOV-21: RS.1003.5316 (DIRECT - DAILY IDCW)</t>
  </si>
  <si>
    <t>NAV AS ON 30-NOV-21: RS.1008.0658 (DIRECT - WEEKLY IDCW)</t>
  </si>
  <si>
    <t>NAV AS ON 30-NOV-21: RS.3205.7413 (DIRECT - GROWTH)</t>
  </si>
  <si>
    <t>NAV AS ON 30-NOV-21: RS.2033.6198 (DIRECT - PERIODIC IDCW)</t>
  </si>
  <si>
    <t>AVERAGE MATURITY :  10.13  MONTHS</t>
  </si>
  <si>
    <t>Hedging Position through Interest Rate Swaps as on 31st May is 2.05% of the net assets. (On Notional Value of IRS to Net Assets Basis)</t>
  </si>
  <si>
    <t>IDFC First Bank - 11-Apr-2024</t>
  </si>
  <si>
    <t>TATA TREASURY ADVANTAGE FUND SEGREGATED PORTFOLIO 1</t>
  </si>
  <si>
    <t>TATA MEDIUM TERM FUND ( SCHEME HAD 1 SEGRGRATED PORTFOLIO) ( MAIN PORTFOLIO )</t>
  </si>
  <si>
    <t>Tata Medium Term Fund</t>
  </si>
  <si>
    <t>(An open ended medium term debt scheme investing in instruments such that the Macaulay duration of the portfolio is between 3 years &amp; 4 years (Refer to page no. 15 of SID). A Relatively High Interest Rate Risk and Moderate Credit Risk.)</t>
  </si>
  <si>
    <t>•Income/Capital Appreciation over medium term.</t>
  </si>
  <si>
    <t>•Investment in Debt / Money Market Instruments / Government Securities.</t>
  </si>
  <si>
    <t xml:space="preserve">GOI - 6.68% (17/09/2031) </t>
  </si>
  <si>
    <t>IN0020170042</t>
  </si>
  <si>
    <t>** 07.75 % TMF HOLDINGS LTD - 30/12/2120</t>
  </si>
  <si>
    <t>CRISIL-AA-</t>
  </si>
  <si>
    <t>INE909H08337</t>
  </si>
  <si>
    <t>** 09.15 % GREEN INFRA WIND ENERGY LTD - 04/08/2023</t>
  </si>
  <si>
    <t>** 08.00 % ONGC PETRO-ADDITIONS LTD - 11/04/2025</t>
  </si>
  <si>
    <t>ICRA-AAA(CE)</t>
  </si>
  <si>
    <t>INE163N08131</t>
  </si>
  <si>
    <t>** 07.25 % NUVOCO VISTAS CORPORATION LTD - 25/09/2023</t>
  </si>
  <si>
    <t>** 06.49 % SEPSET CONSTRUCTION LTD - 01/07/2024</t>
  </si>
  <si>
    <t>** 08.35 % INDIAN RAILWAYS FINANCE CORPORATION LTD - 13/03/2029</t>
  </si>
  <si>
    <t>INE053F07BC1</t>
  </si>
  <si>
    <t>** 07.70 % TATA STEEL LTD - 13/03/2025</t>
  </si>
  <si>
    <t>** 06.65 % MOTHERSON SUMI SYSTEMS LTD - 14/09/2023</t>
  </si>
  <si>
    <t>** 06.49 % MALWA SOLAR POWER GENERATION PVT LTD - 01/07/2024</t>
  </si>
  <si>
    <t>** 07.97 % LIC HOUSING FINANCE LTD - 28/01/2030</t>
  </si>
  <si>
    <t>INE115A07OR0</t>
  </si>
  <si>
    <t>** 06.75 % SIKKA PORTS AND TERMINALS LTD - 22/04/2026</t>
  </si>
  <si>
    <t>** 06.92 % INDIAN RAILWAYS FINANCE CORPORATION LTD - 31/08/2031</t>
  </si>
  <si>
    <t>NAV AS ON 31-MAY-22: RS.13.3099 (REGULAR - IDCW)</t>
  </si>
  <si>
    <t>NAV AS ON 31-MAY-22: RS.29.2584 (REGULAR - GROWTH)</t>
  </si>
  <si>
    <t>NAV AS ON 31-MAY-22: RS.14.9156 (DIRECT - IDCW)</t>
  </si>
  <si>
    <t>NAV AS ON 31-MAY-22: RS.32.0877 (DIRECT - GROWTH)</t>
  </si>
  <si>
    <t>NAV AS ON 30-NOV-21: RS.13.4206 (REGULAR - IDCW)</t>
  </si>
  <si>
    <t>NAV AS ON 30-NOV-21: RS.29.4936 (REGULAR - GROWTH)</t>
  </si>
  <si>
    <t>NAV AS ON 30-NOV-21: RS.14.9671 (DIRECT - IDCW)</t>
  </si>
  <si>
    <t>NAV AS ON 30-NOV-21: RS.32.1952 (DIRECT - GROWTH)</t>
  </si>
  <si>
    <t>AVERAGE MATURITY :   2.75 YEARS</t>
  </si>
  <si>
    <t>TATA MEDIUM TERM FUND SEGREGATED PORTFOLIO 1</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</si>
  <si>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</si>
  <si>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</si>
  <si>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</si>
  <si>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</si>
  <si>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GOI FLOATING RATE BOND -3.51% (07/11/2024)</t>
  </si>
  <si>
    <t>IN0020160084</t>
  </si>
  <si>
    <t>SDL HARYANA  9.71% (12/03/2024) #</t>
  </si>
  <si>
    <t>** 05.35 % TELESONIC NETWORKS LTD - 28/04/2023 #</t>
  </si>
  <si>
    <t>** 05.85 % TATA CAPITAL FINANCIAL SERVICES LTD - 04/10/2024 #</t>
  </si>
  <si>
    <t>INE306N07MK7</t>
  </si>
  <si>
    <t>** SHRIRAM TRANS. FIN. CO. LTD - 16/06/2023 - FRB</t>
  </si>
  <si>
    <t>INE721A07QK5</t>
  </si>
  <si>
    <t>** HERO FINCORP LTD - 19/07/2024 - FRB</t>
  </si>
  <si>
    <t>INE957N07625</t>
  </si>
  <si>
    <t>** 05.60 % BAJAJ HOUSING FINANCE LTD - 21/06/2024 #</t>
  </si>
  <si>
    <t>INE377Y07235</t>
  </si>
  <si>
    <t>** 06.49 % YARROW INFRASTRUCTURE PVT LTD - 01/07/2024 #</t>
  </si>
  <si>
    <t>** 08.90 % TATA CAPITAL FINANCIAL SERVICES LTD - 27/09/2023 #</t>
  </si>
  <si>
    <t>INE306N07KF1</t>
  </si>
  <si>
    <t>** 09.10 % MAHINDRA &amp; MAHINDRA FINANCIAL SERVICES LTD - 18/01/2024</t>
  </si>
  <si>
    <t>INE774D07ST5</t>
  </si>
  <si>
    <t>** 06.60 % MUTHOOT FINANCE LTD - 20/06/2023 #</t>
  </si>
  <si>
    <t>INE414G07FS0</t>
  </si>
  <si>
    <t>** - HDFC BANK LTD - CD - 10/02/2023</t>
  </si>
  <si>
    <t>INE040A16CV8</t>
  </si>
  <si>
    <t># WITH INTEREST RATE SWAP POSITIONS</t>
  </si>
  <si>
    <t>NAV AS ON 31-MAY-22: RS.10.2935 (REGULAR - MONTHLY IDCW)</t>
  </si>
  <si>
    <t>NAV AS ON 31-MAY-22: RS.10.2935 (REGULAR - QUARTERLY IDCW)</t>
  </si>
  <si>
    <t>NAV AS ON 31-MAY-22: RS.10.2935 (REGULAR - PERIODIC IDCW)</t>
  </si>
  <si>
    <t>NAV AS ON 31-MAY-22: RS.10.2935 (REGULAR - GROWTH)</t>
  </si>
  <si>
    <t>NAV AS ON 31-MAY-22: RS.10.3367 (DIRECT - MONTHLY IDCW)</t>
  </si>
  <si>
    <t>NAV AS ON 31-MAY-22: RS.10.3367 (DIRECT - QUARTERLY IDCW)</t>
  </si>
  <si>
    <t>NAV AS ON 31-MAY-22: RS.10.3367 (DIRECT - PERIODIC IDCW)</t>
  </si>
  <si>
    <t>NAV AS ON 31-MAY-22: RS.10.3367 (DIRECT - GROWTH)</t>
  </si>
  <si>
    <t>NAV AS ON 30-NOV-21: RS.10.1324 (REGULAR - MONTHLY IDCW)</t>
  </si>
  <si>
    <t>NAV AS ON 30-NOV-21: RS.10.1324 (REGULAR - QUARTERLY IDCW)</t>
  </si>
  <si>
    <t>NAV AS ON 30-NOV-21: RS.10.1324 (REGULAR - PERIODIC IDCW)</t>
  </si>
  <si>
    <t>NAV AS ON 30-NOV-21: RS.10.1324 (REGULAR - GROWTH)</t>
  </si>
  <si>
    <t>NAV AS ON 30-NOV-21: RS.10.1515 (DIRECT - MONTHLY IDCW)</t>
  </si>
  <si>
    <t>NAV AS ON 30-NOV-21: RS.10.1515 (DIRECT - QUARTERLY IDCW)</t>
  </si>
  <si>
    <t>NAV AS ON 30-NOV-21: RS.10.1515 (DIRECT - PERIODIC IDCW)</t>
  </si>
  <si>
    <t>NAV AS ON 30-NOV-21: RS.10.1515 (DIRECT - GROWTH)</t>
  </si>
  <si>
    <t>Hedging Position through Interest Rate Swaps as on 31st May 2022 is 16.15% of the net assets. (On Notional Value of IRS to Net Assets Basis)</t>
  </si>
  <si>
    <t>IDFC First Bank - 23-Jul-2022</t>
  </si>
  <si>
    <t>Pay Fixed - Receive Floating</t>
  </si>
  <si>
    <t>HDFC Bank LTD - 31-July-2023</t>
  </si>
  <si>
    <t>IDFC FIRST BANK LTD - 05-Aug-2022</t>
  </si>
  <si>
    <t>HDFC BANK LTD - 05-Aug-2023</t>
  </si>
  <si>
    <t>HDFC BANK LTD - 11-Aug-2022</t>
  </si>
  <si>
    <t>ICICI SEC PRM DEALERSHIP LTD 18-Aug-2022</t>
  </si>
  <si>
    <t>YES BANK LTD - 28-Aug-23</t>
  </si>
  <si>
    <t>Tata liquid fund</t>
  </si>
  <si>
    <t>(An open ended Liquid Scheme. A Relatively Low Interest Rate Risk and Moderate Credit Risk)</t>
  </si>
  <si>
    <t>• Regular Income for Short Term.</t>
  </si>
  <si>
    <t>• Investment in Debt / Money Market Instruments.</t>
  </si>
  <si>
    <t>SDL HARYANA  8.91% (08/08/2022)</t>
  </si>
  <si>
    <t>IN1620120056</t>
  </si>
  <si>
    <t>SDL UTTAR PRADESH 8.92% (20/06/2022)</t>
  </si>
  <si>
    <t>IN3320120022</t>
  </si>
  <si>
    <t>** TREASURY BILL 91 DAYS (04/08/2022)</t>
  </si>
  <si>
    <t>IN002022X056</t>
  </si>
  <si>
    <t>** - INDIAN OIL CORP LTD - CP - 10/06/2022</t>
  </si>
  <si>
    <t>INE242A14WI0</t>
  </si>
  <si>
    <t>** - NABARD - CP - 03/06/2022</t>
  </si>
  <si>
    <t>INE261F14IR9</t>
  </si>
  <si>
    <t>** - GRASIM INDUSTRIES LTD - CP - 28/06/2022</t>
  </si>
  <si>
    <t>INE047A14792</t>
  </si>
  <si>
    <t>** - RELIANCE JIO INFOCOMM LTD - CP - 28/06/2022</t>
  </si>
  <si>
    <t>INE110L14QR9</t>
  </si>
  <si>
    <t>** - HDFC LTD - CP - 12/07/2022</t>
  </si>
  <si>
    <t>INE001A14YN6</t>
  </si>
  <si>
    <t>** - AXIS BANK LTD - CD - 20/06/2022</t>
  </si>
  <si>
    <t>INE238A161Y6</t>
  </si>
  <si>
    <t>** TREASURY BILL 91 DAYS (28/07/2022)</t>
  </si>
  <si>
    <t>IN002022X049</t>
  </si>
  <si>
    <t>** - H.P.C.L. - CP - 24/06/2022</t>
  </si>
  <si>
    <t>INE094A14IN4</t>
  </si>
  <si>
    <t>** TREASURY BILL 91 DAYS (07/07/2022)</t>
  </si>
  <si>
    <t>IN002022X015</t>
  </si>
  <si>
    <t>** - NABARD - CP - 15/07/2022</t>
  </si>
  <si>
    <t>INE261F14IU3</t>
  </si>
  <si>
    <t>** - HDFC BANK LTD - CD - 25/07/2022</t>
  </si>
  <si>
    <t>INE040A16CW6</t>
  </si>
  <si>
    <t>** TREASURY BILL 364 DAYS (02/06/2022)</t>
  </si>
  <si>
    <t>IN002021Z095</t>
  </si>
  <si>
    <t>** - RELIANCE INDUSTRIES LTD - CP - 27/06/2022</t>
  </si>
  <si>
    <t>INE002A14IN7</t>
  </si>
  <si>
    <t>** - RELIANCE JIO INFOCOMM LTD - CP - 17/06/2022</t>
  </si>
  <si>
    <t>INE110L14QA5</t>
  </si>
  <si>
    <t>** - VEDANTA LTD - CP - 29/06/2022</t>
  </si>
  <si>
    <t>INE205A14WL1</t>
  </si>
  <si>
    <t>** - TATA STEEL LTD - CP - 12/07/2022</t>
  </si>
  <si>
    <t>INE081A14CM6</t>
  </si>
  <si>
    <t>** - LARSEN &amp; TOUBRO LTD - CP - 29/07/2022</t>
  </si>
  <si>
    <t>INE018A14IO1</t>
  </si>
  <si>
    <t>** - SIKKA PORTS AND TERMINALS LTD - CP - 21/06/2022</t>
  </si>
  <si>
    <t>INE941D14147</t>
  </si>
  <si>
    <t>** - HDFC SECURITIES LTD - CP - 10/06/2022</t>
  </si>
  <si>
    <t>INE700G14AS9</t>
  </si>
  <si>
    <t>** - HDFC LTD - CP - 23/06/2022</t>
  </si>
  <si>
    <t>INE001A14YM8</t>
  </si>
  <si>
    <t>** - MOTILAL OSWAL FINVEST LTD - CP - 20/06/2022</t>
  </si>
  <si>
    <t>INE01WN14520</t>
  </si>
  <si>
    <t>** - NTPC LTD - CP - 11/07/2022</t>
  </si>
  <si>
    <t>INE733E14AV9</t>
  </si>
  <si>
    <t>** - ICICI SECURITIES LTD - CP - 29/07/2022</t>
  </si>
  <si>
    <t>INE763G14MG7</t>
  </si>
  <si>
    <t>** - AXIS BANK LTD - CD - 29/08/2022</t>
  </si>
  <si>
    <t>INE238A169Y9</t>
  </si>
  <si>
    <t>** - HDFC BANK LTD - CD - 29/06/2022</t>
  </si>
  <si>
    <t>INE040A16DB8</t>
  </si>
  <si>
    <t>** - BIRLA GROUP HOLDINGS PRIVATE LTD - CP - 17/08/2022</t>
  </si>
  <si>
    <t>INE09OL14AP9</t>
  </si>
  <si>
    <t>** - JAMNAGAR UTILITIES &amp; POWER PVT. LTD - CP - 10/06/2022</t>
  </si>
  <si>
    <t>INE936D14147</t>
  </si>
  <si>
    <t>** TREASURY BILL 182 DAYS (07/07/2022)</t>
  </si>
  <si>
    <t>IN002021Y437</t>
  </si>
  <si>
    <t>** - JULIUS BAER CAPITAL IND PVT LTD - CP - 06/07/2022</t>
  </si>
  <si>
    <t>INE824H14HI1</t>
  </si>
  <si>
    <t>** - BIRLA GROUP HOLDINGS PRIVATE LTD - CP - 08/07/2022</t>
  </si>
  <si>
    <t>INE09OL14AK0</t>
  </si>
  <si>
    <t>** - JULIUS BAER CAPITAL IND PVT LTD - CP - 20/07/2022</t>
  </si>
  <si>
    <t>INE824H14HM3</t>
  </si>
  <si>
    <t>** - JULIUS BAER CAPITAL IND PVT LTD - CP - 22/07/2022</t>
  </si>
  <si>
    <t>INE824H14HL5</t>
  </si>
  <si>
    <t>** - JM FINANCIAL SERVICES LTD - CP - 03/06/2022</t>
  </si>
  <si>
    <t>INE012I14MV4</t>
  </si>
  <si>
    <t>** - IIFL WEALTH PRIME LTD - CP - 08/06/2022</t>
  </si>
  <si>
    <t>INE248U14KV3</t>
  </si>
  <si>
    <t>** - IIFL WEALTH MANAGEMENT LTD - CP - 09/06/2022</t>
  </si>
  <si>
    <t>INE466L14AX7</t>
  </si>
  <si>
    <t>** - IIFL WEALTH PRIME LTD - CP - 14/06/2022</t>
  </si>
  <si>
    <t>INE248U14KW1</t>
  </si>
  <si>
    <t>** - AXIS BANK LTD - CD - 17/06/2022</t>
  </si>
  <si>
    <t>INE238A162X6</t>
  </si>
  <si>
    <t>** - PILANI INVESTMENT &amp; INDUSTRIES CORPORATION LTD - CP - 25/07/2022</t>
  </si>
  <si>
    <t>INE417C14298</t>
  </si>
  <si>
    <t>** - JULIUS BAER CAPITAL IND PVT LTD - CP - 29/07/2022</t>
  </si>
  <si>
    <t>INE824H14HQ4</t>
  </si>
  <si>
    <t>** TREASURY BILL 182 DAYS (28/07/2022)</t>
  </si>
  <si>
    <t>IN002021Y460</t>
  </si>
  <si>
    <t>NAV AS ON 31-MAY-22: RS.1001.5157 (REGULAR - DAILY IDCW)</t>
  </si>
  <si>
    <t>NAV AS ON 31-MAY-22: RS.3352.5275 (REGULAR - GROWTH)</t>
  </si>
  <si>
    <t>NAV AS ON 31-MAY-22: RS.1001.5187 (DIRECT - DAILY IDCW)</t>
  </si>
  <si>
    <t>NAV AS ON 31-MAY-22: RS.3380.7288 (DIRECT - GROWTH)</t>
  </si>
  <si>
    <t>NAV AS ON 30-NOV-21: RS.1001.5157 (REGULAR - DAILY IDCW)</t>
  </si>
  <si>
    <t>NAV AS ON 30-NOV-21: RS.3294.1801 (REGULAR - GROWTH)</t>
  </si>
  <si>
    <t>NAV AS ON 30-NOV-21: RS.1001.5187 (DIRECT - DAILY IDCW)</t>
  </si>
  <si>
    <t>NAV AS ON 30-NOV-21: RS.3320.0447 (DIRECT - GROWTH)</t>
  </si>
  <si>
    <t>AVERAGE MATURITY :   0.94 MONTHS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</si>
  <si>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</si>
  <si>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</si>
  <si>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</si>
  <si>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xml:space="preserve">SDL ANDHRA PRADESH 8.91% (21/11/2022) </t>
  </si>
  <si>
    <t>IN1020120151</t>
  </si>
  <si>
    <t>** 07.55 % HDB FINANCIAL SERVICES LTD - 20/01/2023</t>
  </si>
  <si>
    <t>INE756I07CZ2</t>
  </si>
  <si>
    <t>** 05.48 % CHOLAMANDALAM INVT &amp; FIN  CO LTD - 30/12/2022</t>
  </si>
  <si>
    <t>** 08.30 % MUTHOOT FINANCE LTD - 08/08/2022</t>
  </si>
  <si>
    <t>** 07.03 % REC LTD - 07/09/2022</t>
  </si>
  <si>
    <t>INE020B08AK2</t>
  </si>
  <si>
    <t>** 07.15 % MUTHOOT FINANCE LTD - 25/11/2022</t>
  </si>
  <si>
    <t>** 07.60 % LIC HOUSING FINANCE LTD - 22/11/2022</t>
  </si>
  <si>
    <t>INE115A07OH1</t>
  </si>
  <si>
    <t>** 05.35 % LIC HOUSING FINANCE LTD - 20/03/2023</t>
  </si>
  <si>
    <t>** 08.00 % HDB FINANCIAL SERVICES LTD - 25/08/2022</t>
  </si>
  <si>
    <t>INE756I07CS7</t>
  </si>
  <si>
    <t>** TREASURY BILL 91 DAYS (30/06/2022)</t>
  </si>
  <si>
    <t>IN002021X595</t>
  </si>
  <si>
    <t>** TREASURY BILL 182 DAYS (18/08/2022)</t>
  </si>
  <si>
    <t>IN002021Y494</t>
  </si>
  <si>
    <t>** - CANARA BANK - CD - 17/08/2022</t>
  </si>
  <si>
    <t>INE476A16SS6</t>
  </si>
  <si>
    <t>** - HDFC LTD - CP - 16/09/2022</t>
  </si>
  <si>
    <t>INE001A14YO4</t>
  </si>
  <si>
    <t>** - HDFC BANK LTD - CD - 13/12/2022</t>
  </si>
  <si>
    <t>INE040A16CO3</t>
  </si>
  <si>
    <t>** TREASURY BILL 182 DAYS (14/07/2022)</t>
  </si>
  <si>
    <t>IN002021Y445</t>
  </si>
  <si>
    <t>** - AXIS BANK LTD - CD - 16/06/2022</t>
  </si>
  <si>
    <t>INE238A164X2</t>
  </si>
  <si>
    <t>** - HDFC LTD - CP - 27/10/2022</t>
  </si>
  <si>
    <t>INE001A14YX5</t>
  </si>
  <si>
    <t>** - AXIS BANK LTD - CD - 07/12/2022</t>
  </si>
  <si>
    <t>INE238A165X9</t>
  </si>
  <si>
    <t>** - SMALL INDUST DEVLOP BANK  OF INDIA - CP - 16/12/2022</t>
  </si>
  <si>
    <t>INE556F14IB6</t>
  </si>
  <si>
    <t>NAV AS ON 31-MAY-22: RS.10.3758 (REGULAR - WEEKLY IDCW)</t>
  </si>
  <si>
    <t>NAV AS ON 31-MAY-22: RS.11.6729 (REGULAR - MONTHLY IDCW)</t>
  </si>
  <si>
    <t>NAV AS ON 31-MAY-22: RS.11.6707 (REGULAR - GROWTH)</t>
  </si>
  <si>
    <t>NAV AS ON 31-MAY-22: RS.10.4023 (DIRECT - WEEKLY IDCW)</t>
  </si>
  <si>
    <t>NAV AS ON 31-MAY-22: RS.12.0267 (DIRECT - MONTHLY IDCW)</t>
  </si>
  <si>
    <t>NAV AS ON 31-MAY-22: RS.11.9547 (DIRECT - GROWTH)</t>
  </si>
  <si>
    <t>NAV AS ON 30-NOV-21: RS.10.3758 (REGULAR - WEEKLY IDCW)</t>
  </si>
  <si>
    <t>NAV AS ON 30-NOV-21: RS.11.5071 (REGULAR - MONTHLY IDCW)</t>
  </si>
  <si>
    <t>NAV AS ON 30-NOV-21: RS.11.5047 (REGULAR - GROWTH)</t>
  </si>
  <si>
    <t>NAV AS ON 30-NOV-21: RS.10.4023 (DIRECT - WEEKLY IDCW)</t>
  </si>
  <si>
    <t>NAV AS ON 30-NOV-21: RS.11.8088 (DIRECT - MONTHLY IDCW)</t>
  </si>
  <si>
    <t>NAV AS ON 30-NOV-21: RS.11.7392 (DIRECT - GROWTH)</t>
  </si>
  <si>
    <t>AVERAGE MATURITY : 3.68 MONTHS</t>
  </si>
  <si>
    <t>Tata Balanced Advantage Fund</t>
  </si>
  <si>
    <t>Tata Hybrid Equity Fund</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</si>
  <si>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</si>
  <si>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</si>
  <si>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</si>
  <si>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</si>
  <si>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SDL TAMILNADU 8.72% (19/09/2026)</t>
  </si>
  <si>
    <t>IN3120180127</t>
  </si>
  <si>
    <t>SDL PUNJAB  8.64% (09/01/2023)</t>
  </si>
  <si>
    <t>IN2820120144</t>
  </si>
  <si>
    <t>** 07.55 % REC LTD - 26/09/2023</t>
  </si>
  <si>
    <t>** 07.56 % KOTAK MAHINDRA PRIME LTD - 27/01/2023</t>
  </si>
  <si>
    <t>INE916DA7QL7</t>
  </si>
  <si>
    <t>** 05.40 % HDFC LTD - 11/08/2023</t>
  </si>
  <si>
    <t>INE001A07SP7</t>
  </si>
  <si>
    <t>** 05.44 % NABARD - 05/02/2024</t>
  </si>
  <si>
    <t>INE261F08CU8</t>
  </si>
  <si>
    <t>** 05.24 % SMALL INDUST DEVLOP BANK  OF INDIA - 26/03/2024</t>
  </si>
  <si>
    <t>INE556F08JS0</t>
  </si>
  <si>
    <t>** 06.75 % POWER FINANCE CORPORATION - 22/05/2023</t>
  </si>
  <si>
    <t>INE134E08KS7</t>
  </si>
  <si>
    <t>NAV AS ON 31-MAY-22: RS.9.945 (REGULAR - MONTHLY IDCW)</t>
  </si>
  <si>
    <t>NAV AS ON 31-MAY-22: RS.9.945 (REGULAR - QUARTERLY IDCW)</t>
  </si>
  <si>
    <t>NAV AS ON 31-MAY-22: RS.9.945 (REGULAR - PERIODIC IDCW)</t>
  </si>
  <si>
    <t>NAV AS ON 31-MAY-22: RS.9.945 (REGULAR - GROWTH)</t>
  </si>
  <si>
    <t>NAV AS ON 31-MAY-22: RS.9.9798 (DIRECT - MONTHLY IDCW)</t>
  </si>
  <si>
    <t>NAV AS ON 31-MAY-22: RS.9.9798 (DIRECT - QUARTERLY IDCW)</t>
  </si>
  <si>
    <t>NAV AS ON 31-MAY-22: RS.9.9798 (DIRECT - PERIODIC IDCW)</t>
  </si>
  <si>
    <t>NAV AS ON 31-MAY-22: RS.9.9798 (DIRECT - GROWTH)</t>
  </si>
  <si>
    <t>AVERAGE MATURITY :   1.84 YEARS</t>
  </si>
  <si>
    <t>Tata Income Fund</t>
  </si>
  <si>
    <t>(An open ended medium term debt scheme investing in instruments such that the Macaulay duration of the portfolio is between 4 year &amp; 7 years (Refer to page no. 15 of SID). A Relatively High Interest Rate Risk and Moderate Credit Risk.)</t>
  </si>
  <si>
    <t>•Long Term Capital Appreciation &amp; Regular Income.</t>
  </si>
  <si>
    <t>•Investment in Debt &amp; Money Market Instruments / Government Securities.</t>
  </si>
  <si>
    <t>GOI - 7.69% (17/06/2043)</t>
  </si>
  <si>
    <t>IN0020190040</t>
  </si>
  <si>
    <t>** 09.10 % POWER FINANCE CORPORATION - 23/03/2029</t>
  </si>
  <si>
    <t>INE134E08JX9</t>
  </si>
  <si>
    <t>** 08.55 % INDIAN RAILWAYS FINANCE CORPORATION LTD - 21/02/2029</t>
  </si>
  <si>
    <t>INE053F07BA5</t>
  </si>
  <si>
    <t>** 07.32 % NTPC LTD - 17/07/2029</t>
  </si>
  <si>
    <t>INE733E07KL3</t>
  </si>
  <si>
    <t>** 07.55 % REC LTD - 11/05/2030</t>
  </si>
  <si>
    <t>INE020B08CU7</t>
  </si>
  <si>
    <t>** 07.35 % NATIONAL HIGHWAYS AUTHORITY OF INDIA - 28/04/2030</t>
  </si>
  <si>
    <t>INE906B07HP8</t>
  </si>
  <si>
    <t>** 08.70 % LIC HOUSING FINANCE LTD - 23/03/2029</t>
  </si>
  <si>
    <t>INE115A07OB4</t>
  </si>
  <si>
    <t>NAV AS ON 31-MAY-22: RS.65.5853 (REGULAR - GROWTH)</t>
  </si>
  <si>
    <t>NAV AS ON 31-MAY-22: RS.38.0572 (REGULAR - PERIODIC IDCW)</t>
  </si>
  <si>
    <t>NAV AS ON 31-MAY-22: RS.15.1081 (REGULAR - HALF YEARLY IDCW)</t>
  </si>
  <si>
    <t>NAV AS ON 31-MAY-22: RS.70.9013 (DIRECT - GROWTH)</t>
  </si>
  <si>
    <t>NAV AS ON 31-MAY-22: RS.40.358 (DIRECT - PERIODIC IDCW)</t>
  </si>
  <si>
    <t>NAV AS ON 31-MAY-22: RS.16.5427 (DIRECT - HALF YEARLY IDCW)</t>
  </si>
  <si>
    <t>NAV AS ON 30-NOV-21: RS.66.8591 (REGULAR - GROWTH)</t>
  </si>
  <si>
    <t>NAV AS ON 30-NOV-21: RS.38.8077 (REGULAR - PERIODIC IDCW)</t>
  </si>
  <si>
    <t>NAV AS ON 30-NOV-21: RS.15.4055 (REGULAR - HALF YEARLY IDCW)</t>
  </si>
  <si>
    <t>NAV AS ON 30-NOV-21: RS.72.0207 (DIRECT - GROWTH)</t>
  </si>
  <si>
    <t>NAV AS ON 30-NOV-21: RS.40.9982 (DIRECT - PERIODIC IDCW)</t>
  </si>
  <si>
    <t>NAV AS ON 30-NOV-21: RS.16.8054 (DIRECT - HALF YEARLY IDCW)</t>
  </si>
  <si>
    <t>AVERAGE MATURITY :  5.63 YEARS</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</si>
  <si>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</si>
  <si>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</si>
  <si>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</si>
  <si>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</si>
  <si>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</si>
  <si>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GOI - 7.10% (18/04/2029)</t>
  </si>
  <si>
    <t>IN0020220011</t>
  </si>
  <si>
    <t>SDL KERALA 7.99% (28/10/2025)</t>
  </si>
  <si>
    <t>IN2020150099</t>
  </si>
  <si>
    <t>GOI - 7.59% (11/01/2026)</t>
  </si>
  <si>
    <t>IN0020150093</t>
  </si>
  <si>
    <t>SDL MAHARASHTRA 9.79% (25/09/2023)</t>
  </si>
  <si>
    <t>IN2220130081</t>
  </si>
  <si>
    <t>SDL GOA 9.77 % (26/02/2024).</t>
  </si>
  <si>
    <t>IN1420130065</t>
  </si>
  <si>
    <t>SDL ANDHRA PRADESH 9.48% (26/03/2024)</t>
  </si>
  <si>
    <t>IN1020130176</t>
  </si>
  <si>
    <t>** TREASURY BILL 91 DAYS (11/08/2022)</t>
  </si>
  <si>
    <t>IN002022X064</t>
  </si>
  <si>
    <t>** TREASURY BILL 91 DAYS (16/06/2022)</t>
  </si>
  <si>
    <t>IN002021X579</t>
  </si>
  <si>
    <t>NAV AS ON 31-MAY-22: RS.17.2352 (REGULAR - IDCW)</t>
  </si>
  <si>
    <t>NAV AS ON 31-MAY-22: RS.28.3014 (RP280225 - IDCW)</t>
  </si>
  <si>
    <t>NAV AS ON 31-MAY-22: RS.28.3478 (RP280225 - GROWTH)</t>
  </si>
  <si>
    <t>NAV AS ON 31-MAY-22: RS.19.0055 (DIRECT - IDCW)</t>
  </si>
  <si>
    <t>NAV AS ON 31-MAY-22: RS.67.506 (DIRECT - GROWTH)</t>
  </si>
  <si>
    <t>NAV AS ON 31-MAY-22: RS.62.1608 (REGULAR - GROWTH)</t>
  </si>
  <si>
    <t>NAV AS ON 30-NOV-21: RS.17.5331 (REGULAR - IDCW)</t>
  </si>
  <si>
    <t>NAV AS ON 30-NOV-21: RS.28.7582 (RP280225 - IDCW)</t>
  </si>
  <si>
    <t>NAV AS ON 30-NOV-21: RS.28.8052 (RP280225 - GROWTH)</t>
  </si>
  <si>
    <t>NAV AS ON 30-NOV-21: RS.19.2438 (DIRECT - IDCW)</t>
  </si>
  <si>
    <t>NAV AS ON 30-NOV-21: RS.68.3518 (DIRECT - GROWTH)</t>
  </si>
  <si>
    <t>NAV AS ON 30-NOV-21: RS.63.2242 (REGULAR - GROWTH)</t>
  </si>
  <si>
    <t>AVERAGE MATURITY :   1.23 YEARS</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</si>
  <si>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</si>
  <si>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</si>
  <si>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</si>
  <si>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</si>
  <si>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</si>
  <si>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31-MAY-22: RS.1000 (REGULAR - DAILY IDCW)</t>
  </si>
  <si>
    <t>NAV AS ON 31-MAY-22: RS.1124.7602 (REGULAR - GROWTH)</t>
  </si>
  <si>
    <t>NAV AS ON 31-MAY-22: RS.1000 (DIRECT - DAILY IDCW)</t>
  </si>
  <si>
    <t>NAV AS ON 31-MAY-22: RS.1128.5244 (DIRECT - GROWTH)</t>
  </si>
  <si>
    <t>NAV AS ON 30-NOV-21: RS.1000 (REGULAR - DAILY IDCW)</t>
  </si>
  <si>
    <t>NAV AS ON 30-NOV-21: RS.1105.8467 (REGULAR - GROWTH)</t>
  </si>
  <si>
    <t>NAV AS ON 30-NOV-21: RS.1000 (DIRECT - DAILY IDCW)</t>
  </si>
  <si>
    <t>NAV AS ON 30-NOV-21: RS.1108.9723 (DIRECT - GROWTH)</t>
  </si>
  <si>
    <t>AVERAGE MATURITY :   0.03 MONTHS</t>
  </si>
  <si>
    <t>Tata Dynamic Bond Fund</t>
  </si>
  <si>
    <t>(An open ended dynamic debt scheme investing across duration, A Relatively High Interest Rate Risk and Moderate Credit Risk.)</t>
  </si>
  <si>
    <t>•Short Term to Medium Capital Appreciation.</t>
  </si>
  <si>
    <t>** 04.96 % LIC HOUSING FINANCE LTD - 14/09/2023</t>
  </si>
  <si>
    <t>INE115A07OZ3</t>
  </si>
  <si>
    <t>** 09.75 % JAMNAGAR UTILITIES &amp; POWER PVT. LTD - 02/08/2024</t>
  </si>
  <si>
    <t>NAV AS ON 31-MAY-22: RS.19.4495 (REGULAR - IDCW)</t>
  </si>
  <si>
    <t>NAV AS ON 31-MAY-22: RS.33.7714 (REGULAR - GROWTH)</t>
  </si>
  <si>
    <t>NAV AS ON 31-MAY-22: RS.21.9125 (DIRECT - IDCW)</t>
  </si>
  <si>
    <t>NAV AS ON 31-MAY-22: RS.36.9246 (DIRECT - GROWTH)</t>
  </si>
  <si>
    <t>NAV AS ON 30-NOV-21: RS.19.1833 (REGULAR - IDCW)</t>
  </si>
  <si>
    <t>NAV AS ON 30-NOV-21: RS.33.2917 (REGULAR - GROWTH)</t>
  </si>
  <si>
    <t>NAV AS ON 30-NOV-21: RS.21.5815 (DIRECT - IDCW)</t>
  </si>
  <si>
    <t>NAV AS ON 30-NOV-21: RS.36.3618 (DIRECT - GROWTH)</t>
  </si>
  <si>
    <t>AVERAGE MATURITY :  0.42 YEARS</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</si>
  <si>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</si>
  <si>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</si>
  <si>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</si>
  <si>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</si>
  <si>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WEST BENGAL 7.82% (19/06/2023)</t>
  </si>
  <si>
    <t>IN3420130038</t>
  </si>
  <si>
    <t>SDL MADHYA PRADESH 6.20% (15/04/2023)</t>
  </si>
  <si>
    <t>IN2120200067</t>
  </si>
  <si>
    <t>SDL GUJARAT  9.39% (20/11/2023)</t>
  </si>
  <si>
    <t>IN1520130122</t>
  </si>
  <si>
    <t>SDL MAHARASHTRA 9.60% (14/08/2023)</t>
  </si>
  <si>
    <t>IN2220130057</t>
  </si>
  <si>
    <t>SDL MADHYA PRADESH 9.53% (01/08/2023)</t>
  </si>
  <si>
    <t>IN2120130017</t>
  </si>
  <si>
    <t>SDL RAJASTHAN 8.29% (29/07/2025)</t>
  </si>
  <si>
    <t>IN2920150165</t>
  </si>
  <si>
    <t>SDL KARNATAKA 9.39% (04/12/2023)</t>
  </si>
  <si>
    <t>IN1920130060</t>
  </si>
  <si>
    <t>SDL KARNATAKA 9.55% (12/02/2024)</t>
  </si>
  <si>
    <t>IN1920130102</t>
  </si>
  <si>
    <t>SDL UTTAR PRADESH SDL SPECIAL 8.55% (04/10/2022)</t>
  </si>
  <si>
    <t>IN3320150078</t>
  </si>
  <si>
    <t>SDL ANDHRA PRADESH 9.39% (20/11/2023)</t>
  </si>
  <si>
    <t>IN1020130093</t>
  </si>
  <si>
    <t>SDL KERALA 9.46% (26/03/2024)</t>
  </si>
  <si>
    <t>IN2020130174</t>
  </si>
  <si>
    <t>SDL WEST BENGAL 9.84% (28/08/2023)</t>
  </si>
  <si>
    <t>IN3420130079</t>
  </si>
  <si>
    <t>SDL WEST BENGAL 9.72% (01/08/2023)</t>
  </si>
  <si>
    <t>IN3420130061</t>
  </si>
  <si>
    <t>SDL CHATTISGARH UDAY 8.53% (28/03/2024)</t>
  </si>
  <si>
    <t>IN3520150092</t>
  </si>
  <si>
    <t>SDL KARNATAKA 8.22% (09/12/2025)</t>
  </si>
  <si>
    <t>IN1920150050</t>
  </si>
  <si>
    <t>SDL KERALA 9.41% (30/01/2024)</t>
  </si>
  <si>
    <t>IN2020130141</t>
  </si>
  <si>
    <t>SDL KERALA 9.72% (28/08/2023)</t>
  </si>
  <si>
    <t>IN2020130075</t>
  </si>
  <si>
    <t>SDL PUNJAB  8.50% (30/03/2024)</t>
  </si>
  <si>
    <t>IN2820150190</t>
  </si>
  <si>
    <t>SDL TAMILNADU 8.00% (28/10/2025)</t>
  </si>
  <si>
    <t>IN3120150120</t>
  </si>
  <si>
    <t>SDL TAMILNADU 8.25% (25/04/2023)</t>
  </si>
  <si>
    <t>IN3120130015</t>
  </si>
  <si>
    <t>SDL MADHYA PRADESH 8.64% (20/02/2023)</t>
  </si>
  <si>
    <t>IN2120120034</t>
  </si>
  <si>
    <t>SDL BIHAR 8.64% (20/03/2023)</t>
  </si>
  <si>
    <t>IN1320120083</t>
  </si>
  <si>
    <t>SDL RAJASTHAN 8.21% (31/03/2024)</t>
  </si>
  <si>
    <t>IN2920150439</t>
  </si>
  <si>
    <t>** 06.80 % REC LTD - 30/06/2023</t>
  </si>
  <si>
    <t>INE020B08CN2</t>
  </si>
  <si>
    <t>** 06.44 % INDIAN OIL CORP LTD - 14/04/2023</t>
  </si>
  <si>
    <t>** 06.91 % NHPC LTD - 15/09/2022</t>
  </si>
  <si>
    <t>INE848E07AH8</t>
  </si>
  <si>
    <t>** 06.24 % STATE BANK OF INDIA - 21/09/2030</t>
  </si>
  <si>
    <t>INE062A08256</t>
  </si>
  <si>
    <t>** 08.49 % NTPC LTD - 25/03/2025</t>
  </si>
  <si>
    <t>INE733E07JP6</t>
  </si>
  <si>
    <t>(B) TREPS</t>
  </si>
  <si>
    <t>NAV AS ON 31-MAY-22: RS.11.6238 (REGULAR - IDCW)</t>
  </si>
  <si>
    <t>NAV AS ON 31-MAY-22: RS.11.6238 (REGULAR - GROWTH)</t>
  </si>
  <si>
    <t>NAV AS ON 31-MAY-22: RS.11.7803 (DIRECT - IDCW)</t>
  </si>
  <si>
    <t>NAV AS ON 31-MAY-22: RS.11.7803 (DIRECT - GROWTH)</t>
  </si>
  <si>
    <t>NAV AS ON 30-NOV-21: RS.11.6095 (REGULAR - IDCW)</t>
  </si>
  <si>
    <t>NAV AS ON 30-NOV-21: RS.11.6095 (REGULAR - GROWTH)</t>
  </si>
  <si>
    <t>NAV AS ON 30-NOV-21: RS.11.7373 (DIRECT - IDCW)</t>
  </si>
  <si>
    <t>NAV AS ON 30-NOV-21: RS.11.7373 (DIRECT - GROWTH)</t>
  </si>
  <si>
    <t>AVERAGE MATURITY :   1.79  YEARS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</si>
  <si>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</si>
  <si>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</si>
  <si>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</si>
  <si>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</si>
  <si>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SDL TAMILNADU 8.61% (03/09/2027)</t>
  </si>
  <si>
    <t>IN3120180119</t>
  </si>
  <si>
    <t>SDL WEST BENGAL 7.72% (20/12/2027)</t>
  </si>
  <si>
    <t>IN3420170158</t>
  </si>
  <si>
    <t>SDL UTTAR PRADESH 7.67% (29/11/2027)</t>
  </si>
  <si>
    <t>IN3320170142</t>
  </si>
  <si>
    <t>SDL KARNATAKA 7.76% (13/12/2027)</t>
  </si>
  <si>
    <t>IN1920170116</t>
  </si>
  <si>
    <t>SDL RAJASTHAN 7.64% (01/11/2027)</t>
  </si>
  <si>
    <t>IN2920170098</t>
  </si>
  <si>
    <t>SDL RAJASTHAN 7.65% (29/11/2027)</t>
  </si>
  <si>
    <t>IN2920170106</t>
  </si>
  <si>
    <t>SDL GUJARAT  7.62% (01/11/2027)</t>
  </si>
  <si>
    <t>IN1520170110</t>
  </si>
  <si>
    <t>** 07.27 % INDIAN RAILWAYS FINANCE CORPORATION LTD - 15/06/2027</t>
  </si>
  <si>
    <t>INE053F07AB5</t>
  </si>
  <si>
    <t>** 07.70 % REC LTD - 10/12/2027</t>
  </si>
  <si>
    <t>INE020B08AQ9</t>
  </si>
  <si>
    <t>** 07.65 % POWER FINANCE CORPORATION - 22/11/2027</t>
  </si>
  <si>
    <t>INE134E08JG4</t>
  </si>
  <si>
    <t>** 07.30 % POWER GRID CORPORATION OF INDIA LTD - 19/06/2027</t>
  </si>
  <si>
    <t>INE752E07OF7</t>
  </si>
  <si>
    <t>NAV AS ON 31-MAY-22: RS.9.8353 (REGULAR - IDCW)</t>
  </si>
  <si>
    <t>NAV AS ON 31-MAY-22: RS.9.8353 (REGULAR - GROWTH)</t>
  </si>
  <si>
    <t>NAV AS ON 31-MAY-22: RS.9.8398 (DIRECT - IDCW)</t>
  </si>
  <si>
    <t>NAV AS ON 31-MAY-22: RS.9.8398 (DIRECT - GROWTH)</t>
  </si>
  <si>
    <t>AVERAGE MATURITY :  5.13 YEARS</t>
  </si>
  <si>
    <t>COMMODITY &amp; EXCHANGE TRADED COMMODITY DERIVATIVES</t>
  </si>
  <si>
    <t>A) COMMODITIES PHYSICAL</t>
  </si>
  <si>
    <t>B) LISTED ON COMMODITY EXCHANGES (Quantity in Lots)</t>
  </si>
  <si>
    <t>COMMODITY &amp; COMMODITY RELATED TOTAL</t>
  </si>
  <si>
    <t>ALUMINIUM (5 MT-5000KG) COMMODITY</t>
  </si>
  <si>
    <t>SILVER MICRO (1 KG) COMMODITY</t>
  </si>
  <si>
    <t>SILVER MINI (5 KG) COMMODITY</t>
  </si>
  <si>
    <t>ALUMINIUM (5 MT-5000 GMS) COMMODITY - ALUMINIUMFMCXJUL2022CFUT</t>
  </si>
  <si>
    <t>COTTON SEED OIL CAKE AKOLA (10 MT 100 QTLS) COMM - COCUDAKLFUNCXJUN2022CFUT</t>
  </si>
  <si>
    <t>COPPER (2500 KGS) COMMODITY - COPPERMCXJUL2022CFUT</t>
  </si>
  <si>
    <t>COTTON 29MM (25 BALES 170 KG EACH) COMM - COTTONMCXMCXJUL2022CFUT</t>
  </si>
  <si>
    <t>COTTON 29MM (25 BALES 170 KG EACH) COMM - COTTONMCXMCXJUN2022CFUT</t>
  </si>
  <si>
    <t>CRUDE OIL (100 BARRELS) COMMODITY - CRUDEOILFUMCXJUL2022CFUT</t>
  </si>
  <si>
    <t>CRUDE OIL (100 BARRELS) COMMODITY - CRUDEOILFUMCXJUN2022CFUT</t>
  </si>
  <si>
    <t>GOLD (1 KG-1000 GMS) COMMODITY - GOLDFUTMCXJUN2022CFUT</t>
  </si>
  <si>
    <t>GOLD MINI (100 GRAMS) COMMODITY - GOLDMFUTMCXAUG2022CFUT</t>
  </si>
  <si>
    <t>JEERA UNJHA (3 MT 30 QTLS) COMMODITY - JEERAUNJHFNCXJUL2022CFUT</t>
  </si>
  <si>
    <t>MCXBULLDEX - MCXBULLDEXMCXJUN2022CFUT</t>
  </si>
  <si>
    <t>SILVER (30 KG) COMMODITY - SILVERFUTMCXJUL2022CFUT</t>
  </si>
  <si>
    <t>SILVER MINI (5 KGS) COMMODITY - SILVERMFUTMCXAUG2022CFUT</t>
  </si>
  <si>
    <t>SILVER MICRO (1 KGS) COMMODITY - SILVERMICFMCXJUN2022CFUT</t>
  </si>
  <si>
    <t>TURMERIC NIZAMABAD (5 MT - 50 QTLS) COMMODITY - TMCFGRNZMFNCXJUN2022CFUT</t>
  </si>
  <si>
    <t>SILVER COMMODITY INDUSTRY</t>
  </si>
  <si>
    <t>Name Of The Bank</t>
  </si>
  <si>
    <t>Amount of Margins
( Rs. in Lakhs )</t>
  </si>
  <si>
    <t>Cash as Margin</t>
  </si>
  <si>
    <t>Fixed Deposits</t>
  </si>
  <si>
    <t>Government Securities (Face Value)</t>
  </si>
  <si>
    <t>T-Bills (Face Value)</t>
  </si>
  <si>
    <t>Mutual Fund Units(Amt)</t>
  </si>
  <si>
    <t>Total Gross Margin</t>
  </si>
  <si>
    <t>Disclosure of Margins as of 31st May,2022 is as given below   :</t>
  </si>
  <si>
    <t>Underlying</t>
  </si>
  <si>
    <t>Long/(Short)</t>
  </si>
  <si>
    <t>Future price when purchased</t>
  </si>
  <si>
    <t>Current Price of the contract  </t>
  </si>
  <si>
    <t>Margin maintained in Rs.lakhs</t>
  </si>
  <si>
    <t>Total % of Existing assets hedged through equity futures :</t>
  </si>
  <si>
    <t xml:space="preserve">For the period ended 30th April 2022 the following for hedging transactions through futures which have been squared off/expired </t>
  </si>
  <si>
    <t>Total Number of Contracts where stock futures were Bought :</t>
  </si>
  <si>
    <t>No.</t>
  </si>
  <si>
    <t>Total Number of Contracts where stock futures were Sold :</t>
  </si>
  <si>
    <t>Gross Notional Value of Contracts where stock futures were Bought :</t>
  </si>
  <si>
    <t>Rs.</t>
  </si>
  <si>
    <t>Gross Notional Value of Contracts where stock futures were Sold :</t>
  </si>
  <si>
    <t>Net Profit/(Net Loss) on all contracts combined :</t>
  </si>
  <si>
    <t xml:space="preserve">^ Hedging positions through Commodity futures (ETCDs) as on </t>
  </si>
  <si>
    <t>@</t>
  </si>
  <si>
    <t>COPPER (2500 KGS) COMMODITY - COPPERMCXJUN2022CFUT</t>
  </si>
  <si>
    <t>GOLD MINI (100 GRAMS) COMMODITY - GOLDMFUTMCXJUL2022CFUT</t>
  </si>
  <si>
    <t>JEERA UNJHA (3 MT 30 QTLS) COMMODITY - JEERAUNJHFNCXJUN2022CFUT</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</si>
  <si>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</si>
  <si>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</si>
  <si>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</si>
  <si>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</si>
  <si>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</si>
  <si>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GOLD (1 KG-1000 GMS) COMMODITYAUG2022CFUT</t>
  </si>
  <si>
    <t>GOLD (1 KG-1000 GMS) COMMODITYJUN2022CFUT</t>
  </si>
  <si>
    <t>GOLD MINI (100 GRAMS) COMMODITYJUN2022CFUT</t>
  </si>
  <si>
    <t>LEAD (5 MT 5000 GMS) COMMODITYMAY2022CFUT</t>
  </si>
  <si>
    <t>Total Number of Contracts where Commodities futures (ETCDs) were Sold:</t>
  </si>
  <si>
    <t>Gross Notional Value of Contracts where Commodities futures (ETCDs) were Bought:</t>
  </si>
  <si>
    <t>Gross Notional Value of Contracts where Commodities futures (ETCDs) were Sold:</t>
  </si>
  <si>
    <t>ALUMINIUM COMMODITY</t>
  </si>
  <si>
    <t xml:space="preserve">ALUMINIUM </t>
  </si>
  <si>
    <t>SILVER (30 KG) COMMODITY - SILVERFUTMCXSEP2022CFUT</t>
  </si>
  <si>
    <t>ALUMINIUM (5 MT-5000 GMS) COMMODITY - ALUMINIUMFMCXJUN2022CFUT</t>
  </si>
  <si>
    <t>@ Included in Total Margins provided in Table 'Disclosure of Funds parked in short term deposits as Margin Deposit as of 31st May 2022.</t>
  </si>
  <si>
    <t>$$ - This Security has been kept as Margin for Derivatives</t>
  </si>
  <si>
    <t>OTHERS</t>
  </si>
  <si>
    <t>REITS</t>
  </si>
  <si>
    <t>C) MUTUAL FUND UNITS</t>
  </si>
  <si>
    <t>GOI - 3.96% (09/11/2022) $$</t>
  </si>
  <si>
    <t>GOI - 4.26% (17/05/2023) $$</t>
  </si>
  <si>
    <t>GOI - 4.48% (02/11/2023) $$</t>
  </si>
  <si>
    <t>GOI 6.30% 9/4/2023 $$</t>
  </si>
  <si>
    <t>GOI - 6.84% (19/12/2022) $$</t>
  </si>
  <si>
    <t>GOI - 7.16% (20/05/2023) $$</t>
  </si>
  <si>
    <t>GOI - 7.32% (28/01/2024) $$</t>
  </si>
  <si>
    <t>GOI - 7.37% (16/04/2023) $$</t>
  </si>
  <si>
    <t>GOI - 7.68% (15/12/2023) $$</t>
  </si>
  <si>
    <t>GOI -  8.08% (02/08/2022) $$</t>
  </si>
  <si>
    <t>GOI -  8.13% (21/09/2022) $$</t>
  </si>
  <si>
    <t>GOI -  8.15% (11/06/2022) $$</t>
  </si>
  <si>
    <t>GOI - 8.83% (25/11/2023) $$</t>
  </si>
  <si>
    <t>GOI - 5.15% (09/11/2025) $$</t>
  </si>
  <si>
    <t>GOI - 5.22% (15/06/2025) $$</t>
  </si>
  <si>
    <t>GOI - 5.63% (12/04/2026) $$</t>
  </si>
  <si>
    <t>GOI - 5.74% (15/11/2026) $$</t>
  </si>
  <si>
    <t>GOI - 6.97% (06/09/2026) $$</t>
  </si>
  <si>
    <t>AVERAGE MATURITY :  1.79 YEARS</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</si>
  <si>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</si>
  <si>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</si>
  <si>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</si>
  <si>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(An Open Ended Dynamic Asset Allocation Fund)</t>
  </si>
  <si>
    <t>•Capital Appreciation along with generation of income over medium to long term period.</t>
  </si>
  <si>
    <t>• Predominant investment in equity and equity related instruments as well as in debt and money market instruments.</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</si>
  <si>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</si>
  <si>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</si>
  <si>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</si>
  <si>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</si>
  <si>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</si>
  <si>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</si>
  <si>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</si>
  <si>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</si>
  <si>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</si>
  <si>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</si>
  <si>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An open ended equity scheme predominatly  investing in dividend yielding stocks.</t>
  </si>
  <si>
    <t>•An open ended equity scheme that aims for growth by primarily investing in equity and equity related instruments of dividend yielding companies.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</si>
  <si>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</si>
  <si>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</si>
  <si>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</si>
  <si>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</si>
  <si>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</si>
  <si>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</si>
  <si>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</si>
  <si>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</si>
  <si>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</si>
  <si>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</si>
  <si>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</si>
  <si>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</si>
  <si>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</si>
  <si>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</si>
  <si>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</si>
  <si>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</si>
  <si>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</si>
  <si>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</si>
  <si>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</si>
  <si>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</si>
  <si>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</si>
  <si>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</si>
  <si>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</si>
  <si>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</si>
  <si>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</si>
  <si>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</si>
  <si>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</si>
  <si>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</si>
  <si>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</si>
  <si>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</si>
  <si>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</si>
  <si>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</si>
  <si>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</si>
  <si>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</si>
  <si>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</si>
  <si>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</si>
  <si>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</si>
  <si>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</si>
  <si>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</si>
  <si>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</si>
  <si>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</si>
  <si>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</si>
  <si>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</si>
  <si>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</si>
  <si>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</si>
  <si>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</si>
  <si>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</si>
  <si>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</si>
  <si>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</si>
  <si>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</si>
  <si>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</si>
  <si>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</si>
  <si>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</si>
  <si>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</si>
  <si>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Tata Nifty Exchange Traded Fund</t>
  </si>
  <si>
    <t>(An Open Ended Exchange Traded Fund)</t>
  </si>
  <si>
    <t>•Investments in Equity &amp; Equity related instruments covered by Nifty 50 Index.</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</si>
  <si>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</si>
  <si>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</si>
  <si>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</si>
  <si>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Nifty India Digital Exchange Traded Fund of Fund</t>
  </si>
  <si>
    <t>(An Open ended fund of fund scheme investing in Tata Nifty India Digital Exchange Traded Fund)</t>
  </si>
  <si>
    <t>•Investment in Tata Nifty India Digital Exchange Traded Fund.</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</si>
  <si>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</si>
  <si>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</si>
  <si>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</si>
  <si>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</si>
  <si>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</si>
  <si>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</si>
  <si>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</si>
  <si>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</si>
  <si>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</si>
  <si>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Quant Fund</t>
  </si>
  <si>
    <t>(An open-ended equity scheme following quant based investing theme)</t>
  </si>
  <si>
    <t>•Medium to Long Term Capital Appreciation.</t>
  </si>
  <si>
    <t>•Investment in equity &amp; equity related instruments selected based on quant model.</t>
  </si>
  <si>
    <t>Tata Retirement Savings Fund</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</si>
  <si>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</si>
  <si>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</si>
  <si>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 xml:space="preserve">^ Hedging positions through futures as on </t>
  </si>
  <si>
    <t>BANK OF BARODA-FUT-30-JUN-22</t>
  </si>
  <si>
    <t>OIL &amp; NATURAL GAS CO.-FUT-30-JUN-22</t>
  </si>
  <si>
    <t>PUNJAB NATIONAL BANK-FUT-30-JUN-22</t>
  </si>
  <si>
    <t>STATE BANK OF INDIA-FUT-30-JUN-22</t>
  </si>
  <si>
    <t>Total exposure due to futures ( hedging positions) as a % age of net assets:</t>
  </si>
  <si>
    <t xml:space="preserve"> Nos. </t>
  </si>
  <si>
    <t xml:space="preserve">For the period ended 31st May 2022 the following for hedging transactions through futures which have been squared off/expired </t>
  </si>
  <si>
    <t>BANK OF BARODAMAY2022FUT</t>
  </si>
  <si>
    <t>CANARA BANKMAY2022FUT</t>
  </si>
  <si>
    <t>OIL &amp; NATURAL GAS CO.MAY2022FUT</t>
  </si>
  <si>
    <t>PUNJAB NATIONAL BANKMAY2022FUT</t>
  </si>
  <si>
    <t>STATE BANK OF INDIAJUN2022FUT</t>
  </si>
  <si>
    <t>STATE BANK OF INDIAMAY2022FUT</t>
  </si>
  <si>
    <t xml:space="preserve"> Rs. </t>
  </si>
  <si>
    <t>Total Number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</si>
  <si>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</si>
  <si>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</si>
  <si>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</si>
  <si>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</si>
  <si>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</si>
  <si>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</si>
  <si>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</si>
  <si>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</si>
  <si>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Gross Notional Value of Contracts where stock futures were sold:</t>
  </si>
  <si>
    <t>Net Profit/(Net Loss) on all contracts combined  (Rs):</t>
  </si>
  <si>
    <t xml:space="preserve">For the period ended 31st May 2022 the following for non hedging transactions through futures which have been squared off/expired </t>
  </si>
  <si>
    <t>Total Number of Contracts where  futures  were bought :</t>
  </si>
  <si>
    <t>Total Number of Contracts where  futures were sold :</t>
  </si>
  <si>
    <t>Gross Notional Value of Contracts where  futures were bought:</t>
  </si>
  <si>
    <t>Gross Notional Value of Contracts where  futures were sold:</t>
  </si>
  <si>
    <t>BANK NIFTY JUNE 2022 FUTURE</t>
  </si>
  <si>
    <t>INDEX NIFTY JUNE 2022 FUTURE</t>
  </si>
  <si>
    <t>INDEX NIFTY -FUT-JUN-22</t>
  </si>
  <si>
    <t>BANK NIFTY -FUT-JUN-22</t>
  </si>
  <si>
    <t>INDEX NIFTY FUTUREMAY2022FUT</t>
  </si>
  <si>
    <t>BANK NIFTY FUTUREMAY2022FUT</t>
  </si>
  <si>
    <t>SILVER MINI (5 KGS) COMMODITY-CFUT-30-JUN-22</t>
  </si>
  <si>
    <t>SILVER MINI (5 KGS) COMMODITY-CFUT-31-AUG-22</t>
  </si>
  <si>
    <t>SILVER (30 KG) COMMODITYJUL2022FUT</t>
  </si>
  <si>
    <t>PORTFOLIO TURNOVER RATIO: 0.11 TIMES</t>
  </si>
  <si>
    <t>PORTFOLIO TURNOVER RATIO: 0.01 TIMES</t>
  </si>
  <si>
    <t>PORTFOLIO TURNOVER RATIO: 0.29 TIMES</t>
  </si>
  <si>
    <t>PORTFOLIO TURNOVER RATIO: 0.09 TIMES</t>
  </si>
  <si>
    <t>PORTFOLIO TURNOVER RATIO: 0.13 TIMES</t>
  </si>
  <si>
    <t xml:space="preserve">TOTAL INVESTMENTS IN FOREIGN SECURITIES / ADRS / GDRS: </t>
  </si>
  <si>
    <t>PORTFOLIO TURNOVER RATIO: 0.08 TIMES</t>
  </si>
  <si>
    <t>PORTFOLIO TURNOVER RATIO: 0.02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</si>
  <si>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</si>
  <si>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0.07 TIMES</t>
  </si>
  <si>
    <t>TATA Nifty India Digital ETF Fund of Fund</t>
  </si>
  <si>
    <t>PORTFOLIO TURNOVER RATIO: 0.00 TIMES</t>
  </si>
  <si>
    <t>TOTAL INVESTMENTS IN FOREIGN SECURITIES - ETF RS: RS.7,541.92 LACS and 1.37% OF AUM</t>
  </si>
  <si>
    <t>PORTFOLIO TURNOVER RATIO: 9.31 TIMES</t>
  </si>
  <si>
    <t>PORTFOLIO TURNOVER RATIO: 2.79 TIMES</t>
  </si>
  <si>
    <t>PORTFOLIO TURNOVER RATIO: 4.92 TIMES</t>
  </si>
  <si>
    <t>PORTFOLIO TURNOVER RATIO: 3.60 TIMES</t>
  </si>
  <si>
    <t>PORTFOLIO TURNOVER RATIO: 0.34 TIMES</t>
  </si>
  <si>
    <t>PORTFOLIO TURNOVER RATIO: 0.27 TIMES</t>
  </si>
  <si>
    <t>PORTFOLIO TURNOVER RATIO: 0.17 TIMES</t>
  </si>
  <si>
    <t>TOTAL INVESTMENTS IN FOREIGN SECURITIES : RS.22,753.76 LACS and 4.14% OF AUM</t>
  </si>
  <si>
    <t>PORTFOLIO TURNOVER RATIO: 0.15 TIMES</t>
  </si>
  <si>
    <t>PORTFOLIO TURNOVER RATIO: 0.25 TIMES</t>
  </si>
  <si>
    <t>PORTFOLIO TURNOVER RATIO: 0.03 TIMES</t>
  </si>
  <si>
    <t>PORTFOLIO TURNOVER RATIO: 3.47 TIMES</t>
  </si>
  <si>
    <t>AVERAGE MATURITY :   2.87 YEARS</t>
  </si>
  <si>
    <t>AVERAGE MATURITY :  1.87 YEARS</t>
  </si>
  <si>
    <t>AVERAGE MATURITY :   0.83 YEARS</t>
  </si>
  <si>
    <t>AVERAGE MATURITY :   0.91 YEARS</t>
  </si>
  <si>
    <t>AVERAGE MATURITY :   1.57 YEARS</t>
  </si>
  <si>
    <t>AVERAGE MATURITY :   0.44 MONTHS</t>
  </si>
  <si>
    <t>LARSEN &amp; TOUBRO LTD</t>
  </si>
  <si>
    <t>ADANI ENTERPRISES LTD</t>
  </si>
  <si>
    <t>ADANI PORTS AND SPECIAL ECONOMIC ZONE LTD</t>
  </si>
  <si>
    <t>BAJAJ FINSERV LTD</t>
  </si>
  <si>
    <t>NESTLE INDIA LTD</t>
  </si>
  <si>
    <t>SRF LTD</t>
  </si>
  <si>
    <t>BANDHAN BANK LTD</t>
  </si>
  <si>
    <t>HERO MOTOCORP LTD</t>
  </si>
  <si>
    <t>ZEE ENTERTAINMENT ENTERPRISES LTD</t>
  </si>
  <si>
    <t>DABUR INDIA LTD</t>
  </si>
  <si>
    <t>TECH MAHINDRA LTD</t>
  </si>
  <si>
    <t>INDUSIND BANK LTD</t>
  </si>
  <si>
    <t>DLF LTD</t>
  </si>
  <si>
    <t>LARSEN &amp; TOUBRO INFOTECH LTD</t>
  </si>
  <si>
    <t>UPL LTD</t>
  </si>
  <si>
    <t>MINDTREE LTD</t>
  </si>
  <si>
    <t>VEDANTA LTD</t>
  </si>
  <si>
    <t>EICHER MOTORS LTD</t>
  </si>
  <si>
    <t>AUROBINDO PHARMA LTD</t>
  </si>
  <si>
    <t>MPHASIS LTD</t>
  </si>
  <si>
    <t>LAURUS LABS LTD</t>
  </si>
  <si>
    <t>LIC HOUSING FINANCE LTD</t>
  </si>
  <si>
    <t>HINDALCO INDUSTRIES LTD</t>
  </si>
  <si>
    <t>WIPRO LTD</t>
  </si>
  <si>
    <t>INTERGLOBE AVIATION LTD</t>
  </si>
  <si>
    <t>MARUTI SUZUKI INDIA LTD</t>
  </si>
  <si>
    <t>RBL BANK LTD</t>
  </si>
  <si>
    <t>TATA POWER COMPANY LTD</t>
  </si>
  <si>
    <t>INDIAN ENERGY EXCHANGE LTD</t>
  </si>
  <si>
    <t>ICICI LOMBARD GENERAL INSURANCE CO. LTD</t>
  </si>
  <si>
    <t>BIOCON LTD</t>
  </si>
  <si>
    <t>TRENT LTD</t>
  </si>
  <si>
    <t>GODREJ PROPERTIES LTD</t>
  </si>
  <si>
    <t>MULTI COMMODITY EXCHANGE OF IND LTD</t>
  </si>
  <si>
    <t>GRASIM INDUSTRIES LTD</t>
  </si>
  <si>
    <t>CONTAINER CORPORATION OF INDIA LTD</t>
  </si>
  <si>
    <t>SIEMENS LTD</t>
  </si>
  <si>
    <t>DIVI LABORATORIES LTD</t>
  </si>
  <si>
    <t>HINDUSTAN PETROLEUM CORPORATION LTD</t>
  </si>
  <si>
    <t>IDFC  LTD</t>
  </si>
  <si>
    <t>ESCORTS LTD</t>
  </si>
  <si>
    <t>TORRENT PHARMACEUTICALS LTD</t>
  </si>
  <si>
    <t>BHARAT HEAVY ELECTRICALS LTD</t>
  </si>
  <si>
    <t>ULTRATECH CEMENT LTD</t>
  </si>
  <si>
    <t>INDIABULLS HOUSING FINANCE LTD</t>
  </si>
  <si>
    <t>JSW STEEL LTD</t>
  </si>
  <si>
    <t>PERSISTENT SYSTEMS LTD</t>
  </si>
  <si>
    <t>POWER FINANCE CORPORATION  LTD</t>
  </si>
  <si>
    <t>TATA COMMUNICATIONS LTD</t>
  </si>
  <si>
    <t>LUPIN LTD</t>
  </si>
  <si>
    <t>IDFC FIRST BANK LTD</t>
  </si>
  <si>
    <t>DALMIA BHARAT LTD</t>
  </si>
  <si>
    <t>GODREJ CONSUMER PRODUCTS LTD</t>
  </si>
  <si>
    <t>SHRIRAM TRANSPORT FINANCE CO LTD</t>
  </si>
  <si>
    <t>OBEROI REALTY LTD</t>
  </si>
  <si>
    <t>L&amp;T FINANCE HOLDINGS LTD</t>
  </si>
  <si>
    <t>INDIAN HOTELS CO. LTD</t>
  </si>
  <si>
    <t>CIPLA LTD</t>
  </si>
  <si>
    <t>REC LTD</t>
  </si>
  <si>
    <t>ASHOK LEYLAND LTD</t>
  </si>
  <si>
    <t>L&amp;T TECHNOLOGY SERVICES LTD</t>
  </si>
  <si>
    <t>AARTI INDUSTRIES LTD</t>
  </si>
  <si>
    <t>MOTHERSON SUMI SYSTEMS LTD</t>
  </si>
  <si>
    <t>BAJAJ FINANCE LTD</t>
  </si>
  <si>
    <t>TATA CHEMICALS LTD</t>
  </si>
  <si>
    <t>AMARA RAJA BATTERIES LTD</t>
  </si>
  <si>
    <t>DR REDDYs LABORATORIES LTD</t>
  </si>
  <si>
    <t>VODAFONE IDEA LTD</t>
  </si>
  <si>
    <t>BALRAMPUR CHINI MILLS LTD</t>
  </si>
  <si>
    <t>MAHANAGAR GAS LTD</t>
  </si>
  <si>
    <t>GLENMARK PHARMACEUTICALS LTD</t>
  </si>
  <si>
    <t>JINDAL STEEL &amp; POWER LTD</t>
  </si>
  <si>
    <t>NMDC LTD</t>
  </si>
  <si>
    <t>SUN TV NETWORK LTD</t>
  </si>
  <si>
    <t>CAN FIN HOMES LTD</t>
  </si>
  <si>
    <t>NATIONAL ALUMINIUM CO. LTD</t>
  </si>
  <si>
    <t>PVR LTD</t>
  </si>
  <si>
    <t>MANAPPURAM FINANCE LTD</t>
  </si>
  <si>
    <t>GRANULES INDIA LTD</t>
  </si>
  <si>
    <t>CITY UNION BANK LTD</t>
  </si>
  <si>
    <t>UNITED BREWERIES LTD</t>
  </si>
  <si>
    <t>BATA INDIA LTD</t>
  </si>
  <si>
    <t>ADITYA BIRLA FASHION &amp; RETAIL LTD</t>
  </si>
  <si>
    <t>BRITANNIA INDUSTRIES LTD</t>
  </si>
  <si>
    <t>MARICO LTD</t>
  </si>
  <si>
    <t>EXIDE INDUSTRIES LTD</t>
  </si>
  <si>
    <t>INDIA CEMENTS LTD</t>
  </si>
  <si>
    <t>GUJARAT GAS LTD</t>
  </si>
  <si>
    <t>WHIRLPOOL OF INDIA LTD</t>
  </si>
  <si>
    <t>BHARAT PETROLEUM CORPORATION LTD</t>
  </si>
  <si>
    <t>MAHINDRA &amp; MAHINDRA LTD</t>
  </si>
  <si>
    <t>GMR INFRASTUCTURE LTD</t>
  </si>
  <si>
    <t>FIRSTSOURCE SOLUTIONS LTD</t>
  </si>
  <si>
    <t>TVS MOTOR COMPANY LTD</t>
  </si>
  <si>
    <t>BALKRISHNA INDUSTRIES LTD</t>
  </si>
  <si>
    <t>MAX FINANCIAL SERVICES LTD</t>
  </si>
  <si>
    <t>COFORGE LTD</t>
  </si>
  <si>
    <t>NBCC INDIA LTD</t>
  </si>
  <si>
    <t>NBCC INDIA LTD^</t>
  </si>
  <si>
    <t>ORACLE FINANCIALS SERVICES SOFT LTD^</t>
  </si>
  <si>
    <t>COFORGE LTD^</t>
  </si>
  <si>
    <t>MAX FINANCIAL SERVICES LTD^</t>
  </si>
  <si>
    <t>BALKRISHNA INDUSTRIES LTD^</t>
  </si>
  <si>
    <t>TVS MOTOR COMPANY LTD^</t>
  </si>
  <si>
    <t>FIRSTSOURCE SOLUTIONS LTD^</t>
  </si>
  <si>
    <t>GMR INFRASTUCTURE LTD^</t>
  </si>
  <si>
    <t>MAHINDRA &amp; MAHINDRA LTD^</t>
  </si>
  <si>
    <t>BHARAT PETROLEUM CORPORATION LTD^</t>
  </si>
  <si>
    <t>WHIRLPOOL OF INDIA LTD^</t>
  </si>
  <si>
    <t>GUJARAT GAS LTD^</t>
  </si>
  <si>
    <t>INDIA CEMENTS LTD^</t>
  </si>
  <si>
    <t>EXIDE INDUSTRIES LTD^</t>
  </si>
  <si>
    <t>MARICO LTD^</t>
  </si>
  <si>
    <t>ICICI PRUDENTIAL LIFE INSURANCE COMPANY LTD^</t>
  </si>
  <si>
    <t>BRITANNIA INDUSTRIES LTD^</t>
  </si>
  <si>
    <t>ADITYA BIRLA FASHION &amp; RETAIL LTD^</t>
  </si>
  <si>
    <t>BATA INDIA LTD^</t>
  </si>
  <si>
    <t>UNITED BREWERIES LTD^</t>
  </si>
  <si>
    <t>CITY UNION BANK LTD^</t>
  </si>
  <si>
    <t>GRANULES INDIA LTD^</t>
  </si>
  <si>
    <t>MANAPPURAM FINANCE LTD^</t>
  </si>
  <si>
    <t>HDFC LIFE INSURANCE CO. LTD^</t>
  </si>
  <si>
    <t>PVR LTD^</t>
  </si>
  <si>
    <t>NATIONAL ALUMINIUM CO. LTD^</t>
  </si>
  <si>
    <t>CAN FIN HOMES LTD^</t>
  </si>
  <si>
    <t>SUN TV NETWORK LTD^</t>
  </si>
  <si>
    <t>NMDC LTD^</t>
  </si>
  <si>
    <t>POLYCAB INDIA LTD^</t>
  </si>
  <si>
    <t>JINDAL STEEL &amp; POWER LTD^</t>
  </si>
  <si>
    <t>GLENMARK PHARMACEUTICALS LTD^</t>
  </si>
  <si>
    <t>MAHANAGAR GAS LTD^</t>
  </si>
  <si>
    <t>BALRAMPUR CHINI MILLS LTD^</t>
  </si>
  <si>
    <t>VODAFONE IDEA LTD^</t>
  </si>
  <si>
    <t>DR REDDYs LABORATORIES LTD^</t>
  </si>
  <si>
    <t>TATA CHEMICALS LTD^</t>
  </si>
  <si>
    <t>AMARA RAJA BATTERIES LTD^</t>
  </si>
  <si>
    <t>BAJAJ FINANCE LTD^</t>
  </si>
  <si>
    <t>MOTHERSON SUMI SYSTEMS LTD^</t>
  </si>
  <si>
    <t>AARTI INDUSTRIES LTD^</t>
  </si>
  <si>
    <t>L&amp;T TECHNOLOGY SERVICES LTD^</t>
  </si>
  <si>
    <t>ASHOK LEYLAND LTD^</t>
  </si>
  <si>
    <t>REC LTD^</t>
  </si>
  <si>
    <t>CIPLA LTD^</t>
  </si>
  <si>
    <t>MUTHOOT FINANCE LTD^</t>
  </si>
  <si>
    <t>INDIAN HOTELS CO. LTD^</t>
  </si>
  <si>
    <t>L&amp;T FINANCE HOLDINGS LTD^</t>
  </si>
  <si>
    <t>ICICI BANK LTD^</t>
  </si>
  <si>
    <t>OBEROI REALTY LTD^</t>
  </si>
  <si>
    <t>ACC LTD^</t>
  </si>
  <si>
    <t>SHRIRAM TRANSPORT FINANCE CO LTD^</t>
  </si>
  <si>
    <t>JUBILANT FOODWORKS LTD^</t>
  </si>
  <si>
    <t>GODREJ CONSUMER PRODUCTS LTD^</t>
  </si>
  <si>
    <t>TITAN COMPANY LTD^</t>
  </si>
  <si>
    <t>DALMIA BHARAT LTD^</t>
  </si>
  <si>
    <t>IDFC FIRST BANK LTD^</t>
  </si>
  <si>
    <t>TATA COMMUNICATIONS LTD^</t>
  </si>
  <si>
    <t>LUPIN LTD^</t>
  </si>
  <si>
    <t>POWER FINANCE CORPORATION  LTD^</t>
  </si>
  <si>
    <t>INDRAPRASTHA GAS LTD^</t>
  </si>
  <si>
    <t>PERSISTENT SYSTEMS LTD^</t>
  </si>
  <si>
    <t>JSW STEEL LTD^</t>
  </si>
  <si>
    <t>HDFC ASSET MANAGEMENT COMPANY LTD^</t>
  </si>
  <si>
    <t>ULTRATECH CEMENT LTD^</t>
  </si>
  <si>
    <t>INDIABULLS HOUSING FINANCE LTD^</t>
  </si>
  <si>
    <t>SBI CARDS AND PAYMENT SERVICES LTD^</t>
  </si>
  <si>
    <t>BHARAT HEAVY ELECTRICALS LTD^</t>
  </si>
  <si>
    <t>TORRENT PHARMACEUTICALS LTD^</t>
  </si>
  <si>
    <t>UNITED SPIRITS LTD^</t>
  </si>
  <si>
    <t>ESCORTS LTD^</t>
  </si>
  <si>
    <t>IDFC  LTD^</t>
  </si>
  <si>
    <t>HINDUSTAN PETROLEUM CORPORATION LTD^</t>
  </si>
  <si>
    <t>DIVI LABORATORIES LTD^</t>
  </si>
  <si>
    <t>KOTAK MAHINDRA BANK LTD^</t>
  </si>
  <si>
    <t>SIEMENS LTD^</t>
  </si>
  <si>
    <t>CONTAINER CORPORATION OF INDIA LTD^</t>
  </si>
  <si>
    <t>GRASIM INDUSTRIES LTD^</t>
  </si>
  <si>
    <t>MULTI COMMODITY EXCHANGE OF IND LTD^</t>
  </si>
  <si>
    <t>TATA CONSUMER PRODUCTS LTD^</t>
  </si>
  <si>
    <t>GODREJ PROPERTIES LTD^</t>
  </si>
  <si>
    <t>TRENT LTD^</t>
  </si>
  <si>
    <t>BIOCON LTD^</t>
  </si>
  <si>
    <t>ICICI LOMBARD GENERAL INSURANCE CO. LTD^</t>
  </si>
  <si>
    <t>ASIAN PAINTS (INDIA) LTD^</t>
  </si>
  <si>
    <t>TATA POWER COMPANY LTD^</t>
  </si>
  <si>
    <t>INDIAN ENERGY EXCHANGE LTD^</t>
  </si>
  <si>
    <t>RBL BANK LTD^</t>
  </si>
  <si>
    <t>HAVELLS INDIA LTD^</t>
  </si>
  <si>
    <t>MARUTI SUZUKI INDIA LTD^</t>
  </si>
  <si>
    <t>INTERGLOBE AVIATION LTD^</t>
  </si>
  <si>
    <t>WIPRO LTD^</t>
  </si>
  <si>
    <t>HINDALCO INDUSTRIES LTD^</t>
  </si>
  <si>
    <t>LIC HOUSING FINANCE LTD^</t>
  </si>
  <si>
    <t>LAURUS LABS LTD^</t>
  </si>
  <si>
    <t>MPHASIS LTD^</t>
  </si>
  <si>
    <t>AUROBINDO PHARMA LTD^</t>
  </si>
  <si>
    <t>EICHER MOTORS LTD^</t>
  </si>
  <si>
    <t>VEDANTA LTD^</t>
  </si>
  <si>
    <t>BHARAT ELECTRONICS LTD^</t>
  </si>
  <si>
    <t>MINDTREE LTD^</t>
  </si>
  <si>
    <t>UPL LTD^</t>
  </si>
  <si>
    <t>LARSEN &amp; TOUBRO INFOTECH LTD^</t>
  </si>
  <si>
    <t>DLF LTD^</t>
  </si>
  <si>
    <t>INDUSIND BANK LTD^</t>
  </si>
  <si>
    <t>TECH MAHINDRA LTD^</t>
  </si>
  <si>
    <t>DABUR INDIA LTD^</t>
  </si>
  <si>
    <t>ITC LTD^</t>
  </si>
  <si>
    <t>POWER GRID CORPORATION OF INDIA LTD^</t>
  </si>
  <si>
    <t>ZEE ENTERTAINMENT ENTERPRISES LTD^</t>
  </si>
  <si>
    <t>HOUSING DEVELOPMENT FINANCE CORPORATION LTD^</t>
  </si>
  <si>
    <t>HERO MOTOCORP LTD^</t>
  </si>
  <si>
    <t>BANDHAN BANK LTD^</t>
  </si>
  <si>
    <t>SRF LTD^</t>
  </si>
  <si>
    <t>NESTLE INDIA LTD^</t>
  </si>
  <si>
    <t>BAJAJ FINSERV LTD^</t>
  </si>
  <si>
    <t>AMBUJA CEMENTS LTD^</t>
  </si>
  <si>
    <t>ADANI PORTS AND SPECIAL ECONOMIC ZONE LTD^</t>
  </si>
  <si>
    <t>HDFC BANK LTD^</t>
  </si>
  <si>
    <t>TATA MOTORS LTD^</t>
  </si>
  <si>
    <t>ADANI ENTERPRISES LTD^</t>
  </si>
  <si>
    <t>TATA CONSULTANCY SERVICES LTD^</t>
  </si>
  <si>
    <t>LARSEN &amp; TOUBRO LTD^</t>
  </si>
  <si>
    <t>INFOSYS LTD^</t>
  </si>
  <si>
    <t>HCL TECHNOLOGIES LTD^</t>
  </si>
  <si>
    <t>AXIS BANK LTD^</t>
  </si>
  <si>
    <t>RELIANCE INDUSTRIES LTD^</t>
  </si>
  <si>
    <t>** 04.50 % HDFC LTD - 14/12/2022</t>
  </si>
  <si>
    <t>** 07.39 % LIC HOUSING FINANCE LTD - 30/08/2022</t>
  </si>
  <si>
    <t>** 07.61 % HOUSING &amp; URBAN DEVELOPMENT CORPORATION LTD - 22/06/2022</t>
  </si>
  <si>
    <t>** 08.45 % SIKKA PORTS AND TERMINALS LTD - 12/06/2023</t>
  </si>
  <si>
    <t>AARTI INDUSTRIES LTD-FUT-30-JUN-22</t>
  </si>
  <si>
    <t>ACC LTD-FUT-30-JUN-22</t>
  </si>
  <si>
    <t>ADANI ENTERPRISES LTD-FUT-30-JUN-22</t>
  </si>
  <si>
    <t>ADANI PORTS AND SPECIAL ECONOMIC ZONE LTD-FUT-30-JUN-22</t>
  </si>
  <si>
    <t>ADITYA BIRLA FASHION &amp; RETAIL LTD-FUT-30-JUN-22</t>
  </si>
  <si>
    <t>AMARA RAJA BATTERIES LTD-FUT-30-JUN-22</t>
  </si>
  <si>
    <t>AMBUJA CEMENTS LTD-FUT-30-JUN-22</t>
  </si>
  <si>
    <t>ASHOK LEYLAND LTD-FUT-30-JUN-22</t>
  </si>
  <si>
    <t>ASIAN PAINTS (INDIA) LTD-FUT-30-JUN-22</t>
  </si>
  <si>
    <t>AUROBINDO PHARMA LTD-FUT-30-JUN-22</t>
  </si>
  <si>
    <t>AXIS BANK LTD-FUT-30-JUN-22</t>
  </si>
  <si>
    <t>BAJAJ FINANCE LTD-FUT-30-JUN-22</t>
  </si>
  <si>
    <t>BAJAJ FINSERV LTD-FUT-30-JUN-22</t>
  </si>
  <si>
    <t>BALKRISHNA INDUSTRIES LTD-FUT-30-JUN-22</t>
  </si>
  <si>
    <t>BALRAMPUR CHINI MILLS LTD-FUT-30-JUN-22</t>
  </si>
  <si>
    <t>BANDHAN BANK LTD-FUT-30-JUN-22</t>
  </si>
  <si>
    <t>BATA INDIA LTD-FUT-30-JUN-22</t>
  </si>
  <si>
    <t>BHARAT ELECTRONICS LTD-FUT-30-JUN-22</t>
  </si>
  <si>
    <t>BHARAT HEAVY ELECTRICALS LTD-FUT-30-JUN-22</t>
  </si>
  <si>
    <t>BHARAT PETROLEUM CORPORATION LTD-FUT-30-JUN-22</t>
  </si>
  <si>
    <t>BIOCON LTD-FUT-30-JUN-22</t>
  </si>
  <si>
    <t>BRITANNIA INDUSTRIES LTD-FUT-30-JUN-22</t>
  </si>
  <si>
    <t>CAN FIN HOMES LTD-FUT-30-JUN-22</t>
  </si>
  <si>
    <t>CIPLA LTD-FUT-30-JUN-22</t>
  </si>
  <si>
    <t>CITY UNION BANK LTD-FUT-30-JUN-22</t>
  </si>
  <si>
    <t>COFORGE LTD-FUT-30-JUN-22</t>
  </si>
  <si>
    <t>CONTAINER CORPORATION OF INDIA LTD-FUT-30-JUN-22</t>
  </si>
  <si>
    <t>DABUR INDIA LTD-FUT-30-JUN-22</t>
  </si>
  <si>
    <t>DALMIA BHARAT LTD-FUT-30-JUN-22</t>
  </si>
  <si>
    <t>DIVI LABORATORIES LTD-FUT-30-JUN-22</t>
  </si>
  <si>
    <t>DLF LTD-FUT-30-JUN-22</t>
  </si>
  <si>
    <t>DR REDDYs LABORATORIES LTD-FUT-30-JUN-22</t>
  </si>
  <si>
    <t>EICHER MOTORS LTD-FUT-30-JUN-22</t>
  </si>
  <si>
    <t>ESCORTS LTD-FUT-30-JUN-22</t>
  </si>
  <si>
    <t>EXIDE INDUSTRIES LTD-FUT-30-JUN-22</t>
  </si>
  <si>
    <t>FIRSTSOURCE SOLUTIONS LTD-FUT-30-JUN-22</t>
  </si>
  <si>
    <t>GLENMARK PHARMACEUTICALS LTD-FUT-30-JUN-22</t>
  </si>
  <si>
    <t>GMR INFRASTUCTURE LTD-FUT-30-JUN-22</t>
  </si>
  <si>
    <t>GODREJ CONSUMER PRODUCTS LTD-FUT-30-JUN-22</t>
  </si>
  <si>
    <t>GODREJ PROPERTIES LTD-FUT-30-JUN-22</t>
  </si>
  <si>
    <t>GRANULES INDIA LTD-FUT-30-JUN-22</t>
  </si>
  <si>
    <t>GRASIM INDUSTRIES LTD-FUT-30-JUN-22</t>
  </si>
  <si>
    <t>GUJARAT GAS LTD-FUT-30-JUN-22</t>
  </si>
  <si>
    <t>HAVELLS INDIA LTD-FUT-30-JUN-22</t>
  </si>
  <si>
    <t>HCL TECHNOLOGIES LTD-FUT-30-JUN-22</t>
  </si>
  <si>
    <t>HDFC ASSET MANAGEMENT COMPANY LTD-FUT-30-JUN-22</t>
  </si>
  <si>
    <t>HDFC BANK LTD-FUT-30-JUN-22</t>
  </si>
  <si>
    <t>HDFC LIFE INSURANCE CO. LTD-FUT-30-JUN-22</t>
  </si>
  <si>
    <t>HERO MOTOCORP LTD-FUT-30-JUN-22</t>
  </si>
  <si>
    <t>HINDALCO INDUSTRIES LTD-FUT-30-JUN-22</t>
  </si>
  <si>
    <t>HINDUSTAN PETROLEUM CORPORATION LTD-FUT-30-JUN-22</t>
  </si>
  <si>
    <t>HOUSING DEVELOPMENT FINANCE CORPORATION LTD-FUT-30-JUN-22</t>
  </si>
  <si>
    <t>ICICI BANK LTD-FUT-28-JUL-22</t>
  </si>
  <si>
    <t>ICICI BANK LTD-FUT-30-JUN-22</t>
  </si>
  <si>
    <t>ICICI LOMBARD GENERAL INSURANCE CO. LTD-FUT-30-JUN-22</t>
  </si>
  <si>
    <t>ICICI PRUDENTIAL LIFE INSURANCE COMPANY LTD-FUT-30-JUN-22</t>
  </si>
  <si>
    <t>IDFC  LTD-FUT-30-JUN-22</t>
  </si>
  <si>
    <t>IDFC FIRST BANK LTD-FUT-30-JUN-22</t>
  </si>
  <si>
    <t>INDIA CEMENTS LTD-FUT-30-JUN-22</t>
  </si>
  <si>
    <t>INDIABULLS HOUSING FINANCE LTD-FUT-30-JUN-22</t>
  </si>
  <si>
    <t>INDIAN ENERGY EXCHANGE LTD-FUT-30-JUN-22</t>
  </si>
  <si>
    <t>INDIAN HOTELS CO. LTD-FUT-30-JUN-22</t>
  </si>
  <si>
    <t>INDRAPRASTHA GAS LTD-FUT-30-JUN-22</t>
  </si>
  <si>
    <t>INDUSIND BANK LTD-FUT-30-JUN-22</t>
  </si>
  <si>
    <t>INFOSYS LTD-FUT-30-JUN-22</t>
  </si>
  <si>
    <t>INTERGLOBE AVIATION LTD-FUT-30-JUN-22</t>
  </si>
  <si>
    <t>ITC LTD-FUT-30-JUN-22</t>
  </si>
  <si>
    <t>JINDAL STEEL &amp; POWER LTD-FUT-30-JUN-22</t>
  </si>
  <si>
    <t>JSW STEEL LTD-FUT-30-JUN-22</t>
  </si>
  <si>
    <t>JUBILANT FOODWORKS LTD-FUT-30-JUN-22</t>
  </si>
  <si>
    <t>KOTAK MAHINDRA BANK LTD-FUT-30-JUN-22</t>
  </si>
  <si>
    <t>L&amp;T FINANCE HOLDINGS LTD-FUT-30-JUN-22</t>
  </si>
  <si>
    <t>L&amp;T TECHNOLOGY SERVICES LTD-FUT-30-JUN-22</t>
  </si>
  <si>
    <t>LARSEN &amp; TOUBRO INFOTECH LTD-FUT-30-JUN-22</t>
  </si>
  <si>
    <t>LARSEN &amp; TOUBRO LTD-FUT-30-JUN-22</t>
  </si>
  <si>
    <t>LAURUS LABS LTD-FUT-30-JUN-22</t>
  </si>
  <si>
    <t>LIC HOUSING FINANCE LTD-FUT-30-JUN-22</t>
  </si>
  <si>
    <t>LUPIN LTD-FUT-30-JUN-22</t>
  </si>
  <si>
    <t>MAHANAGAR GAS LTD-FUT-30-JUN-22</t>
  </si>
  <si>
    <t>MAHINDRA &amp; MAHINDRA LTD-FUT-30-JUN-22</t>
  </si>
  <si>
    <t>MANAPPURAM FINANCE LTD-FUT-30-JUN-22</t>
  </si>
  <si>
    <t>MARICO LTD-FUT-30-JUN-22</t>
  </si>
  <si>
    <t>MARUTI SUZUKI INDIA LTD-FUT-30-JUN-22</t>
  </si>
  <si>
    <t>MAX FINANCIAL SERVICES LTD-FUT-30-JUN-22</t>
  </si>
  <si>
    <t>MINDTREE LTD-FUT-30-JUN-22</t>
  </si>
  <si>
    <t>MOTHERSON SUMI SYSTEMS LTD-FUT-30-JUN-22</t>
  </si>
  <si>
    <t>MPHASIS LTD-FUT-30-JUN-22</t>
  </si>
  <si>
    <t>MULTI COMMODITY EXCHANGE OF IND LTD-FUT-30-JUN-22</t>
  </si>
  <si>
    <t>MUTHOOT FINANCE LTD-FUT-30-JUN-22</t>
  </si>
  <si>
    <t>NATIONAL ALUMINIUM CO. LTD-FUT-30-JUN-22</t>
  </si>
  <si>
    <t>NBCC INDIA LTD-FUT-30-JUN-22</t>
  </si>
  <si>
    <t>NESTLE INDIA LTD-FUT-30-JUN-22</t>
  </si>
  <si>
    <t>NMDC LTD-FUT-30-JUN-22</t>
  </si>
  <si>
    <t>OBEROI REALTY LTD-FUT-30-JUN-22</t>
  </si>
  <si>
    <t>ORACLE FINANCIALS SERVICES SOFT LTD-FUT-30-JUN-22</t>
  </si>
  <si>
    <t>PERSISTENT SYSTEMS LTD-FUT-30-JUN-22</t>
  </si>
  <si>
    <t>POLYCAB INDIA LTD-FUT-30-JUN-22</t>
  </si>
  <si>
    <t>POWER FINANCE CORPORATION  LTD-FUT-30-JUN-22</t>
  </si>
  <si>
    <t>POWER GRID CORPORATION OF INDIA LTD-FUT-30-JUN-22</t>
  </si>
  <si>
    <t>PVR LTD-FUT-30-JUN-22</t>
  </si>
  <si>
    <t>RBL BANK LTD-FUT-30-JUN-22</t>
  </si>
  <si>
    <t>REC LTD-FUT-30-JUN-22</t>
  </si>
  <si>
    <t>RELIANCE INDUSTRIES LTD-FUT-30-JUN-22</t>
  </si>
  <si>
    <t>SBI CARDS AND PAYMENT SERVICES LTD-FUT-30-JUN-22</t>
  </si>
  <si>
    <t>SHRIRAM TRANSPORT FINANCE CO LTD-FUT-30-JUN-22</t>
  </si>
  <si>
    <t>SIEMENS LTD-FUT-30-JUN-22</t>
  </si>
  <si>
    <t>SRF LTD-FUT-30-JUN-22</t>
  </si>
  <si>
    <t>SUN TV NETWORK LTD-FUT-30-JUN-22</t>
  </si>
  <si>
    <t>TATA CHEMICALS LTD-FUT-30-JUN-22</t>
  </si>
  <si>
    <t>TATA COMMUNICATIONS LTD-FUT-30-JUN-22</t>
  </si>
  <si>
    <t>TATA CONSULTANCY SERVICES LTD-FUT-30-JUN-22</t>
  </si>
  <si>
    <t>TATA CONSUMER PRODUCTS LTD-FUT-30-JUN-22</t>
  </si>
  <si>
    <t>TATA MOTORS LTD-FUT-30-JUN-22</t>
  </si>
  <si>
    <t>TATA POWER COMPANY LTD-FUT-30-JUN-22</t>
  </si>
  <si>
    <t>TECH MAHINDRA LTD-FUT-30-JUN-22</t>
  </si>
  <si>
    <t>TITAN COMPANY LTD-FUT-30-JUN-22</t>
  </si>
  <si>
    <t>TORRENT PHARMACEUTICALS LTD-FUT-30-JUN-22</t>
  </si>
  <si>
    <t>TRENT LTD-FUT-30-JUN-22</t>
  </si>
  <si>
    <t>TVS MOTOR COMPANY LTD-FUT-30-JUN-22</t>
  </si>
  <si>
    <t>ULTRATECH CEMENT LTD-FUT-30-JUN-22</t>
  </si>
  <si>
    <t>UNITED BREWERIES LTD-FUT-30-JUN-22</t>
  </si>
  <si>
    <t>UNITED SPIRITS LTD-FUT-30-JUN-22</t>
  </si>
  <si>
    <t>UPL LTD-FUT-30-JUN-22</t>
  </si>
  <si>
    <t>VEDANTA LTD-FUT-30-JUN-22</t>
  </si>
  <si>
    <t>VODAFONE IDEA LTD-FUT-30-JUN-22</t>
  </si>
  <si>
    <t>WHIRLPOOL OF INDIA LTD-FUT-30-JUN-22</t>
  </si>
  <si>
    <t>WIPRO LTD-FUT-30-JUN-22</t>
  </si>
  <si>
    <t>ZEE ENTERTAINMENT ENTERPRISES LTD-FUT-30-JUN-22</t>
  </si>
  <si>
    <t>ABBOTT INDIA LTDMAY2022FUT</t>
  </si>
  <si>
    <t>AARTI INDUSTRIES LTDJUN2022FUT</t>
  </si>
  <si>
    <t>AARTI INDUSTRIES LTDMAY2022FUT</t>
  </si>
  <si>
    <t>ACC LTDMAY2022FUT</t>
  </si>
  <si>
    <t>ADANI ENTERPRISES LTDMAY2022FUT</t>
  </si>
  <si>
    <t>ADANI PORTS AND SPECIAL ECONOMIC ZONE LTDMAY2022FUT</t>
  </si>
  <si>
    <t>ALKEM LABORATORIES LTDJUN2022FUT</t>
  </si>
  <si>
    <t>ALKEM LABORATORIES LTDMAY2022FUT</t>
  </si>
  <si>
    <t>AMARA RAJA BATTERIES LTDMAY2022FUT</t>
  </si>
  <si>
    <t>AMBUJA CEMENTS LTDMAY2022FUT</t>
  </si>
  <si>
    <t>APOLLO HOSPITALS ENTERPRISE LTDJUN2022FUT</t>
  </si>
  <si>
    <t>APOLLO HOSPITALS ENTERPRISE LTDMAY2022FUT</t>
  </si>
  <si>
    <t>APOLLO TYRES LTDMAY2022FUT</t>
  </si>
  <si>
    <t>ASHOK LEYLAND LTDJUN2022FUT</t>
  </si>
  <si>
    <t>ASHOK LEYLAND LTDMAY2022FUT</t>
  </si>
  <si>
    <t>ASIAN PAINTS (INDIA) LTDJUN2022FUT</t>
  </si>
  <si>
    <t>ASIAN PAINTS (INDIA) LTDMAY2022FUT</t>
  </si>
  <si>
    <t>AU SMALL FINANCE BANK LTDMAY2022FUT</t>
  </si>
  <si>
    <t>AUROBINDO PHARMA LTDJUN2022FUT</t>
  </si>
  <si>
    <t>AUROBINDO PHARMA LTDMAY2022FUT</t>
  </si>
  <si>
    <t>AXIS BANK LTDJUN2022FUT</t>
  </si>
  <si>
    <t>AXIS BANK LTDMAY2022FUT</t>
  </si>
  <si>
    <t>BALRAMPUR CHINI MILLS LTDJUN2022FUT</t>
  </si>
  <si>
    <t>BALRAMPUR CHINI MILLS LTDMAY2022FUT</t>
  </si>
  <si>
    <t>BAJAJ FINSERV LTDMAY2022FUT</t>
  </si>
  <si>
    <t>BAJAJ FINANCE LTDJUN2022FUT</t>
  </si>
  <si>
    <t>BAJAJ FINANCE LTDMAY2022FUT</t>
  </si>
  <si>
    <t>BALKRISHNA INDUSTRIES LTDJUN2022FUT</t>
  </si>
  <si>
    <t>BALKRISHNA INDUSTRIES LTDMAY2022FUT</t>
  </si>
  <si>
    <t>BANDHAN BANK LTDJUN2022FUT</t>
  </si>
  <si>
    <t>BANDHAN BANK LTDMAY2022FUT</t>
  </si>
  <si>
    <t>BATA INDIA LTDMAY2022FUT</t>
  </si>
  <si>
    <t>BHARAT ELECTRONICS LTDMAY2022FUT</t>
  </si>
  <si>
    <t>BERGER PAINTS INDIA LTDJUN2022FUT</t>
  </si>
  <si>
    <t>BERGER PAINTS INDIA LTDMAY2022FUT</t>
  </si>
  <si>
    <t>BHARAT FORGE LTDJUN2022FUT</t>
  </si>
  <si>
    <t>BHARAT FORGE LTDMAY2022FUT</t>
  </si>
  <si>
    <t>BHARTI AIRTEL LTDMAY2022FUT</t>
  </si>
  <si>
    <t>BHARAT HEAVY ELECTRICALS LTDMAY2022FUT</t>
  </si>
  <si>
    <t>BIOCON LTDJUN2022FUT</t>
  </si>
  <si>
    <t>BIOCON LTDMAY2022FUT</t>
  </si>
  <si>
    <t>BOSCH LTDMAY2022FUT</t>
  </si>
  <si>
    <t>BHARAT PETROLEUM CORPORATION LTDMAY2022FUT</t>
  </si>
  <si>
    <t>BRITANNIA INDUSTRIES LTDJUN2022FUT</t>
  </si>
  <si>
    <t>BRITANNIA INDUSTRIES LTDMAY2022FUT</t>
  </si>
  <si>
    <t>ZYDUS LIFESCIENCES LTDJUN2022FUT</t>
  </si>
  <si>
    <t>ZYDUS LIFESCIENCES LTDMAY2022FUT</t>
  </si>
  <si>
    <t>CAN FIN HOMES LTDJUN2022FUT</t>
  </si>
  <si>
    <t>CAN FIN HOMES LTDMAY2022FUT</t>
  </si>
  <si>
    <t>CHOLAMANDALAM INVESTMENT &amp; FINANCE CO LTDMAY2022FUT</t>
  </si>
  <si>
    <t>CIPLA LTDJUN2022FUT</t>
  </si>
  <si>
    <t>CIPLA LTDMAY2022FUT</t>
  </si>
  <si>
    <t>COAL INDIA LTDMAY2022FUT</t>
  </si>
  <si>
    <t>CONTAINER CORPORATION OF INDIA LTDJUN2022FUT</t>
  </si>
  <si>
    <t>CONTAINER CORPORATION OF INDIA LTDMAY2022FUT</t>
  </si>
  <si>
    <t>CITY UNION BANK LTDMAY2022FUT</t>
  </si>
  <si>
    <t>CUMMINS INDIA LTDMAY2022FUT</t>
  </si>
  <si>
    <t>DABUR INDIA LTDMAY2022FUT</t>
  </si>
  <si>
    <t>DEEPAK NITRITE LTDMAY2022FUT</t>
  </si>
  <si>
    <t>DIVI LABORATORIES LTDJUN2022FUT</t>
  </si>
  <si>
    <t>DIVI LABORATORIES LTDMAY2022FUT</t>
  </si>
  <si>
    <t>DLF LTDJUN2022FUT</t>
  </si>
  <si>
    <t>DLF LTDMAY2022FUT</t>
  </si>
  <si>
    <t>DR REDDYs LABORATORIES LTDJUN2022FUT</t>
  </si>
  <si>
    <t>DR REDDYs LABORATORIES LTDMAY2022FUT</t>
  </si>
  <si>
    <t>EICHER MOTORS LTDJUN2022FUT</t>
  </si>
  <si>
    <t>EICHER MOTORS LTDMAY2022FUT</t>
  </si>
  <si>
    <t>ESCORTS LTDJUN2022FUT</t>
  </si>
  <si>
    <t>ESCORTS LTDMAY2022FUT</t>
  </si>
  <si>
    <t>EXIDE INDUSTRIES LTDJUN2022FUT</t>
  </si>
  <si>
    <t>EXIDE INDUSTRIES LTDMAY2022FUT</t>
  </si>
  <si>
    <t>FEDERAL BANK LTDMAY2022FUT</t>
  </si>
  <si>
    <t>GUJARAT STATE PETRONET LTDMAY2022FUT</t>
  </si>
  <si>
    <t>GODREJ PROPERTIES LTDJUN2022FUT</t>
  </si>
  <si>
    <t>GODREJ PROPERTIES LTDMAY2022FUT</t>
  </si>
  <si>
    <t>GAIL ( INDIA ) LTDJUN2022FUT</t>
  </si>
  <si>
    <t>GAIL ( INDIA ) LTDMAY2022FUT</t>
  </si>
  <si>
    <t>GLENMARK PHARMACEUTICALS LTDJUN2022FUT</t>
  </si>
  <si>
    <t>GLENMARK PHARMACEUTICALS LTDMAY2022FUT</t>
  </si>
  <si>
    <t>GODREJ CONSUMER PRODUCTS LTDJUN2022FUT</t>
  </si>
  <si>
    <t>GODREJ CONSUMER PRODUCTS LTDMAY2022FUT</t>
  </si>
  <si>
    <t>GRANULES INDIA LTDJUN2022FUT</t>
  </si>
  <si>
    <t>GRANULES INDIA LTDMAY2022FUT</t>
  </si>
  <si>
    <t>GRASIM INDUSTRIES LTDJUN2022FUT</t>
  </si>
  <si>
    <t>GRASIM INDUSTRIES LTDMAY2022FUT</t>
  </si>
  <si>
    <t>HDFC BANK LTDJUN2022FUT</t>
  </si>
  <si>
    <t>HDFC BANK LTDMAY2022FUT</t>
  </si>
  <si>
    <t>HAVELLS INDIA LTDJUN2022FUT</t>
  </si>
  <si>
    <t>HAVELLS INDIA LTDMAY2022FUT</t>
  </si>
  <si>
    <t>HCL TECHNOLOGIES LTDJUN2022FUT</t>
  </si>
  <si>
    <t>HCL TECHNOLOGIES LTDMAY2022FUT</t>
  </si>
  <si>
    <t>HDFC LIFE INSURANCE CO. LTDJUN2022FUT</t>
  </si>
  <si>
    <t>HDFC LIFE INSURANCE CO. LTDMAY2022FUT</t>
  </si>
  <si>
    <t>HOUSING DEVELOPMENT FINANCE CORPORATION LTDJUN2022FUT</t>
  </si>
  <si>
    <t>HOUSING DEVELOPMENT FINANCE CORPORATION LTDMAY2022FUT</t>
  </si>
  <si>
    <t>HERO MOTOCORP LTDJUN2022FUT</t>
  </si>
  <si>
    <t>HERO MOTOCORP LTDMAY2022FUT</t>
  </si>
  <si>
    <t>HINDALCO INDUSTRIES LTDJUN2022FUT</t>
  </si>
  <si>
    <t>HINDALCO INDUSTRIES LTDMAY2022FUT</t>
  </si>
  <si>
    <t>HINDUSTAN PETROLEUM CORPORATION LTDMAY2022FUT</t>
  </si>
  <si>
    <t>HINDUSTAN UNILEVER LTDJUN2022FUT</t>
  </si>
  <si>
    <t>HINDUSTAN UNILEVER LTDMAY2022FUT</t>
  </si>
  <si>
    <t>INDIAN HOTELS CO. LTDJUN2022FUT</t>
  </si>
  <si>
    <t>INDIAN HOTELS CO. LTDMAY2022FUT</t>
  </si>
  <si>
    <t>INDUSIND BANK LTDJUN2022FUT</t>
  </si>
  <si>
    <t>INDUSIND BANK LTDMAY2022FUT</t>
  </si>
  <si>
    <t>INDIAN ENERGY EXCHANGE LTDMAY2022FUT</t>
  </si>
  <si>
    <t>INDIABULLS HOUSING FINANCE LTDMAY2022FUT</t>
  </si>
  <si>
    <t>ICICI BANK LTDMAY2022FUT</t>
  </si>
  <si>
    <t>ICICI LOMBARD GENERAL INSURANCE CO. LTDMAY2022FUT</t>
  </si>
  <si>
    <t>ICICI PRUDENTIAL LIFE INSURANCE COMPANY LTDJUN2022FUT</t>
  </si>
  <si>
    <t>ICICI PRUDENTIAL LIFE INSURANCE COMPANY LTDMAY2022FUT</t>
  </si>
  <si>
    <t>VODAFONE IDEA LTDMAY2022FUT</t>
  </si>
  <si>
    <t>IDFC FIRST BANK LTDMAY2022FUT</t>
  </si>
  <si>
    <t>IDFC  LTDMAY2022FUT</t>
  </si>
  <si>
    <t>INDRAPRASTHA GAS LTDMAY2022FUT</t>
  </si>
  <si>
    <t>INDIA CEMENTS LTDJUN2022FUT</t>
  </si>
  <si>
    <t>INDIA CEMENTS LTDMAY2022FUT</t>
  </si>
  <si>
    <t>INTERGLOBE AVIATION LTDJUN2022FUT</t>
  </si>
  <si>
    <t>INTERGLOBE AVIATION LTDMAY2022FUT</t>
  </si>
  <si>
    <t>INDUS TOWERS LTDJUN2022FUT</t>
  </si>
  <si>
    <t>INDUS TOWERS LTDMAY2022FUT</t>
  </si>
  <si>
    <t>INFOSYS LTDJUN2022FUT</t>
  </si>
  <si>
    <t>INFOSYS LTDMAY2022FUT</t>
  </si>
  <si>
    <t>INDIAN OIL CORPORATION LTDMAY2022FUT</t>
  </si>
  <si>
    <t>ITC LTDJUN2022FUT</t>
  </si>
  <si>
    <t>ITC LTDMAY2022FUT</t>
  </si>
  <si>
    <t>JSW STEEL LTDMAY2022FUT</t>
  </si>
  <si>
    <t>JINDAL STEEL &amp; POWER LTDJUN2022FUT</t>
  </si>
  <si>
    <t>JINDAL STEEL &amp; POWER LTDMAY2022FUT</t>
  </si>
  <si>
    <t>JUBILANT FOODWORKS LTDJUN2022FUT</t>
  </si>
  <si>
    <t>JUBILANT FOODWORKS LTDMAY2022FUT</t>
  </si>
  <si>
    <t>KOTAK MAHINDRA BANK LTDMAY2022FUT</t>
  </si>
  <si>
    <t>BIRLASOFT LTDMAY2022FUT</t>
  </si>
  <si>
    <t>L&amp;T FINANCE HOLDINGS LTDMAY2022FUT</t>
  </si>
  <si>
    <t>LAURUS LABS LTDMAY2022FUT</t>
  </si>
  <si>
    <t>LIC HOUSING FINANCE LTDJUN2022FUT</t>
  </si>
  <si>
    <t>LIC HOUSING FINANCE LTDMAY2022FUT</t>
  </si>
  <si>
    <t>LARSEN &amp; TOUBRO INFOTECH LTDMAY2022FUT</t>
  </si>
  <si>
    <t>LARSEN &amp; TOUBRO LTDJUN2022FUT</t>
  </si>
  <si>
    <t>LARSEN &amp; TOUBRO LTDMAY2022FUT</t>
  </si>
  <si>
    <t>L&amp;T TECHNOLOGY SERVICES LTDMAY2022FUT</t>
  </si>
  <si>
    <t>LUPIN LTDMAY2022FUT</t>
  </si>
  <si>
    <t>MAHINDRA &amp; MAHINDRA LTDJUN2022FUT</t>
  </si>
  <si>
    <t>MAHINDRA &amp; MAHINDRA LTDMAY2022FUT</t>
  </si>
  <si>
    <t>MARUTI SUZUKI INDIA LTDJUN2022FUT</t>
  </si>
  <si>
    <t>MARUTI SUZUKI INDIA LTDMAY2022FUT</t>
  </si>
  <si>
    <t>MANAPPURAM FINANCE LTDJUN2022FUT</t>
  </si>
  <si>
    <t>MANAPPURAM FINANCE LTDMAY2022FUT</t>
  </si>
  <si>
    <t>MARICO LTDJUN2022FUT</t>
  </si>
  <si>
    <t>MARICO LTDMAY2022FUT</t>
  </si>
  <si>
    <t>UNITED SPIRITS LTDJUN2022FUT</t>
  </si>
  <si>
    <t>UNITED SPIRITS LTDMAY2022FUT</t>
  </si>
  <si>
    <t>MULTI COMMODITY EXCHANGE OF IND LTDMAY2022FUT</t>
  </si>
  <si>
    <t>MAX FINANCIAL SERVICES LTDMAY2022FUT</t>
  </si>
  <si>
    <t>MAHANAGAR GAS LTDJUN2022FUT</t>
  </si>
  <si>
    <t>MAHANAGAR GAS LTDMAY2022FUT</t>
  </si>
  <si>
    <t>MINDTREE LTDJUN2022FUT</t>
  </si>
  <si>
    <t>MINDTREE LTDMAY2022FUT</t>
  </si>
  <si>
    <t>MOTHERSON SUMI SYSTEMS LTDJUN2022FUT</t>
  </si>
  <si>
    <t>MOTHERSON SUMI SYSTEMS LTDMAY2022FUT</t>
  </si>
  <si>
    <t>MPHASIS LTDJUN2022FUT</t>
  </si>
  <si>
    <t>MPHASIS LTDMAY2022FUT</t>
  </si>
  <si>
    <t>MUTHOOT FINANCE LTDJUN2022FUT</t>
  </si>
  <si>
    <t>MUTHOOT FINANCE LTDMAY2022FUT</t>
  </si>
  <si>
    <t>NATIONAL ALUMINIUM CO. LTDMAY2022FUT</t>
  </si>
  <si>
    <t>INFO EDGE (INDIA) LTDJUN2022FUT</t>
  </si>
  <si>
    <t>INFO EDGE (INDIA) LTDMAY2022FUT</t>
  </si>
  <si>
    <t>NESTLE INDIA LTDJUN2022FUT</t>
  </si>
  <si>
    <t>NESTLE INDIA LTDMAY2022FUT</t>
  </si>
  <si>
    <t>COFORGE LTDJUN2022FUT</t>
  </si>
  <si>
    <t>NMDC LTDMAY2022FUT</t>
  </si>
  <si>
    <t>NTPC LTDMAY2022FUT</t>
  </si>
  <si>
    <t>OBEROI REALTY LTDJUN2022FUT</t>
  </si>
  <si>
    <t>OBEROI REALTY LTDMAY2022FUT</t>
  </si>
  <si>
    <t>DALMIA BHARAT LTDMAY2022FUT</t>
  </si>
  <si>
    <t>ORACLE FINANCIALS SERVICES SOFT LTDJUN2022FUT</t>
  </si>
  <si>
    <t>ORACLE FINANCIALS SERVICES SOFT LTDMAY2022FUT</t>
  </si>
  <si>
    <t>PERSISTENT SYSTEMS LTDMAY2022FUT</t>
  </si>
  <si>
    <t>PI INDUSTRIES LTDMAY2022FUT</t>
  </si>
  <si>
    <t>ADITYA BIRLA FASHION &amp; RETAIL LTDJUN2022FUT</t>
  </si>
  <si>
    <t>ADITYA BIRLA FASHION &amp; RETAIL LTDMAY2022FUT</t>
  </si>
  <si>
    <t>POLYCAB INDIA LTDMAY2022FUT</t>
  </si>
  <si>
    <t>PAGE INDUSTRIES LTDMAY2022FUT</t>
  </si>
  <si>
    <t>PETRONET LNG LTDMAY2022FUT</t>
  </si>
  <si>
    <t>POWER FINANCE CORPORATION  LTDMAY2022FUT</t>
  </si>
  <si>
    <t>POWER GRID CORPORATION OF INDIA LTDMAY2022FUT</t>
  </si>
  <si>
    <t>PVR LTDJUN2022FUT</t>
  </si>
  <si>
    <t>PVR LTDMAY2022FUT</t>
  </si>
  <si>
    <t>THE RAMCO CEMENTS LTDMAY2022FUT</t>
  </si>
  <si>
    <t>RBL BANK LTDMAY2022FUT</t>
  </si>
  <si>
    <t>REC LTDMAY2022FUT</t>
  </si>
  <si>
    <t>RELIANCE INDUSTRIES LTDJUN2022FUT</t>
  </si>
  <si>
    <t>RELIANCE INDUSTRIES LTDMAY2022FUT</t>
  </si>
  <si>
    <t>SBI LIFE INSURANCE COMPANY LTDJUN2022FUT</t>
  </si>
  <si>
    <t>SBI LIFE INSURANCE COMPANY LTDMAY2022FUT</t>
  </si>
  <si>
    <t>SBI CARDS AND PAYMENT SERVICES LTDJUN2022FUT</t>
  </si>
  <si>
    <t>SBI CARDS AND PAYMENT SERVICES LTDMAY2022FUT</t>
  </si>
  <si>
    <t>STEEL AUTHORITY INDIA LTDMAY2022FUT</t>
  </si>
  <si>
    <t>SIEMENS LTDMAY2022FUT</t>
  </si>
  <si>
    <t>SRF LTDJUN2022FUT</t>
  </si>
  <si>
    <t>SRF LTDMAY2022FUT</t>
  </si>
  <si>
    <t>SHRIRAM TRANSPORT FINANCE CO LTDJUN2022FUT</t>
  </si>
  <si>
    <t>SHRIRAM TRANSPORT FINANCE CO LTDMAY2022FUT</t>
  </si>
  <si>
    <t>SUN PHARMACEUTICAL INDUSTRIES LTDJUN2022FUT</t>
  </si>
  <si>
    <t>SUN PHARMACEUTICAL INDUSTRIES LTDMAY2022FUT</t>
  </si>
  <si>
    <t>SUN TV NETWORK LTDJUN2022FUT</t>
  </si>
  <si>
    <t>SUN TV NETWORK LTDMAY2022FUT</t>
  </si>
  <si>
    <t>TATA CHEMICALS LTDJUN2022FUT</t>
  </si>
  <si>
    <t>TATA CHEMICALS LTDMAY2022FUT</t>
  </si>
  <si>
    <t>TATA COMMUNICATIONS LTDMAY2022FUT</t>
  </si>
  <si>
    <t>TATA CONSUMER PRODUCTS LTDMAY2022FUT</t>
  </si>
  <si>
    <t>TATA MOTORS LTDMAY2022FUT</t>
  </si>
  <si>
    <t>TATA POWER COMPANY LTDJUN2022FUT</t>
  </si>
  <si>
    <t>TATA POWER COMPANY LTDMAY2022FUT</t>
  </si>
  <si>
    <t>TATA STEEL LTDJUN2022FUT</t>
  </si>
  <si>
    <t>TATA STEEL LTDMAY2022FUT</t>
  </si>
  <si>
    <t>TATA CONSULTANCY SERVICES LTDMAY2022FUT</t>
  </si>
  <si>
    <t>TECH MAHINDRA LTDJUN2022FUT</t>
  </si>
  <si>
    <t>TECH MAHINDRA LTDMAY2022FUT</t>
  </si>
  <si>
    <t>TITAN COMPANY LTDMAY2022FUT</t>
  </si>
  <si>
    <t>TORRENT PHARMACEUTICALS LTDMAY2022FUT</t>
  </si>
  <si>
    <t>TORRENT POWER LTDJUN2022FUT</t>
  </si>
  <si>
    <t>TORRENT POWER LTDMAY2022FUT</t>
  </si>
  <si>
    <t>TRENT LTDJUN2022FUT</t>
  </si>
  <si>
    <t>TRENT LTDMAY2022FUT</t>
  </si>
  <si>
    <t>TVS MOTOR COMPANY LTDJUN2022FUT</t>
  </si>
  <si>
    <t>TVS MOTOR COMPANY LTDMAY2022FUT</t>
  </si>
  <si>
    <t>UNITED BREWERIES LTDMAY2022FUT</t>
  </si>
  <si>
    <t>ULTRATECH CEMENT LTDJUN2022FUT</t>
  </si>
  <si>
    <t>ULTRATECH CEMENT LTDMAY2022FUT</t>
  </si>
  <si>
    <t>UPL LTDMAY2022FUT</t>
  </si>
  <si>
    <t>VEDANTA LTDJUN2022FUT</t>
  </si>
  <si>
    <t>VEDANTA LTDMAY2022FUT</t>
  </si>
  <si>
    <t>VOLTAS LTDMAY2022FUT</t>
  </si>
  <si>
    <t>WHIRLPOOL OF INDIA LTDJUN2022FUT</t>
  </si>
  <si>
    <t>WHIRLPOOL OF INDIA LTDMAY2022FUT</t>
  </si>
  <si>
    <t>WIPRO LTDJUN2022FUT</t>
  </si>
  <si>
    <t>WIPRO LTDMAY2022FUT</t>
  </si>
  <si>
    <t>ZEE ENTERTAINMENT ENTERPRISES LTDJUN2022FUT</t>
  </si>
  <si>
    <t>ZEE ENTERTAINMENT ENTERPRISES LTDMAY2022FUT</t>
  </si>
  <si>
    <t>HINDUSTAN UNILEVER LTD</t>
  </si>
  <si>
    <t>NTPC LTD</t>
  </si>
  <si>
    <t>SUN PHARMACEUTICAL INDUSTRIES LTD</t>
  </si>
  <si>
    <t>COROMANDEL INTERNATIONAL LTD</t>
  </si>
  <si>
    <t>CUMMINS INDIA LTD</t>
  </si>
  <si>
    <t>ABB INDIA LTD</t>
  </si>
  <si>
    <t>VARUN BEVERAGES LTD</t>
  </si>
  <si>
    <t>KEC INTERNATIONAL LTD</t>
  </si>
  <si>
    <t>AMBER ENTERPRISES INDIA LTD</t>
  </si>
  <si>
    <t>PI INDUSTRIES LTD</t>
  </si>
  <si>
    <t>CESC LTD</t>
  </si>
  <si>
    <t>LINDE INDIA LTD</t>
  </si>
  <si>
    <t>CROMPTON GREAVES CONSUMER ELECTRICALS LTD</t>
  </si>
  <si>
    <t>AKZO NOBEL INDIA LTD</t>
  </si>
  <si>
    <t>GUJARAT STATE PETRONET LTD</t>
  </si>
  <si>
    <t>KNR CONSTRUCTIONS LTD</t>
  </si>
  <si>
    <t>BHARTI AIRTEL LTD (RIGHT 14/10/2021) (PARTLY PAID)</t>
  </si>
  <si>
    <t>SUN PHARMACEUTICAL INDUSTRIES LTD^</t>
  </si>
  <si>
    <t>SBI LIFE INSURANCE COMPANY LTD^</t>
  </si>
  <si>
    <t>TATA STEEL LTD^</t>
  </si>
  <si>
    <t>HINDUSTAN UNILEVER LTD^</t>
  </si>
  <si>
    <t>** 05.75 % BAJAJ FINANCE LTD - 16/02/2024</t>
  </si>
  <si>
    <t>** 07.99 % HDFC LTD - 11/07/2024</t>
  </si>
  <si>
    <t>** 06.92 % REC LTD - 21/04/2023</t>
  </si>
  <si>
    <t>** 05.84 % TATA CAPITAL FINANCIAL SERVICES LTD - 17/03/2023</t>
  </si>
  <si>
    <t>** 05.35 % TELESONIC NETWORKS LTD - 28/04/2023</t>
  </si>
  <si>
    <t>** 09.25 % TATA CAPITAL FINANCIAL SERVICES LTD - 19/12/2023</t>
  </si>
  <si>
    <t>** 07.70 % BAJAJ FINANCE LTD - 28/12/2022</t>
  </si>
  <si>
    <t>** 08.30 % REC LTD - 10/04/2025</t>
  </si>
  <si>
    <t>** 10.21 % BAJAJ FINANCE LTD - 22/08/2022</t>
  </si>
  <si>
    <t>** 07.65 % JAMNAGAR UTILITIES &amp; POWER PVT. LTD - 29/08/2022</t>
  </si>
  <si>
    <t>** 07.13 % NHPC LTD - 11/02/2028</t>
  </si>
  <si>
    <t>** 05.74 % REC LTD - 20/06/2024</t>
  </si>
  <si>
    <t>** 06.49 % CITRA REAL ESTATE LTD - 01/07/2024</t>
  </si>
  <si>
    <t>HINDUSTAN UNILEVER LTD-FUT-30-JUN-22</t>
  </si>
  <si>
    <t>SBI LIFE INSURANCE COMPANY LTD-FUT-30-JUN-22</t>
  </si>
  <si>
    <t>SUN PHARMACEUTICAL INDUSTRIES LTD-FUT-30-JUN-22</t>
  </si>
  <si>
    <t>TATA STEEL LTD-FUT-30-JUN-22</t>
  </si>
  <si>
    <t>ACC LTDJUN2022FUT</t>
  </si>
  <si>
    <t>ICICI BANK LTDJUN2022FUT</t>
  </si>
  <si>
    <t>TATA CONSULTANCY SERVICES LTDJUN2022FUT</t>
  </si>
  <si>
    <t>ATUL LTD</t>
  </si>
  <si>
    <t>J K CEMENT LTD</t>
  </si>
  <si>
    <t>TORRENT POWER LTD</t>
  </si>
  <si>
    <t>IPCA LABORATORIES LTD</t>
  </si>
  <si>
    <t>BRIGADE ENTERPRISES LTD</t>
  </si>
  <si>
    <t>THERMAX LTD</t>
  </si>
  <si>
    <t>BHARAT FORGE LTD</t>
  </si>
  <si>
    <t>CHAMBAL FERTILISER &amp; CHEMICALS LTD</t>
  </si>
  <si>
    <t>MASTEK LTD</t>
  </si>
  <si>
    <t>NAVIN FLUORINE INTERNATIONAL LTD</t>
  </si>
  <si>
    <t>GANESHA ECOSPHERE LTD</t>
  </si>
  <si>
    <t>PNB HOUSING FINANCE LTD</t>
  </si>
  <si>
    <t>BASF INDIA LTD</t>
  </si>
  <si>
    <t>REDINGTON (INDIA) LTD</t>
  </si>
  <si>
    <t xml:space="preserve">QUESS CORP LTD </t>
  </si>
  <si>
    <t>TUBE INVESTMENTS OF INDIA LTD</t>
  </si>
  <si>
    <t>NATCO PHARMA LTD</t>
  </si>
  <si>
    <t>SUNDRAM FASTENERS LTD</t>
  </si>
  <si>
    <t>AGRO TECH FOODS LTD</t>
  </si>
  <si>
    <t>AJANTA PHARMA LTD</t>
  </si>
  <si>
    <t>GUJARAT PIPAVAV PORT LTD</t>
  </si>
  <si>
    <t>** 07.95 % SIKKA PORTS AND TERMINALS LTD - 28/10/2026</t>
  </si>
  <si>
    <t>** 07.55 % REC LTD - 26/09/2022</t>
  </si>
  <si>
    <t>** 07.70 % JAMNAGAR UTILITIES &amp; POWER PVT. LTD - 29/06/2023</t>
  </si>
  <si>
    <t>** 07.13 % NHPC LTD - 09/02/2029</t>
  </si>
  <si>
    <t>INDIAN OIL CORPORATION LTD</t>
  </si>
  <si>
    <t>GAIL ( INDIA ) LTD</t>
  </si>
  <si>
    <t>FORTIS HEALTHCARE LTD</t>
  </si>
  <si>
    <t>CENTRAL DEPOSITORY SERVICES (INDIA) LTD</t>
  </si>
  <si>
    <t>GLAND PHARMA LTD</t>
  </si>
  <si>
    <t>CYIENT LTD</t>
  </si>
  <si>
    <t>ICICI SECURITIES LTD</t>
  </si>
  <si>
    <t>** 05.50 % BRITANNIA INDUSTRIES LTD - 03/06/2024</t>
  </si>
  <si>
    <t>HONEYWELL AUTOMATION INDIA LTD</t>
  </si>
  <si>
    <t>J.B.CHEMICALS &amp; PHARMACEUTICALS LTD</t>
  </si>
  <si>
    <t>COLGATE-PALMOLIVE INDIA LTD</t>
  </si>
  <si>
    <t>AVENUE SUPERMARTS LTD</t>
  </si>
  <si>
    <t>ENDURANCE TECHNOLOGIES LTD</t>
  </si>
  <si>
    <t>FINO PAYMENTS BANK LTD</t>
  </si>
  <si>
    <t>AIA ENGINEERING LTD</t>
  </si>
  <si>
    <t>ELANTAS BECK INDIA LTD</t>
  </si>
  <si>
    <t>SYNGENE INTERNATIONAL LTD</t>
  </si>
  <si>
    <t>NUVOCO VISTAS CORPORATION LTD</t>
  </si>
  <si>
    <t>ALKEM LABORATORIES LTD</t>
  </si>
  <si>
    <t>PAGE INDUSTRIES LTD</t>
  </si>
  <si>
    <t>THE PHOENIX MILLS LTD</t>
  </si>
  <si>
    <t>FEDERAL BANK LTD</t>
  </si>
  <si>
    <t>MINDA INDUSTRIES LTD</t>
  </si>
  <si>
    <t>CHOLAMANDALAM INVESTMENT &amp; FINANCE CO LTD</t>
  </si>
  <si>
    <t>MAHINDRA AND MAHINDRA FINANCIAL SERVICES LTD</t>
  </si>
  <si>
    <t>BAYER CROPSCIENCE LTD</t>
  </si>
  <si>
    <t>THE RAMCO CEMENTS LTD</t>
  </si>
  <si>
    <t>V-MART RETAIL LTD</t>
  </si>
  <si>
    <t>ASTRAL LTD (ERSTWHILE ASTRAL POLY TECHNIK LTD)</t>
  </si>
  <si>
    <t>KAVERI SEED COMPANY LTD</t>
  </si>
  <si>
    <t>VESUVIUS INDIA LTD</t>
  </si>
  <si>
    <t>AETHER INDUSTRIES LTD</t>
  </si>
  <si>
    <t>SUMITOMO CHEMICAL INDIA LTD</t>
  </si>
  <si>
    <t>ALLCARGO GLOBAL LOGISTICS LTD</t>
  </si>
  <si>
    <t>GREENPLY INDUSTRIES LTD</t>
  </si>
  <si>
    <t>DCB BANK LTD</t>
  </si>
  <si>
    <t>KRSNAA DIAGNOSTICS LTD</t>
  </si>
  <si>
    <t>KIRLOSKAR PNEUMATIC COMPANY LTD</t>
  </si>
  <si>
    <t>HONDA INDIA POWER PRODUCTS LTD</t>
  </si>
  <si>
    <t>GOKALDAS EXPORTS  LTD</t>
  </si>
  <si>
    <t>HEALTHCARE GLOBAL ENTERPRISES LTD</t>
  </si>
  <si>
    <t>DEVYANI INTERNATIONAL LTD</t>
  </si>
  <si>
    <t>TRANSPORT CORPORATION OF INDIA LTD</t>
  </si>
  <si>
    <t>RALLIS INDIA LTD</t>
  </si>
  <si>
    <t>MAHINDRA CIE AUTOMOTIVE LTD</t>
  </si>
  <si>
    <t>KSB  LTD</t>
  </si>
  <si>
    <t>TD POWER SYSTEMS LTD</t>
  </si>
  <si>
    <t>RAMCO INDUSTRIES LTD</t>
  </si>
  <si>
    <t>FINOLEX CABLES LTD</t>
  </si>
  <si>
    <t>FINE ORGANIC INDUSTRIES LTD</t>
  </si>
  <si>
    <t>EVEREADY INDUSTRIES INDIA LTD</t>
  </si>
  <si>
    <t>NCC LTD</t>
  </si>
  <si>
    <t>HIKAL LTD</t>
  </si>
  <si>
    <t>CRAFTSMAN AUTOMATION LTD</t>
  </si>
  <si>
    <t>FINOLEX INDUSTRIES LTD</t>
  </si>
  <si>
    <t>S H KELKAR AND COMPANY LTD</t>
  </si>
  <si>
    <t>SHOPPERS STOP LTD</t>
  </si>
  <si>
    <t>VST INDUSTRIES LTD</t>
  </si>
  <si>
    <t>MM FORGINGS LTD</t>
  </si>
  <si>
    <t>ENTERTAINMENT NETWORK ( I ) LTD</t>
  </si>
  <si>
    <t>C.E. INFO SYSTEMS LTD</t>
  </si>
  <si>
    <t>GREENPANEL INDUSTRIES LTD</t>
  </si>
  <si>
    <t>HINDUSTAN AERONAUTICS LTD</t>
  </si>
  <si>
    <t>COAL INDIA LTD</t>
  </si>
  <si>
    <t>CEAT LTD</t>
  </si>
  <si>
    <t>CENTURY PLYBOARDS (INDIA) LTD</t>
  </si>
  <si>
    <t>GRINDWELL NORTON LTD</t>
  </si>
  <si>
    <t>BHARAT DYNAMICS LTD</t>
  </si>
  <si>
    <t>SOMANY CERAMICS LTD</t>
  </si>
  <si>
    <t>KEI INDUSTRIES  LTD</t>
  </si>
  <si>
    <t>INOX LEISURE LTD</t>
  </si>
  <si>
    <t>GRAPHITE INDIA LTD</t>
  </si>
  <si>
    <t>ERIS LIFESCIENCES LTD</t>
  </si>
  <si>
    <t>K.P.R. MILL LTD</t>
  </si>
  <si>
    <t>WELSPUN INDIA LTD</t>
  </si>
  <si>
    <t>MOTHERSON SUMI WIRING INDIA LTD</t>
  </si>
  <si>
    <t>CHOLAMANDALAM FINANCIAL HOLDINGS LTD</t>
  </si>
  <si>
    <t>KARUR VYSA BANK LTD</t>
  </si>
  <si>
    <t>PIRAMAL ENTERPRISES LTD</t>
  </si>
  <si>
    <t>IIFL WEALTH MANAGEMENT LTD</t>
  </si>
  <si>
    <t>EQUITAS SMALL FINANCE BANK LTD</t>
  </si>
  <si>
    <t>BIRLASOFT LTD</t>
  </si>
  <si>
    <t>SONATA SOFTWARE LTD</t>
  </si>
  <si>
    <t>ECLERX SERVICES LTD</t>
  </si>
  <si>
    <t>RAILTEL CORPORATION OF INDIA LTD</t>
  </si>
  <si>
    <t>ZENSAR TECHNOLOGIES LTD</t>
  </si>
  <si>
    <t>METRO BRANDS LTD</t>
  </si>
  <si>
    <t>ZYDUS WELLNESS LTD</t>
  </si>
  <si>
    <t>BAJAJ ELECTRICALS LTD</t>
  </si>
  <si>
    <t>BLUE STAR LTD</t>
  </si>
  <si>
    <t>CCL PRODUCTS INDIA LTD</t>
  </si>
  <si>
    <t>KRISHNA INSTITUTE OF MEDICAL SCIENCES LTD</t>
  </si>
  <si>
    <t>FDC LTD</t>
  </si>
  <si>
    <t>INDOCO REMEDIES LTD</t>
  </si>
  <si>
    <t>ABBOTT INDIA LTD</t>
  </si>
  <si>
    <t>NARAYANA HRUDAYALAYA LTD</t>
  </si>
  <si>
    <t>GLAXOSMITHKLINE PHARMACEUTICALS LTD</t>
  </si>
  <si>
    <t>SANOFI INDIA LTD</t>
  </si>
  <si>
    <t>OIL INDIA LTD</t>
  </si>
  <si>
    <t>APL APOLLO TUBES LTD</t>
  </si>
  <si>
    <t>DEEPAK NITRITE LTD</t>
  </si>
  <si>
    <t>JINDAL STAINLESS LTD</t>
  </si>
  <si>
    <t>SHARDA CROPCHEM LTD</t>
  </si>
  <si>
    <t>BIRLA CORPORATION LTD</t>
  </si>
  <si>
    <t>CHEMCON SPECIALITY CHEMICALS LTD</t>
  </si>
  <si>
    <t>SCHAEFFLER (I) LTD</t>
  </si>
  <si>
    <t>TIMKEN INDIA LTD</t>
  </si>
  <si>
    <t>CENTURY TEXTILES &amp; INDUSTRIES LTD</t>
  </si>
  <si>
    <t>INGERSOLL RAND (INDIA) LTD</t>
  </si>
  <si>
    <t>PNC INFRATECH LTD</t>
  </si>
  <si>
    <t>PTC INDIA LTD</t>
  </si>
  <si>
    <t>SHREE CEMENT LTD</t>
  </si>
  <si>
    <t>YES BANK LTD (LOCKED-IN)</t>
  </si>
  <si>
    <t>INDIAN RAILWAY CATERING AND TOURISM CORPORATION LTD</t>
  </si>
  <si>
    <t>ZOMATO LTD</t>
  </si>
  <si>
    <t>PB FINTECH LTD</t>
  </si>
  <si>
    <t>INDIAMART INTERMESH LTD</t>
  </si>
  <si>
    <t>ONE 97 COMMUNICATIONS LTD</t>
  </si>
  <si>
    <t>TATA ELXSI LTD</t>
  </si>
  <si>
    <t>TANLA PLATFORMS LTD</t>
  </si>
  <si>
    <t>INTELLECT DESIGN ARENA LTD</t>
  </si>
  <si>
    <t>HAPPIEST MINDS TECHNOLOGIES LTD</t>
  </si>
  <si>
    <t>CARBORUNDUM UNIVERSAL LTD</t>
  </si>
  <si>
    <t>KPIT TECHNOLOGIES LTD</t>
  </si>
  <si>
    <t>MRF LTD</t>
  </si>
  <si>
    <t>PFIZER LTD</t>
  </si>
  <si>
    <t>KANSAI NEROLAC PAINTS LTD</t>
  </si>
  <si>
    <t>MACROTECH DEVELOPERS LTD</t>
  </si>
  <si>
    <t>ARVIND  LTD</t>
  </si>
  <si>
    <t>INDUS TOWERS LTD</t>
  </si>
  <si>
    <t>** 05.90 % BHARTI HEXACOM LTD - 30/04/2024</t>
  </si>
  <si>
    <t>** 07.13 % NHPC LTD - 11/02/2026</t>
  </si>
  <si>
    <t>** 06.49 % PRIAPUS INFRASTRUCTURE LTD - 01/07/2024</t>
  </si>
  <si>
    <t>Tata Liquid Fund Regular Plan - Daily IDCW</t>
  </si>
  <si>
    <t>RECORD_DATE</t>
  </si>
  <si>
    <t>NAV As on Record Date</t>
  </si>
  <si>
    <t>DIVIDEND PER UNIT(HUF &amp; INDIVIDUALS)</t>
  </si>
  <si>
    <t>DIVIDEND PER UNIT(OTHERS)</t>
  </si>
  <si>
    <t xml:space="preserve">Dec'21 </t>
  </si>
  <si>
    <t>Jan'22</t>
  </si>
  <si>
    <t>Feb'22</t>
  </si>
  <si>
    <t>Mar'22</t>
  </si>
  <si>
    <t>Apr'22</t>
  </si>
  <si>
    <t>May'22</t>
  </si>
  <si>
    <t>Tata Liquid Fund Direct Plan - Daily IDCW</t>
  </si>
  <si>
    <t>Tata Money Market Fund  Regular Plan - Daily IDCW</t>
  </si>
  <si>
    <t>Tata Money Market Fund Direct Plan - Daily IDCW</t>
  </si>
  <si>
    <t>Dec'21</t>
  </si>
  <si>
    <t>Tata Overnight Fund - Regular Plan - IDCW</t>
  </si>
  <si>
    <t>Tata Overnight Fund - Direct Plan- IDCW</t>
  </si>
  <si>
    <t>Tata Treasury Advantage Fund  Regular Plan - Daily IDCW</t>
  </si>
  <si>
    <t>APR'22</t>
  </si>
  <si>
    <t>MAY'22</t>
  </si>
  <si>
    <t>Tata Treasury Advantage Fund Direct Plan - Daily IDCW</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</si>
  <si>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</si>
  <si>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</si>
  <si>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</si>
  <si>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</si>
  <si>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</si>
  <si>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</si>
  <si>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Tata Hybrid Equity Fund Regular Plan - IDCW Monthly</t>
  </si>
  <si>
    <t>Tata Hybrid Equity Fund Direct Plan - IDCW Monthly</t>
  </si>
  <si>
    <t>Tata Equity Savings Fund Regular Plan - IDCW Monthly</t>
  </si>
  <si>
    <t>Tata Equity Savings Fund Direct Plan - IDCW Monthly</t>
  </si>
  <si>
    <t>ALUMINIUM (5 MT-5000 GMS) COMMODITYJUN2022CFUT</t>
  </si>
  <si>
    <t>ALUMINIUM (5 MT-5000 GMS) COMMODITYMAY2022CFUT</t>
  </si>
  <si>
    <t>AMBUJA CEMENTS LTD.MAY2022FUT</t>
  </si>
  <si>
    <t>BHARTI AIRTEL LTD.MAY2022FUT</t>
  </si>
  <si>
    <t>COTTON SEED OIL CAKE AKOLA (10 MT 100 QTLS) COMMJUN2022CFUT</t>
  </si>
  <si>
    <t>COTTON SEED OIL CAKE AKOLA (10 MT 100 QTLS) COMMMAY2022CFUT</t>
  </si>
  <si>
    <t>COPPER (2500 KGS) COMMODITYJUN2022CFUT</t>
  </si>
  <si>
    <t>COPPER (2500 KGS) COMMODITYMAY2022CFUT</t>
  </si>
  <si>
    <t>CRUDE OIL (100 BARRELS) COMMODITYAUG2022CFUT</t>
  </si>
  <si>
    <t>CRUDE OIL (100 BARRELS) COMMODITYJUL2022CFUT</t>
  </si>
  <si>
    <t>CRUDE OIL (100 BARRELS) COMMODITYJUN2022CFUT</t>
  </si>
  <si>
    <t>CRUDE OIL (100 BARRELS) COMMODITYMAY2022CFUT</t>
  </si>
  <si>
    <t>GOLD MINI (100 GRAMS) COMMODITYJUL2022CFUT</t>
  </si>
  <si>
    <t>HDFC BANK LTD.MAY2022FUT</t>
  </si>
  <si>
    <t>HOUSING DEVELOPMENT FINANCE CORPORATION LTD.MAY2022FUT</t>
  </si>
  <si>
    <t>ICICI BANK LTD.MAY2022FUT</t>
  </si>
  <si>
    <t>JSW STEEL LTD.MAY2022FUT</t>
  </si>
  <si>
    <t>JEERA UNJHA (3 MT 30 QTLS) COMMODITYMAY2022CFUT</t>
  </si>
  <si>
    <t>LEAD (5 MT 5000 GMS) COMMODITYJUN2022CFUT</t>
  </si>
  <si>
    <t>LARSEN &amp; TOUBRO LTD.MAY2022FUT</t>
  </si>
  <si>
    <t>LUPIN LTD.MAY2022FUT</t>
  </si>
  <si>
    <t>MARUTI SUZUKI INDIA LTD.MAY2022FUT</t>
  </si>
  <si>
    <t>MCXBULLDEXMAY2022CFUT</t>
  </si>
  <si>
    <t>NATURAL GAS (1250 mmBtu) COMMODITYMAY2022CFUT</t>
  </si>
  <si>
    <t>RELIANCE INDUSTRIES LTD.MAY2022FUT</t>
  </si>
  <si>
    <t>SILVER (30 KG) COMMODITYJUL2022CFUT</t>
  </si>
  <si>
    <t>SILVER (30 KG) COMMODITYSEP2022CFUT</t>
  </si>
  <si>
    <t>SILVER (30 KG) COMMODITYMAY2022FUT</t>
  </si>
  <si>
    <t>SILVER MINI (5 KGS) COMMODITYJUN2022CFUT</t>
  </si>
  <si>
    <t>TATA POWER COMPANY LTD.MAY2022FUT</t>
  </si>
  <si>
    <t>TATA CONSULTANCY SERVICES LTD.MAY2022FUT</t>
  </si>
  <si>
    <t>ULTRATECH CEMENT LTD.MAY2022FUT</t>
  </si>
  <si>
    <t>WIPRO LTD.MAY2022FUT</t>
  </si>
  <si>
    <t>AMBUJA CEMENTS LTD.-FUT-30-JUN-22</t>
  </si>
  <si>
    <t>HDFC BANK LTD.-FUT-30-JUN-22</t>
  </si>
  <si>
    <t>HOUSING DEVELOPMENT FINANCE CORPORATION LTD.-FUT-30-JUN-22</t>
  </si>
  <si>
    <t>ICICI BANK LTD.-FUT-30-JUN-22</t>
  </si>
  <si>
    <t>JSW STEEL LTD.-FUT-30-JUN-22</t>
  </si>
  <si>
    <t>MARUTI SUZUKI INDIA LTD.-FUT-30-JUN-22</t>
  </si>
  <si>
    <t>TATA CONSULTANCY SERVICES LTD.-FUT-30-JUN-22</t>
  </si>
  <si>
    <t>TATA POWER COMPANY LTD.-FUT-30-JUN-22</t>
  </si>
  <si>
    <t>ULTRATECH CEMENT LTD.-FUT-30-JUN-22</t>
  </si>
  <si>
    <t>WIPRO LTD.-FUT-30-JUN-22</t>
  </si>
  <si>
    <t>SILVERMICRO</t>
  </si>
  <si>
    <t>SILVER MINI (5 KGS) COMMODITY</t>
  </si>
  <si>
    <t>COTTON COMMODITY</t>
  </si>
  <si>
    <t>COTTON</t>
  </si>
  <si>
    <t>COPPER COMMODITY</t>
  </si>
  <si>
    <t>COPPER</t>
  </si>
  <si>
    <t xml:space="preserve">GOLD COMMODITY </t>
  </si>
  <si>
    <t xml:space="preserve">GOLD </t>
  </si>
  <si>
    <t>GOLD COMMODITY INDUSTRY</t>
  </si>
  <si>
    <t>GOLDM</t>
  </si>
  <si>
    <t>JEERA UNJHA COMMODITY</t>
  </si>
  <si>
    <t xml:space="preserve">JEERA UNJHA </t>
  </si>
  <si>
    <t>BULLION MCX INDEX</t>
  </si>
  <si>
    <t>BULLION</t>
  </si>
  <si>
    <t>CRUDE OIL COMMODITY</t>
  </si>
  <si>
    <t>CRUDE OIL</t>
  </si>
  <si>
    <t>TURMERIC NIZAMABAD</t>
  </si>
  <si>
    <t>TURMERIC NIZAMABAD COMMODITY</t>
  </si>
  <si>
    <t>DIXON TECHNOLOGIES (INDIA) LTD.MAY2022 FUT</t>
  </si>
  <si>
    <t>INDEX NIFTY FUTURE MAY2022 FUT</t>
  </si>
  <si>
    <t>JUBILANT FOODWORKS LTD.MAY2022 FUT</t>
  </si>
  <si>
    <t>Dividend History</t>
  </si>
  <si>
    <t>NOTE:</t>
  </si>
  <si>
    <t>There are no investments in Partly Paid up Debentures.</t>
  </si>
  <si>
    <t>None of the schemes of Tata Mutual Fund have participated in Credit Default Swaps (CDS) from 1st May 2022 to 31st May 2022.</t>
  </si>
  <si>
    <t>There were no Repo Transactions in Corporate Debt Securities from 1st May 2022 to 31st May 2022.</t>
  </si>
  <si>
    <t>There were No transactions in Interest Rate Futures (IRFs) from 1st May 2022 to 31st May 2022.</t>
  </si>
  <si>
    <t>There were Intra - Scheme Investments from 1st May 2022 to 31st May 2022.</t>
  </si>
  <si>
    <t>There were no Covered Call Transactions from 1st May 2022 to 31st May 2022.</t>
  </si>
  <si>
    <t>MUTUAL FUND INVESTMENTS ARE SUBJECT TO MARKET RISKS, READ ALL SCHEME RELATED DOCUMENTS CAREFULLY.</t>
  </si>
  <si>
    <t>TATA MEDIUM TERM FUND ( Scheme had 1 Segregrated Portfolio )</t>
  </si>
  <si>
    <t>TATA TREASURY ADVANTAGE FUND ( Scheme had 1 Segregrated Portfolio )</t>
  </si>
  <si>
    <t>Scheme Risk-O-Meter and Scheme Benchmark Risk-O-Meter as of 31st May 2022</t>
  </si>
  <si>
    <t>Serial No.</t>
  </si>
  <si>
    <t>Scheme Name</t>
  </si>
  <si>
    <t>Scheme             Risk- O-Meter</t>
  </si>
  <si>
    <t>Scheme Bench Mark</t>
  </si>
  <si>
    <t>Benchmark     Risk-O-Meter</t>
  </si>
  <si>
    <t>1</t>
  </si>
  <si>
    <t>Low</t>
  </si>
  <si>
    <t>NIFTY 50 Arbitrage</t>
  </si>
  <si>
    <t>LOW</t>
  </si>
  <si>
    <t>Very High</t>
  </si>
  <si>
    <t>CRISIL Hybrid 50+50 - Moderate Index</t>
  </si>
  <si>
    <t>High</t>
  </si>
  <si>
    <t>Moderately High</t>
  </si>
  <si>
    <t>Nifty Financial Services</t>
  </si>
  <si>
    <t>VERY HIGH</t>
  </si>
  <si>
    <t>Low to Moderate</t>
  </si>
  <si>
    <t>CRISIL Banking and PSU Debt Index</t>
  </si>
  <si>
    <t>Moderate</t>
  </si>
  <si>
    <t>Nifty 500</t>
  </si>
  <si>
    <t>CRISIL Corporate Bond Fund BII Index</t>
  </si>
  <si>
    <t>Nifty IT</t>
  </si>
  <si>
    <t>CRISIL Dynamic Bond Fund AIII Index</t>
  </si>
  <si>
    <t>NIFTY Equity Savings Index</t>
  </si>
  <si>
    <t>MODERATE</t>
  </si>
  <si>
    <t>Nifty500 Shariah</t>
  </si>
  <si>
    <t>CRISIL Short Term Bond Fund Index</t>
  </si>
  <si>
    <t>CRISIL Dynamic Gilt Index</t>
  </si>
  <si>
    <t>CRISIL Hybrid 35+65 - Aggressive Index</t>
  </si>
  <si>
    <t>CRISIL Medium to Long Duration Fund AIII Index</t>
  </si>
  <si>
    <t>Nifty 50</t>
  </si>
  <si>
    <t>S&amp;P BSE Sensex</t>
  </si>
  <si>
    <t>Nifty India Consumption</t>
  </si>
  <si>
    <t>Nifty Pharma</t>
  </si>
  <si>
    <t>S&amp;P BSE India Infrastructure Index</t>
  </si>
  <si>
    <t>NIFTY LargeMidcap 250</t>
  </si>
  <si>
    <t>Nifty 100</t>
  </si>
  <si>
    <t>CRISIL Liquid Fund AI Index</t>
  </si>
  <si>
    <t>CRISIL Medium Duration Fund BIII Index</t>
  </si>
  <si>
    <t>Nifty Midcap 150</t>
  </si>
  <si>
    <t>CRISIL Money Market Fund BI Index</t>
  </si>
  <si>
    <t>Composite Benchmark of 65% S&amp;P BSE 200 + 15% CRISIL Short Term Bond Fund Index + 20% iCOMDEX Composite Index (Total Return variant of the index (TRI) will be used for performance comparison).</t>
  </si>
  <si>
    <t>Nifty India Digital</t>
  </si>
  <si>
    <t>Nifty Private Bank</t>
  </si>
  <si>
    <t>Nifty SDL Plus AAA PSU Bond Dec 2027 60:40 Index</t>
  </si>
  <si>
    <t>CRISIL Overnight Fund AI Index</t>
  </si>
  <si>
    <t>S&amp;P BSE 200</t>
  </si>
  <si>
    <t>Nifty Commodities</t>
  </si>
  <si>
    <t>CRISIL Short Term Debt Hybrid 75+25 Fund Index</t>
  </si>
  <si>
    <t>CRISIL Hybrid 25+75 - Aggressive Index</t>
  </si>
  <si>
    <t>CRISIL Short Duration Fund AII Index</t>
  </si>
  <si>
    <t>Nifty Smallcap 250</t>
  </si>
  <si>
    <t>CRISIL Low Duration Fund AI Index</t>
  </si>
  <si>
    <t>CRISIL Ultra Short Duration Fund BI Index</t>
  </si>
  <si>
    <t xml:space="preserve">Hedging Position through Interest Rate Swaps as on 31st May 2022 : SDL HARYANA  9.71% (12/03/2024) of Notional Value Rs. 1,000.00  Lakhs  Pay Fixed &amp; Receive Floating. </t>
  </si>
  <si>
    <t xml:space="preserve">Hedging Position through Interest Rate Swaps as on 31st May 2022 : YARROW INFRASTRUCTURE PRIVATE LTD 6.49% NCD (01/07/2024) of Notional Value Rs. 1,500.00 Lakhs  Pay Fixed &amp; Receive Floating. </t>
  </si>
  <si>
    <t>Hedging Position through Interest Rate Swaps as on 31st May 2022 : TELESONIC NETWORK LTD 5.35% NCD (28/04/2023) of Notional Value Rs. 2,500.00 Lakhs Pay Fixed &amp; Receive Floating.</t>
  </si>
  <si>
    <t>Hedging Position through Interest Rate Swaps as on 31st May 2022 : BAJAJ HOUSING FINANCE LTD (SR.-25) 5.60% NCD (21/06/2024) of Notional Value Rs. 1,500.00 Lakhs Pay Fixed &amp; Receive Floating.</t>
  </si>
  <si>
    <t>Hedging Position through Interest Rate Swaps as on 31st May 2022 : MUTHOOT FINANCE LTD 6.60% NCD (SR-XXV OPTION III) (20/06/2023) of Notional Value Rs. 500.00 Lakhs Pay Fixed &amp; Receive Floating.</t>
  </si>
  <si>
    <t>Hedging Position through Interest Rate Swaps as on 31st May 2022 : TATA CAPITAL FINANCIAL SERVICES LTD NCD (TRANCHE -I SR-II) 8.9% (27/09/2023) of Notional Value Rs. 1,000.00 Lakhs Pay Fixed &amp; Receive Floating.</t>
  </si>
  <si>
    <t>Hedging Position through Interest Rate Swaps as on 31st May 2022 : TATA CAPITAL FINANCIAL SERVICES LTD NCD (SR - E  FY21-22 OPTION - II) 5.85% (04/10/2024) of Notional Value Rs. 2,500.00 Lakhs Pay Fixed &amp; Receive Floating.</t>
  </si>
  <si>
    <t>Hedging Position through Interest Rate Swaps as on 31st May 2022 is 0.79% of the net assets. (On Notional Value of IRS to Net Assets Basis)</t>
  </si>
  <si>
    <t>Number of Contracts</t>
  </si>
  <si>
    <t>% of
underlying
shares</t>
  </si>
  <si>
    <t>Option price when Sold</t>
  </si>
  <si>
    <t>Current Option Price</t>
  </si>
  <si>
    <t>Margin
maintained
in Rs.
Lakhs</t>
  </si>
  <si>
    <t>Call options written as percentage of total market value of equity shares held in the scheme:</t>
  </si>
  <si>
    <t>Total Number of Option contracts entered into</t>
  </si>
  <si>
    <t>Gross Notional Value of contracts</t>
  </si>
  <si>
    <t>Gross Notional Value of Contracts where stock Options were bought:</t>
  </si>
  <si>
    <t>Gross Notional Value of Contracts where stock Options were sold:</t>
  </si>
  <si>
    <t>Net Profit/Loss on all contracts Combined (Rs)</t>
  </si>
  <si>
    <t>Disclosure for Call Option as on 31st May 2022</t>
  </si>
  <si>
    <t>For the period ended 31st May 2022 the following for call options written which have already been exercised/expired</t>
  </si>
  <si>
    <t>GOLD MINI (100 GRAMS) COMMODITYMAY2022COPT C 51000.</t>
  </si>
  <si>
    <t>PRC Matrix is as on 31st 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</si>
</sst>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409]dd\-mmm\-yy;@"/>
    <numFmt numFmtId="165" formatCode="[$-409]d\-mmm\-yyyy;@"/>
    <numFmt numFmtId="166" formatCode="0.00_);\(0.00\)"/>
    <numFmt numFmtId="167" formatCode="#,##0.00000"/>
    <numFmt numFmtId="168" formatCode="0.00000"/>
    <numFmt numFmtId="169" formatCode="#,##0.0000"/>
    <numFmt numFmtId="170" formatCode="0.0000"/>
    <numFmt numFmtId="171" formatCode="######0.0000"/>
    <numFmt numFmtId="172" formatCode="######0.00000"/>
    <numFmt numFmtId="173" formatCode="[$-409]d\-mmm\-yy;@"/>
  </numFmts>
  <fonts count="4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Arial"/>
      <family val="2"/>
    </font>
    <font>
      <b/>
      <sz val="10"/>
      <name val="Rupee Foradian"/>
      <family val="2"/>
    </font>
    <font>
      <sz val="10"/>
      <name val="Rupee Foradian"/>
      <family val="2"/>
    </font>
    <font>
      <i/>
      <sz val="11"/>
      <name val="Calibri"/>
      <family val="2"/>
    </font>
    <font>
      <sz val="11"/>
      <name val="Calibri"/>
      <family val="2"/>
    </font>
    <font>
      <b/>
      <sz val="11"/>
      <name val="Calibri"/>
      <family val="2"/>
    </font>
    <font>
      <b/>
      <sz val="10"/>
      <name val="Arial"/>
      <family val="2"/>
    </font>
    <font>
      <b/>
      <sz val="11"/>
      <name val="Times New Roman"/>
      <family val="1"/>
    </font>
    <font>
      <b/>
      <sz val="10"/>
      <color theme="1"/>
      <name val="Rupee Foradian"/>
    </font>
    <font>
      <sz val="10"/>
      <color theme="1"/>
      <name val="Times New Roman"/>
      <family val="1"/>
    </font>
    <font>
      <b/>
      <sz val="11"/>
      <color theme="1"/>
      <name val="Calibri"/>
      <family val="2"/>
    </font>
    <font>
      <b/>
      <sz val="11"/>
      <color rgb="FF000000"/>
      <name val="Calibri"/>
      <family val="2"/>
      <scheme val="minor"/>
    </font>
    <font>
      <sz val="11"/>
      <color rgb="FF000000"/>
      <name val="Calibri"/>
      <family val="2"/>
      <scheme val="minor"/>
    </font>
    <font>
      <sz val="11"/>
      <name val="Calibri"/>
      <family val="2"/>
      <scheme val="minor"/>
    </font>
    <font>
      <b/>
      <sz val="12"/>
      <name val="Calibri"/>
      <family val="2"/>
    </font>
    <font>
      <b/>
      <sz val="11"/>
      <color theme="1"/>
      <name val="Calibri"/>
      <family val="2"/>
      <scheme val="minor"/>
    </font>
    <font>
      <b/>
      <sz val="11"/>
      <name val="Calibri"/>
      <family val="2"/>
      <scheme val="minor"/>
    </font>
    <font>
      <b/>
      <sz val="11"/>
      <color indexed="8"/>
      <name val="Calibri"/>
      <family val="2"/>
      <scheme val="minor"/>
    </font>
    <font>
      <b/>
      <sz val="12"/>
      <color indexed="8"/>
      <name val="Calibri"/>
      <family val="2"/>
      <scheme val="minor"/>
    </font>
    <font>
      <b/>
      <sz val="12"/>
      <name val="Calibri"/>
      <family val="2"/>
      <scheme val="minor"/>
    </font>
    <font>
      <b/>
      <sz val="11"/>
      <color indexed="8"/>
      <name val="Times New Roman"/>
      <family val="1"/>
    </font>
    <font>
      <b/>
      <sz val="11"/>
      <color indexed="8"/>
      <name val="Calibri"/>
      <family val="2"/>
    </font>
    <font>
      <sz val="11"/>
      <color indexed="8"/>
      <name val="Calibri"/>
      <family val="2"/>
    </font>
    <font>
      <sz val="11"/>
      <color indexed="8"/>
      <name val="Calibri"/>
      <family val="2"/>
      <scheme val="minor"/>
    </font>
    <font>
      <sz val="10"/>
      <color indexed="8"/>
      <name val="Arial"/>
      <family val="2"/>
    </font>
    <font>
      <b/>
      <sz val="10"/>
      <color indexed="8"/>
      <name val="Arial"/>
      <family val="2"/>
    </font>
    <font>
      <sz val="11"/>
      <color indexed="8"/>
      <name val="Times New Roman"/>
      <family val="1"/>
    </font>
    <font>
      <sz val="10"/>
      <color indexed="8"/>
      <name val="Calibri"/>
      <family val="2"/>
      <scheme val="minor"/>
    </font>
    <font>
      <sz val="8"/>
      <color indexed="8"/>
      <name val="Times New Roman"/>
      <family val="1"/>
    </font>
    <font>
      <b/>
      <sz val="14"/>
      <color theme="1"/>
      <name val="Calibri"/>
      <family val="2"/>
      <scheme val="minor"/>
    </font>
    <font>
      <sz val="11"/>
      <color theme="1"/>
      <name val="Times New Roman"/>
      <family val="1"/>
    </font>
    <font>
      <b/>
      <sz val="11"/>
      <name val="Rupee Foradian"/>
      <family val="2"/>
    </font>
    <font>
      <b/>
      <sz val="14"/>
      <name val="Calibri"/>
      <family val="2"/>
      <scheme val="minor"/>
    </font>
  </fonts>
  <fills count="4">
    <fill>
      <patternFill patternType="none"/>
    </fill>
    <fill>
      <patternFill patternType="gray125"/>
    </fill>
    <fill>
      <patternFill patternType="solid">
        <fgColor indexed="44"/>
        <bgColor indexed="64"/>
      </patternFill>
    </fill>
    <fill>
      <patternFill patternType="solid">
        <fgColor theme="4" tint="0.399975585192419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top/>
      <bottom/>
      <diagonal/>
    </border>
    <border>
      <left style="thin">
        <color indexed="64"/>
      </left>
      <right style="thin">
        <color indexed="64"/>
      </right>
      <top style="thin">
        <color indexed="64"/>
      </top>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rgb="FF000000"/>
      </top>
      <bottom/>
      <diagonal/>
    </border>
    <border>
      <left/>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5">
    <xf numFmtId="0" fontId="0" fillId="0" borderId="0"/>
    <xf numFmtId="0" fontId="12" fillId="0" borderId="0" applyNumberFormat="0" applyFill="0" applyBorder="0" applyAlignment="0" applyProtection="0">
      <alignment vertical="top"/>
      <protection locked="0"/>
    </xf>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7" fillId="0" borderId="0"/>
    <xf numFmtId="43" fontId="7" fillId="0" borderId="0" applyFont="0" applyFill="0" applyBorder="0" applyAlignment="0" applyProtection="0"/>
    <xf numFmtId="0" fontId="37" fillId="0" borderId="0"/>
    <xf numFmtId="0" fontId="6" fillId="0" borderId="0"/>
    <xf numFmtId="0" fontId="6" fillId="0" borderId="0"/>
    <xf numFmtId="0" fontId="6" fillId="0" borderId="0"/>
    <xf numFmtId="0" fontId="4" fillId="0" borderId="0"/>
  </cellStyleXfs>
  <cellXfs count="474">
    <xf numFmtId="0" fontId="0" fillId="0" borderId="0" xfId="0"/>
    <xf numFmtId="0" fontId="11" fillId="0" borderId="0" xfId="0" applyFont="1"/>
    <xf numFmtId="0" fontId="10" fillId="0" borderId="0" xfId="0" applyFont="1"/>
    <xf numFmtId="0" fontId="12" fillId="0" borderId="0" xfId="1" applyAlignment="1" applyProtection="1"/>
    <xf numFmtId="2" fontId="11" fillId="0" borderId="0" xfId="0" applyNumberFormat="1" applyFont="1" applyAlignment="1">
      <alignment horizontal="right"/>
    </xf>
    <xf numFmtId="2" fontId="11" fillId="0" borderId="0" xfId="0" applyNumberFormat="1" applyFont="1"/>
    <xf numFmtId="0" fontId="10" fillId="0" borderId="2" xfId="0" applyFont="1" applyBorder="1"/>
    <xf numFmtId="2" fontId="10" fillId="0" borderId="2" xfId="0" applyNumberFormat="1" applyFont="1" applyBorder="1"/>
    <xf numFmtId="2" fontId="10" fillId="0" borderId="2" xfId="0" applyNumberFormat="1" applyFont="1" applyBorder="1" applyAlignment="1">
      <alignment horizontal="right"/>
    </xf>
    <xf numFmtId="2" fontId="10" fillId="0" borderId="0" xfId="0" applyNumberFormat="1" applyFont="1"/>
    <xf numFmtId="2" fontId="10" fillId="0" borderId="0" xfId="0" applyNumberFormat="1" applyFont="1" applyAlignment="1">
      <alignment horizontal="right"/>
    </xf>
    <xf numFmtId="0" fontId="10" fillId="0" borderId="0" xfId="0" applyFont="1" applyAlignment="1">
      <alignment wrapText="1"/>
    </xf>
    <xf numFmtId="2" fontId="11" fillId="0" borderId="0" xfId="0" applyNumberFormat="1" applyFont="1" applyAlignment="1">
      <alignment horizontal="center"/>
    </xf>
    <xf numFmtId="2" fontId="11" fillId="0" borderId="0" xfId="0" applyNumberFormat="1" applyFont="1" applyFill="1" applyAlignment="1">
      <alignment horizontal="right"/>
    </xf>
    <xf numFmtId="2" fontId="10" fillId="0" borderId="0" xfId="0" applyNumberFormat="1" applyFont="1" applyFill="1" applyAlignment="1">
      <alignment horizontal="right"/>
    </xf>
    <xf numFmtId="0" fontId="15" fillId="0" borderId="0" xfId="0" applyFont="1"/>
    <xf numFmtId="2" fontId="15" fillId="0" borderId="0" xfId="0" applyNumberFormat="1" applyFont="1" applyAlignment="1">
      <alignment horizontal="right"/>
    </xf>
    <xf numFmtId="2" fontId="14" fillId="0" borderId="0" xfId="0" applyNumberFormat="1" applyFont="1" applyAlignment="1">
      <alignment horizontal="center"/>
    </xf>
    <xf numFmtId="2" fontId="14" fillId="0" borderId="0" xfId="0" applyNumberFormat="1" applyFont="1" applyFill="1" applyAlignment="1">
      <alignment horizontal="right"/>
    </xf>
    <xf numFmtId="0" fontId="10" fillId="0" borderId="0" xfId="0" applyFont="1" applyAlignment="1">
      <alignment vertical="center"/>
    </xf>
    <xf numFmtId="164" fontId="10" fillId="0" borderId="0" xfId="0" applyNumberFormat="1" applyFont="1" applyAlignment="1">
      <alignment horizontal="center"/>
    </xf>
    <xf numFmtId="2" fontId="10" fillId="0" borderId="0" xfId="0" applyNumberFormat="1" applyFont="1" applyAlignment="1">
      <alignment horizontal="center"/>
    </xf>
    <xf numFmtId="2" fontId="14" fillId="0" borderId="0" xfId="0" applyNumberFormat="1" applyFont="1" applyAlignment="1">
      <alignment horizontal="left"/>
    </xf>
    <xf numFmtId="0" fontId="17" fillId="0" borderId="4" xfId="0" applyFont="1" applyBorder="1" applyAlignment="1">
      <alignment horizontal="justify" vertical="center" wrapText="1"/>
    </xf>
    <xf numFmtId="0" fontId="17" fillId="0" borderId="6" xfId="0" applyFont="1" applyBorder="1" applyAlignment="1">
      <alignment horizontal="justify" vertical="center" wrapText="1"/>
    </xf>
    <xf numFmtId="0" fontId="18" fillId="0" borderId="8" xfId="0" applyFont="1" applyBorder="1" applyAlignment="1">
      <alignment vertical="center" wrapText="1"/>
    </xf>
    <xf numFmtId="0" fontId="17" fillId="0" borderId="11" xfId="0" applyFont="1" applyBorder="1" applyAlignment="1">
      <alignment horizontal="justify" vertical="center" wrapText="1"/>
    </xf>
    <xf numFmtId="0" fontId="17" fillId="0" borderId="14" xfId="0" applyFont="1" applyBorder="1" applyAlignment="1">
      <alignment horizontal="justify" vertical="center" wrapText="1"/>
    </xf>
    <xf numFmtId="0" fontId="19" fillId="0" borderId="1" xfId="0" applyFont="1" applyBorder="1" applyAlignment="1">
      <alignment horizontal="center" vertical="center" wrapText="1"/>
    </xf>
    <xf numFmtId="0" fontId="19" fillId="0" borderId="1" xfId="0" applyFont="1" applyBorder="1" applyAlignment="1">
      <alignment vertical="center" wrapText="1"/>
    </xf>
    <xf numFmtId="0" fontId="13" fillId="0" borderId="1" xfId="0" applyFont="1" applyBorder="1" applyAlignment="1">
      <alignment horizontal="center" vertical="center" wrapText="1"/>
    </xf>
    <xf numFmtId="0" fontId="14" fillId="0" borderId="1" xfId="0" applyFont="1" applyBorder="1"/>
    <xf numFmtId="0" fontId="0" fillId="0" borderId="1" xfId="0" applyBorder="1"/>
    <xf numFmtId="0" fontId="13" fillId="0" borderId="0" xfId="0" applyFont="1"/>
    <xf numFmtId="2" fontId="0" fillId="0" borderId="0" xfId="0" applyNumberFormat="1" applyAlignment="1">
      <alignment horizontal="center"/>
    </xf>
    <xf numFmtId="4" fontId="0" fillId="0" borderId="0" xfId="0" applyNumberFormat="1" applyAlignment="1">
      <alignment horizontal="center" wrapText="1"/>
    </xf>
    <xf numFmtId="0" fontId="27" fillId="0" borderId="0" xfId="0" applyFont="1" applyAlignment="1">
      <alignment vertical="center"/>
    </xf>
    <xf numFmtId="0" fontId="11" fillId="0" borderId="0" xfId="3" applyFont="1"/>
    <xf numFmtId="2" fontId="11" fillId="0" borderId="0" xfId="3" applyNumberFormat="1" applyFont="1"/>
    <xf numFmtId="2" fontId="11" fillId="0" borderId="0" xfId="3" applyNumberFormat="1" applyFont="1" applyAlignment="1">
      <alignment horizontal="right"/>
    </xf>
    <xf numFmtId="0" fontId="19" fillId="0" borderId="0" xfId="0" applyFont="1"/>
    <xf numFmtId="2" fontId="10" fillId="0" borderId="0" xfId="4" applyNumberFormat="1" applyFont="1" applyAlignment="1">
      <alignment horizontal="center"/>
    </xf>
    <xf numFmtId="4" fontId="0" fillId="0" borderId="0" xfId="0" applyNumberFormat="1" applyAlignment="1">
      <alignment horizontal="center" vertical="center"/>
    </xf>
    <xf numFmtId="4" fontId="11" fillId="0" borderId="0" xfId="3" applyNumberFormat="1" applyFont="1" applyAlignment="1">
      <alignment horizontal="right"/>
    </xf>
    <xf numFmtId="4" fontId="0" fillId="0" borderId="0" xfId="0" applyNumberFormat="1" applyAlignment="1">
      <alignment horizontal="center"/>
    </xf>
    <xf numFmtId="4" fontId="19" fillId="0" borderId="0" xfId="0" applyNumberFormat="1" applyFont="1" applyAlignment="1">
      <alignment horizontal="center"/>
    </xf>
    <xf numFmtId="0" fontId="0" fillId="0" borderId="0" xfId="0" applyAlignment="1">
      <alignment wrapText="1"/>
    </xf>
    <xf numFmtId="0" fontId="14" fillId="0" borderId="0" xfId="4" applyFont="1"/>
    <xf numFmtId="4" fontId="15" fillId="0" borderId="0" xfId="4" applyNumberFormat="1" applyFont="1" applyAlignment="1">
      <alignment horizontal="center"/>
    </xf>
    <xf numFmtId="4" fontId="14" fillId="0" borderId="0" xfId="4" applyNumberFormat="1" applyFont="1" applyAlignment="1">
      <alignment horizontal="center"/>
    </xf>
    <xf numFmtId="4" fontId="0" fillId="0" borderId="0" xfId="0" applyNumberFormat="1" applyAlignment="1">
      <alignment vertical="center"/>
    </xf>
    <xf numFmtId="4" fontId="0" fillId="0" borderId="0" xfId="0" applyNumberFormat="1"/>
    <xf numFmtId="4" fontId="19" fillId="0" borderId="0" xfId="0" applyNumberFormat="1" applyFont="1"/>
    <xf numFmtId="0" fontId="18" fillId="0" borderId="17" xfId="0" applyFont="1" applyBorder="1" applyAlignment="1">
      <alignment vertical="center" wrapText="1"/>
    </xf>
    <xf numFmtId="0" fontId="17" fillId="0" borderId="19" xfId="0" applyFont="1" applyBorder="1" applyAlignment="1">
      <alignment horizontal="justify" vertical="center" wrapText="1"/>
    </xf>
    <xf numFmtId="0" fontId="17" fillId="0" borderId="21" xfId="0" applyFont="1" applyBorder="1" applyAlignment="1">
      <alignment horizontal="justify" vertical="center" wrapText="1"/>
    </xf>
    <xf numFmtId="0" fontId="13" fillId="0" borderId="1" xfId="0" applyFont="1" applyBorder="1" applyAlignment="1">
      <alignment horizontal="left" vertical="center" wrapText="1" indent="2"/>
    </xf>
    <xf numFmtId="0" fontId="17" fillId="0" borderId="11" xfId="0" applyFont="1" applyBorder="1" applyAlignment="1">
      <alignment vertical="center" wrapText="1"/>
    </xf>
    <xf numFmtId="0" fontId="17" fillId="0" borderId="14" xfId="0" applyFont="1" applyBorder="1" applyAlignment="1">
      <alignment vertical="center" wrapText="1"/>
    </xf>
    <xf numFmtId="0" fontId="15" fillId="0" borderId="0" xfId="0" applyFont="1" applyAlignment="1">
      <alignment vertical="center" wrapText="1"/>
    </xf>
    <xf numFmtId="4" fontId="11" fillId="0" borderId="1" xfId="0" applyNumberFormat="1" applyFont="1" applyBorder="1" applyAlignment="1">
      <alignment horizontal="center"/>
    </xf>
    <xf numFmtId="0" fontId="18" fillId="0" borderId="10" xfId="0" applyFont="1" applyBorder="1" applyAlignment="1">
      <alignment vertical="center" wrapText="1"/>
    </xf>
    <xf numFmtId="0" fontId="0" fillId="0" borderId="13" xfId="0" applyBorder="1" applyAlignment="1">
      <alignment wrapText="1"/>
    </xf>
    <xf numFmtId="0" fontId="15" fillId="0" borderId="0" xfId="0" applyFont="1" applyAlignment="1">
      <alignment wrapText="1"/>
    </xf>
    <xf numFmtId="0" fontId="17" fillId="0" borderId="13" xfId="0" applyFont="1" applyBorder="1" applyAlignment="1">
      <alignment horizontal="justify" vertical="center" wrapText="1"/>
    </xf>
    <xf numFmtId="0" fontId="17" fillId="0" borderId="16" xfId="0" applyFont="1" applyBorder="1" applyAlignment="1">
      <alignment horizontal="justify" vertical="center" wrapText="1"/>
    </xf>
    <xf numFmtId="2" fontId="11" fillId="0" borderId="1" xfId="0" applyNumberFormat="1" applyFont="1" applyBorder="1"/>
    <xf numFmtId="0" fontId="11" fillId="0" borderId="1" xfId="0" applyFont="1" applyBorder="1"/>
    <xf numFmtId="0" fontId="17" fillId="0" borderId="29" xfId="0" applyFont="1" applyBorder="1" applyAlignment="1">
      <alignment horizontal="justify" vertical="center" wrapText="1"/>
    </xf>
    <xf numFmtId="0" fontId="11" fillId="0" borderId="0" xfId="0" applyFont="1" applyFill="1"/>
    <xf numFmtId="4" fontId="11" fillId="0" borderId="0" xfId="0" applyNumberFormat="1" applyFont="1" applyFill="1" applyBorder="1" applyAlignment="1">
      <alignment horizontal="right"/>
    </xf>
    <xf numFmtId="4" fontId="0" fillId="0" borderId="0" xfId="0" applyNumberFormat="1" applyFont="1" applyFill="1" applyBorder="1" applyAlignment="1">
      <alignment horizontal="right"/>
    </xf>
    <xf numFmtId="4" fontId="31" fillId="0" borderId="1" xfId="7" applyNumberFormat="1" applyFont="1" applyFill="1" applyBorder="1" applyAlignment="1">
      <alignment horizontal="center" vertical="center"/>
    </xf>
    <xf numFmtId="4" fontId="31" fillId="0" borderId="1" xfId="7" applyNumberFormat="1" applyFont="1" applyFill="1" applyBorder="1" applyAlignment="1">
      <alignment horizontal="center"/>
    </xf>
    <xf numFmtId="43" fontId="8" fillId="0" borderId="1" xfId="5" applyFont="1" applyFill="1" applyBorder="1"/>
    <xf numFmtId="43" fontId="34" fillId="0" borderId="1" xfId="7" applyFont="1" applyFill="1" applyBorder="1" applyAlignment="1">
      <alignment horizontal="center" vertical="center" wrapText="1"/>
    </xf>
    <xf numFmtId="43" fontId="34" fillId="0" borderId="0" xfId="7" applyFont="1" applyFill="1" applyAlignment="1">
      <alignment vertical="center"/>
    </xf>
    <xf numFmtId="4" fontId="34" fillId="0" borderId="1" xfId="7" applyNumberFormat="1" applyFont="1" applyFill="1" applyBorder="1" applyAlignment="1">
      <alignment horizontal="center" vertical="center" wrapText="1"/>
    </xf>
    <xf numFmtId="4" fontId="32" fillId="0" borderId="0" xfId="6" applyNumberFormat="1" applyFont="1" applyFill="1" applyAlignment="1">
      <alignment horizontal="right"/>
    </xf>
    <xf numFmtId="2" fontId="11" fillId="0" borderId="0" xfId="0" applyNumberFormat="1" applyFont="1" applyFill="1" applyAlignment="1">
      <alignment horizontal="center"/>
    </xf>
    <xf numFmtId="0" fontId="11" fillId="0" borderId="0" xfId="0" applyFont="1" applyFill="1" applyBorder="1"/>
    <xf numFmtId="4" fontId="0" fillId="0" borderId="0" xfId="0" applyNumberFormat="1" applyFont="1" applyFill="1" applyBorder="1"/>
    <xf numFmtId="0" fontId="26" fillId="0" borderId="1" xfId="0" applyFont="1" applyFill="1" applyBorder="1"/>
    <xf numFmtId="0" fontId="0" fillId="0" borderId="0" xfId="0" applyFont="1" applyFill="1" applyBorder="1"/>
    <xf numFmtId="0" fontId="20" fillId="0" borderId="0" xfId="0" applyFont="1" applyFill="1" applyAlignment="1">
      <alignment vertical="center"/>
    </xf>
    <xf numFmtId="0" fontId="11" fillId="0" borderId="0" xfId="0" applyFont="1" applyFill="1" applyAlignment="1">
      <alignment vertical="center"/>
    </xf>
    <xf numFmtId="0" fontId="19"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4" fontId="13" fillId="0" borderId="1" xfId="0" applyNumberFormat="1" applyFont="1" applyFill="1" applyBorder="1" applyAlignment="1">
      <alignment horizontal="right" vertical="center" wrapText="1"/>
    </xf>
    <xf numFmtId="0" fontId="0" fillId="0" borderId="1" xfId="0" applyFill="1" applyBorder="1"/>
    <xf numFmtId="0" fontId="19" fillId="0" borderId="1" xfId="0" applyFont="1" applyFill="1" applyBorder="1" applyAlignment="1">
      <alignment horizontal="left" vertical="center" wrapText="1"/>
    </xf>
    <xf numFmtId="4" fontId="19" fillId="0" borderId="1" xfId="0" applyNumberFormat="1" applyFont="1" applyFill="1" applyBorder="1" applyAlignment="1">
      <alignment horizontal="right" vertical="center" wrapText="1"/>
    </xf>
    <xf numFmtId="0" fontId="0" fillId="0" borderId="1" xfId="0" applyFont="1" applyFill="1" applyBorder="1" applyAlignment="1">
      <alignment horizontal="left" vertical="center" wrapText="1"/>
    </xf>
    <xf numFmtId="4" fontId="0" fillId="0" borderId="1" xfId="0" applyNumberFormat="1" applyFont="1" applyFill="1" applyBorder="1" applyAlignment="1">
      <alignment horizontal="right" vertical="center" wrapText="1"/>
    </xf>
    <xf numFmtId="0" fontId="0" fillId="0" borderId="1" xfId="0" applyFont="1" applyFill="1" applyBorder="1"/>
    <xf numFmtId="2" fontId="14" fillId="0" borderId="0" xfId="0" applyNumberFormat="1" applyFont="1"/>
    <xf numFmtId="4" fontId="15" fillId="0" borderId="0" xfId="0" applyNumberFormat="1" applyFont="1"/>
    <xf numFmtId="0" fontId="17" fillId="0" borderId="6" xfId="0" applyFont="1" applyBorder="1" applyAlignment="1">
      <alignment vertical="center" wrapText="1"/>
    </xf>
    <xf numFmtId="2" fontId="15" fillId="0" borderId="0" xfId="0" applyNumberFormat="1" applyFont="1" applyAlignment="1">
      <alignment horizontal="right" vertical="center" wrapText="1"/>
    </xf>
    <xf numFmtId="0" fontId="17" fillId="0" borderId="13" xfId="0" applyFont="1" applyBorder="1" applyAlignment="1">
      <alignment vertical="center" wrapText="1"/>
    </xf>
    <xf numFmtId="0" fontId="17" fillId="0" borderId="16" xfId="0" applyFont="1" applyBorder="1" applyAlignment="1">
      <alignment vertical="center" wrapText="1"/>
    </xf>
    <xf numFmtId="0" fontId="18" fillId="0" borderId="11" xfId="0" applyFont="1" applyBorder="1" applyAlignment="1">
      <alignment vertical="center" wrapText="1"/>
    </xf>
    <xf numFmtId="0" fontId="10" fillId="0" borderId="0" xfId="0" applyFont="1" applyFill="1"/>
    <xf numFmtId="43" fontId="30" fillId="0" borderId="1" xfId="7" applyFont="1" applyFill="1" applyBorder="1" applyAlignment="1">
      <alignment horizontal="center" vertical="center" wrapText="1"/>
    </xf>
    <xf numFmtId="43" fontId="36" fillId="0" borderId="1" xfId="5" applyFont="1" applyFill="1" applyBorder="1" applyAlignment="1">
      <alignment vertical="top" wrapText="1"/>
    </xf>
    <xf numFmtId="43" fontId="26" fillId="0" borderId="1" xfId="5" applyFont="1" applyFill="1" applyBorder="1" applyAlignment="1">
      <alignment vertical="top" wrapText="1"/>
    </xf>
    <xf numFmtId="43" fontId="35" fillId="0" borderId="0" xfId="7" applyFont="1" applyFill="1"/>
    <xf numFmtId="43" fontId="22" fillId="0" borderId="1" xfId="7" applyFont="1" applyFill="1" applyBorder="1" applyAlignment="1">
      <alignment horizontal="center" vertical="top" wrapText="1"/>
    </xf>
    <xf numFmtId="43" fontId="34" fillId="0" borderId="0" xfId="7" applyFont="1" applyFill="1" applyAlignment="1">
      <alignment horizontal="center"/>
    </xf>
    <xf numFmtId="37" fontId="7" fillId="0" borderId="0" xfId="7" applyNumberFormat="1" applyFont="1" applyFill="1" applyBorder="1"/>
    <xf numFmtId="43" fontId="34" fillId="0" borderId="1" xfId="7" applyFont="1" applyFill="1" applyBorder="1" applyAlignment="1">
      <alignment horizontal="center" vertical="center"/>
    </xf>
    <xf numFmtId="43" fontId="34" fillId="0" borderId="1" xfId="7" applyFont="1" applyFill="1" applyBorder="1" applyAlignment="1">
      <alignment horizontal="center"/>
    </xf>
    <xf numFmtId="10" fontId="14" fillId="0" borderId="0" xfId="6" applyNumberFormat="1" applyFont="1" applyFill="1" applyBorder="1" applyAlignment="1">
      <alignment horizontal="center" vertical="center"/>
    </xf>
    <xf numFmtId="43" fontId="34" fillId="0" borderId="1" xfId="7" applyFont="1" applyFill="1" applyBorder="1" applyAlignment="1">
      <alignment horizontal="left"/>
    </xf>
    <xf numFmtId="43" fontId="30" fillId="0" borderId="1" xfId="7" applyFont="1" applyFill="1" applyBorder="1" applyAlignment="1">
      <alignment horizontal="center" vertical="center"/>
    </xf>
    <xf numFmtId="43" fontId="30" fillId="0" borderId="1" xfId="7" applyFont="1" applyFill="1" applyBorder="1" applyAlignment="1">
      <alignment horizontal="center"/>
    </xf>
    <xf numFmtId="4" fontId="36" fillId="0" borderId="1" xfId="7" applyNumberFormat="1" applyFont="1" applyFill="1" applyBorder="1" applyAlignment="1">
      <alignment horizontal="right"/>
    </xf>
    <xf numFmtId="4" fontId="36" fillId="0" borderId="1" xfId="7" applyNumberFormat="1" applyFont="1" applyFill="1" applyBorder="1" applyAlignment="1">
      <alignment horizontal="center" vertical="center" wrapText="1"/>
    </xf>
    <xf numFmtId="43" fontId="22" fillId="0" borderId="1" xfId="7" applyFont="1" applyFill="1" applyBorder="1" applyAlignment="1">
      <alignment horizontal="center" vertical="center" wrapText="1"/>
    </xf>
    <xf numFmtId="4" fontId="36" fillId="0" borderId="1" xfId="9" applyNumberFormat="1" applyFont="1" applyFill="1" applyBorder="1" applyAlignment="1">
      <alignment horizontal="center" vertical="top" wrapText="1"/>
    </xf>
    <xf numFmtId="0" fontId="6" fillId="0" borderId="0" xfId="11"/>
    <xf numFmtId="15" fontId="38" fillId="3" borderId="7" xfId="11" applyNumberFormat="1" applyFont="1" applyFill="1" applyBorder="1" applyAlignment="1">
      <alignment horizontal="center" vertical="center" wrapText="1"/>
    </xf>
    <xf numFmtId="167" fontId="38" fillId="3" borderId="7" xfId="11" applyNumberFormat="1" applyFont="1" applyFill="1" applyBorder="1" applyAlignment="1">
      <alignment horizontal="center" vertical="center" wrapText="1"/>
    </xf>
    <xf numFmtId="168" fontId="38" fillId="3" borderId="7" xfId="11" applyNumberFormat="1" applyFont="1" applyFill="1" applyBorder="1" applyAlignment="1">
      <alignment horizontal="center" vertical="center" wrapText="1"/>
    </xf>
    <xf numFmtId="0" fontId="6" fillId="0" borderId="0" xfId="11" applyAlignment="1">
      <alignment vertical="center" wrapText="1"/>
    </xf>
    <xf numFmtId="0" fontId="6" fillId="0" borderId="1" xfId="11" applyBorder="1" applyAlignment="1">
      <alignment horizontal="center" wrapText="1"/>
    </xf>
    <xf numFmtId="169" fontId="39" fillId="0" borderId="1" xfId="11" applyNumberFormat="1" applyFont="1" applyBorder="1"/>
    <xf numFmtId="170" fontId="36" fillId="0" borderId="1" xfId="11" applyNumberFormat="1" applyFont="1" applyBorder="1"/>
    <xf numFmtId="15" fontId="6" fillId="0" borderId="0" xfId="11" quotePrefix="1" applyNumberFormat="1" applyAlignment="1">
      <alignment horizontal="center"/>
    </xf>
    <xf numFmtId="170" fontId="40" fillId="0" borderId="0" xfId="11" applyNumberFormat="1" applyFont="1"/>
    <xf numFmtId="15" fontId="38" fillId="3" borderId="1" xfId="11" applyNumberFormat="1" applyFont="1" applyFill="1" applyBorder="1" applyAlignment="1">
      <alignment horizontal="center" vertical="center" wrapText="1"/>
    </xf>
    <xf numFmtId="167" fontId="38" fillId="3" borderId="1" xfId="11" applyNumberFormat="1" applyFont="1" applyFill="1" applyBorder="1" applyAlignment="1">
      <alignment horizontal="center" vertical="center" wrapText="1"/>
    </xf>
    <xf numFmtId="168" fontId="38" fillId="3" borderId="1" xfId="11" applyNumberFormat="1" applyFont="1" applyFill="1" applyBorder="1" applyAlignment="1">
      <alignment horizontal="center" vertical="center" wrapText="1"/>
    </xf>
    <xf numFmtId="171" fontId="39" fillId="0" borderId="1" xfId="11" applyNumberFormat="1" applyFont="1" applyBorder="1"/>
    <xf numFmtId="15" fontId="40" fillId="0" borderId="0" xfId="11" quotePrefix="1" applyNumberFormat="1" applyFont="1" applyAlignment="1">
      <alignment horizontal="center"/>
    </xf>
    <xf numFmtId="0" fontId="36" fillId="0" borderId="1" xfId="11" applyFont="1" applyBorder="1" applyAlignment="1">
      <alignment horizontal="center" wrapText="1"/>
    </xf>
    <xf numFmtId="169" fontId="36" fillId="0" borderId="1" xfId="11" applyNumberFormat="1" applyFont="1" applyBorder="1" applyAlignment="1">
      <alignment wrapText="1"/>
    </xf>
    <xf numFmtId="170" fontId="36" fillId="0" borderId="1" xfId="11" applyNumberFormat="1" applyFont="1" applyBorder="1" applyAlignment="1">
      <alignment wrapText="1"/>
    </xf>
    <xf numFmtId="0" fontId="36" fillId="0" borderId="0" xfId="11" applyFont="1" applyAlignment="1">
      <alignment wrapText="1"/>
    </xf>
    <xf numFmtId="170" fontId="6" fillId="0" borderId="1" xfId="11" applyNumberFormat="1" applyBorder="1"/>
    <xf numFmtId="15" fontId="40" fillId="0" borderId="0" xfId="11" applyNumberFormat="1" applyFont="1" applyAlignment="1">
      <alignment horizontal="center"/>
    </xf>
    <xf numFmtId="172" fontId="41" fillId="0" borderId="0" xfId="11" applyNumberFormat="1" applyFont="1"/>
    <xf numFmtId="169" fontId="40" fillId="0" borderId="0" xfId="11" applyNumberFormat="1" applyFont="1"/>
    <xf numFmtId="0" fontId="6" fillId="0" borderId="1" xfId="11" applyBorder="1" applyAlignment="1">
      <alignment wrapText="1"/>
    </xf>
    <xf numFmtId="0" fontId="6" fillId="0" borderId="0" xfId="11" applyAlignment="1">
      <alignment wrapText="1"/>
    </xf>
    <xf numFmtId="172" fontId="39" fillId="0" borderId="1" xfId="11" applyNumberFormat="1" applyFont="1" applyBorder="1" applyAlignment="1">
      <alignment wrapText="1"/>
    </xf>
    <xf numFmtId="170" fontId="6" fillId="0" borderId="1" xfId="11" applyNumberFormat="1" applyBorder="1" applyAlignment="1">
      <alignment wrapText="1"/>
    </xf>
    <xf numFmtId="0" fontId="6" fillId="0" borderId="0" xfId="11" applyAlignment="1">
      <alignment horizontal="center"/>
    </xf>
    <xf numFmtId="15" fontId="39" fillId="0" borderId="1" xfId="11" applyNumberFormat="1" applyFont="1" applyBorder="1" applyAlignment="1">
      <alignment horizontal="center"/>
    </xf>
    <xf numFmtId="170" fontId="39" fillId="0" borderId="1" xfId="11" applyNumberFormat="1" applyFont="1" applyBorder="1"/>
    <xf numFmtId="15" fontId="41" fillId="0" borderId="0" xfId="11" applyNumberFormat="1" applyFont="1" applyAlignment="1">
      <alignment horizontal="center"/>
    </xf>
    <xf numFmtId="170" fontId="41" fillId="0" borderId="0" xfId="11" applyNumberFormat="1" applyFont="1"/>
    <xf numFmtId="0" fontId="6" fillId="0" borderId="0" xfId="12"/>
    <xf numFmtId="0" fontId="42" fillId="0" borderId="1" xfId="12" applyFont="1" applyBorder="1" applyAlignment="1">
      <alignment horizontal="center"/>
    </xf>
    <xf numFmtId="0" fontId="6" fillId="0" borderId="0" xfId="13"/>
    <xf numFmtId="0" fontId="6" fillId="0" borderId="0" xfId="13" applyAlignment="1">
      <alignment vertical="center" wrapText="1"/>
    </xf>
    <xf numFmtId="15" fontId="38" fillId="3" borderId="1" xfId="13" applyNumberFormat="1" applyFont="1" applyFill="1" applyBorder="1" applyAlignment="1">
      <alignment horizontal="center" vertical="center" wrapText="1"/>
    </xf>
    <xf numFmtId="167" fontId="38" fillId="3" borderId="1" xfId="13" applyNumberFormat="1" applyFont="1" applyFill="1" applyBorder="1" applyAlignment="1">
      <alignment horizontal="center" vertical="center" wrapText="1"/>
    </xf>
    <xf numFmtId="168" fontId="38" fillId="3" borderId="1" xfId="13" applyNumberFormat="1" applyFont="1" applyFill="1" applyBorder="1" applyAlignment="1">
      <alignment horizontal="center" vertical="center" wrapText="1"/>
    </xf>
    <xf numFmtId="0" fontId="6" fillId="0" borderId="0" xfId="13" applyAlignment="1">
      <alignment horizontal="center"/>
    </xf>
    <xf numFmtId="0" fontId="6" fillId="0" borderId="0" xfId="13" applyAlignment="1">
      <alignment wrapText="1"/>
    </xf>
    <xf numFmtId="15" fontId="41" fillId="0" borderId="0" xfId="0" applyNumberFormat="1" applyFont="1" applyBorder="1" applyAlignment="1">
      <alignment horizontal="center"/>
    </xf>
    <xf numFmtId="170" fontId="41" fillId="0" borderId="0" xfId="0" applyNumberFormat="1" applyFont="1" applyBorder="1"/>
    <xf numFmtId="173" fontId="6" fillId="0" borderId="1" xfId="11" applyNumberFormat="1" applyBorder="1" applyAlignment="1">
      <alignment horizontal="center" wrapText="1"/>
    </xf>
    <xf numFmtId="15" fontId="41" fillId="0" borderId="0" xfId="0" applyNumberFormat="1" applyFont="1" applyAlignment="1">
      <alignment horizontal="center"/>
    </xf>
    <xf numFmtId="170" fontId="41" fillId="0" borderId="0" xfId="0" applyNumberFormat="1" applyFont="1"/>
    <xf numFmtId="40" fontId="0" fillId="0" borderId="0" xfId="0" applyNumberFormat="1" applyFont="1" applyFill="1" applyBorder="1"/>
    <xf numFmtId="0" fontId="29" fillId="0" borderId="1" xfId="0" applyFont="1" applyFill="1" applyBorder="1" applyAlignment="1">
      <alignment horizontal="center" vertical="center" wrapText="1"/>
    </xf>
    <xf numFmtId="166" fontId="26" fillId="0" borderId="1" xfId="0" applyNumberFormat="1" applyFont="1" applyFill="1" applyBorder="1" applyAlignment="1">
      <alignment horizontal="center"/>
    </xf>
    <xf numFmtId="4" fontId="26" fillId="0" borderId="1" xfId="0" applyNumberFormat="1" applyFont="1" applyFill="1" applyBorder="1" applyAlignment="1">
      <alignment horizontal="center"/>
    </xf>
    <xf numFmtId="4" fontId="26" fillId="0" borderId="1" xfId="0" applyNumberFormat="1" applyFont="1" applyFill="1" applyBorder="1" applyAlignment="1">
      <alignment horizontal="center" vertical="center" wrapText="1"/>
    </xf>
    <xf numFmtId="2" fontId="26" fillId="0" borderId="0" xfId="0" applyNumberFormat="1" applyFont="1" applyFill="1" applyAlignment="1">
      <alignment horizontal="right"/>
    </xf>
    <xf numFmtId="4" fontId="25" fillId="0" borderId="1" xfId="0" applyNumberFormat="1" applyFont="1" applyFill="1" applyBorder="1" applyAlignment="1">
      <alignment horizontal="center" vertical="center" wrapText="1" readingOrder="1"/>
    </xf>
    <xf numFmtId="166" fontId="26" fillId="0" borderId="1" xfId="0" applyNumberFormat="1" applyFont="1" applyFill="1" applyBorder="1" applyAlignment="1">
      <alignment horizontal="center" vertical="center" wrapText="1"/>
    </xf>
    <xf numFmtId="39" fontId="26" fillId="0" borderId="1" xfId="0" applyNumberFormat="1" applyFont="1" applyFill="1" applyBorder="1" applyAlignment="1">
      <alignment horizontal="center" vertical="center" wrapText="1"/>
    </xf>
    <xf numFmtId="39" fontId="25" fillId="0" borderId="1" xfId="0" applyNumberFormat="1" applyFont="1" applyFill="1" applyBorder="1" applyAlignment="1">
      <alignment horizontal="center" vertical="center" wrapText="1" readingOrder="1"/>
    </xf>
    <xf numFmtId="4" fontId="10" fillId="0" borderId="0" xfId="0" applyNumberFormat="1" applyFont="1" applyFill="1"/>
    <xf numFmtId="10" fontId="14" fillId="0" borderId="0" xfId="0" applyNumberFormat="1" applyFont="1" applyFill="1" applyAlignment="1">
      <alignment horizontal="center" vertical="center"/>
    </xf>
    <xf numFmtId="0" fontId="26" fillId="0" borderId="1" xfId="0" applyFont="1" applyFill="1" applyBorder="1" applyAlignment="1">
      <alignment horizontal="center"/>
    </xf>
    <xf numFmtId="4" fontId="26" fillId="0" borderId="1" xfId="0" applyNumberFormat="1" applyFont="1" applyFill="1" applyBorder="1"/>
    <xf numFmtId="2" fontId="11" fillId="0" borderId="0" xfId="0" applyNumberFormat="1" applyFont="1" applyFill="1"/>
    <xf numFmtId="0" fontId="10" fillId="0" borderId="2" xfId="0" applyFont="1" applyFill="1" applyBorder="1"/>
    <xf numFmtId="2" fontId="10" fillId="0" borderId="2" xfId="0" applyNumberFormat="1" applyFont="1" applyFill="1" applyBorder="1"/>
    <xf numFmtId="2" fontId="10" fillId="0" borderId="2" xfId="0" applyNumberFormat="1" applyFont="1" applyFill="1" applyBorder="1" applyAlignment="1">
      <alignment horizontal="right"/>
    </xf>
    <xf numFmtId="2" fontId="10" fillId="0" borderId="0" xfId="0" applyNumberFormat="1" applyFont="1" applyFill="1" applyAlignment="1">
      <alignment horizontal="center"/>
    </xf>
    <xf numFmtId="2" fontId="10" fillId="0" borderId="0" xfId="0" applyNumberFormat="1" applyFont="1" applyFill="1"/>
    <xf numFmtId="164" fontId="10" fillId="0" borderId="0" xfId="0" applyNumberFormat="1" applyFont="1" applyFill="1" applyAlignment="1">
      <alignment horizontal="center"/>
    </xf>
    <xf numFmtId="0" fontId="10" fillId="0" borderId="0" xfId="0" applyFont="1" applyFill="1" applyAlignment="1">
      <alignment wrapText="1"/>
    </xf>
    <xf numFmtId="0" fontId="34" fillId="0" borderId="0" xfId="0" applyFont="1" applyFill="1" applyAlignment="1">
      <alignment vertical="center"/>
    </xf>
    <xf numFmtId="165" fontId="34" fillId="0" borderId="0" xfId="0" applyNumberFormat="1" applyFont="1" applyFill="1" applyAlignment="1">
      <alignment horizontal="center" vertical="center"/>
    </xf>
    <xf numFmtId="0" fontId="15" fillId="0" borderId="0" xfId="0" applyFont="1" applyFill="1"/>
    <xf numFmtId="2" fontId="15" fillId="0" borderId="0" xfId="0" applyNumberFormat="1" applyFont="1" applyFill="1" applyAlignment="1">
      <alignment horizontal="right"/>
    </xf>
    <xf numFmtId="39" fontId="26" fillId="0" borderId="1" xfId="0" applyNumberFormat="1" applyFont="1" applyFill="1" applyBorder="1" applyAlignment="1">
      <alignment horizontal="center" vertical="top" wrapText="1"/>
    </xf>
    <xf numFmtId="0" fontId="28" fillId="0" borderId="1" xfId="0" applyFont="1" applyFill="1" applyBorder="1"/>
    <xf numFmtId="10" fontId="28" fillId="0" borderId="1" xfId="0" applyNumberFormat="1" applyFont="1" applyFill="1" applyBorder="1" applyAlignment="1">
      <alignment horizontal="center"/>
    </xf>
    <xf numFmtId="0" fontId="28" fillId="0" borderId="0" xfId="0" applyFont="1" applyFill="1"/>
    <xf numFmtId="10" fontId="28" fillId="0" borderId="0" xfId="0" applyNumberFormat="1" applyFont="1" applyFill="1" applyAlignment="1">
      <alignment horizontal="center"/>
    </xf>
    <xf numFmtId="0" fontId="32" fillId="0" borderId="1" xfId="0" applyFont="1" applyFill="1" applyBorder="1"/>
    <xf numFmtId="2" fontId="32" fillId="0" borderId="1" xfId="0" applyNumberFormat="1" applyFont="1" applyFill="1" applyBorder="1" applyAlignment="1">
      <alignment horizontal="center"/>
    </xf>
    <xf numFmtId="3" fontId="26" fillId="0" borderId="1" xfId="0" applyNumberFormat="1" applyFont="1" applyFill="1" applyBorder="1" applyAlignment="1">
      <alignment horizontal="center"/>
    </xf>
    <xf numFmtId="4" fontId="29" fillId="0" borderId="1" xfId="0" applyNumberFormat="1" applyFont="1" applyFill="1" applyBorder="1"/>
    <xf numFmtId="4" fontId="32" fillId="0" borderId="1" xfId="0" applyNumberFormat="1" applyFont="1" applyFill="1" applyBorder="1" applyAlignment="1">
      <alignment horizontal="right"/>
    </xf>
    <xf numFmtId="0" fontId="14" fillId="0" borderId="0" xfId="0" applyFont="1" applyFill="1"/>
    <xf numFmtId="0" fontId="14" fillId="0" borderId="0" xfId="0" applyFont="1" applyFill="1" applyAlignment="1">
      <alignment vertical="center"/>
    </xf>
    <xf numFmtId="0" fontId="13" fillId="0" borderId="0" xfId="4" applyFill="1"/>
    <xf numFmtId="2" fontId="15" fillId="0" borderId="0" xfId="0" applyNumberFormat="1" applyFont="1" applyFill="1" applyAlignment="1">
      <alignment horizontal="right" vertical="center"/>
    </xf>
    <xf numFmtId="0" fontId="34" fillId="0" borderId="1" xfId="4" applyFont="1" applyFill="1" applyBorder="1" applyAlignment="1">
      <alignment horizontal="center" vertical="center" wrapText="1"/>
    </xf>
    <xf numFmtId="4" fontId="34" fillId="0" borderId="1" xfId="4" applyNumberFormat="1" applyFont="1" applyFill="1" applyBorder="1" applyAlignment="1">
      <alignment horizontal="center" vertical="center" wrapText="1"/>
    </xf>
    <xf numFmtId="0" fontId="22" fillId="0" borderId="1" xfId="0" applyFont="1" applyFill="1" applyBorder="1" applyAlignment="1">
      <alignment horizontal="center" vertical="center"/>
    </xf>
    <xf numFmtId="0" fontId="22" fillId="0" borderId="1" xfId="0" applyFont="1" applyFill="1" applyBorder="1" applyAlignment="1">
      <alignment horizontal="center" vertical="top" wrapText="1"/>
    </xf>
    <xf numFmtId="2" fontId="15" fillId="0" borderId="0" xfId="0" applyNumberFormat="1" applyFont="1" applyFill="1" applyAlignment="1">
      <alignment horizontal="center"/>
    </xf>
    <xf numFmtId="0" fontId="15" fillId="0" borderId="0" xfId="0" applyFont="1" applyFill="1" applyAlignment="1">
      <alignment horizontal="center"/>
    </xf>
    <xf numFmtId="0" fontId="15" fillId="0" borderId="0" xfId="0" quotePrefix="1" applyFont="1" applyFill="1" applyAlignment="1">
      <alignment vertical="center"/>
    </xf>
    <xf numFmtId="0" fontId="15" fillId="0" borderId="0" xfId="0" applyFont="1" applyFill="1" applyAlignment="1">
      <alignment vertical="center"/>
    </xf>
    <xf numFmtId="0" fontId="15" fillId="0" borderId="1" xfId="0" applyFont="1" applyFill="1" applyBorder="1"/>
    <xf numFmtId="0" fontId="34" fillId="0" borderId="0" xfId="4" applyFont="1" applyFill="1" applyAlignment="1">
      <alignment horizontal="justify" vertical="top" wrapText="1"/>
    </xf>
    <xf numFmtId="0" fontId="35" fillId="0" borderId="1" xfId="8" applyFont="1" applyFill="1" applyBorder="1"/>
    <xf numFmtId="17" fontId="13" fillId="0" borderId="0" xfId="4" applyNumberFormat="1" applyFill="1"/>
    <xf numFmtId="0" fontId="34" fillId="0" borderId="1" xfId="4" applyFont="1" applyFill="1" applyBorder="1" applyAlignment="1">
      <alignment horizontal="justify" vertical="top" wrapText="1"/>
    </xf>
    <xf numFmtId="0" fontId="34" fillId="0" borderId="1" xfId="4" applyFont="1" applyFill="1" applyBorder="1"/>
    <xf numFmtId="0" fontId="14" fillId="0" borderId="0" xfId="2" applyFont="1" applyFill="1"/>
    <xf numFmtId="2" fontId="14" fillId="0" borderId="0" xfId="0" applyNumberFormat="1" applyFont="1" applyFill="1" applyAlignment="1">
      <alignment horizontal="center"/>
    </xf>
    <xf numFmtId="0" fontId="10" fillId="0" borderId="0" xfId="0" applyFont="1" applyFill="1" applyAlignment="1">
      <alignment vertical="center"/>
    </xf>
    <xf numFmtId="0" fontId="7" fillId="0" borderId="1" xfId="0" applyFont="1" applyFill="1" applyBorder="1"/>
    <xf numFmtId="39" fontId="7" fillId="0" borderId="1" xfId="0" applyNumberFormat="1" applyFont="1" applyFill="1" applyBorder="1" applyAlignment="1">
      <alignment horizontal="center" vertical="top" wrapText="1"/>
    </xf>
    <xf numFmtId="0" fontId="19" fillId="0" borderId="0" xfId="0" applyFont="1" applyFill="1" applyAlignment="1">
      <alignment vertical="center"/>
    </xf>
    <xf numFmtId="0" fontId="31" fillId="0" borderId="1" xfId="4" applyFont="1" applyFill="1" applyBorder="1" applyAlignment="1">
      <alignment horizontal="justify" vertical="top" wrapText="1"/>
    </xf>
    <xf numFmtId="17" fontId="7" fillId="0" borderId="1" xfId="0" applyNumberFormat="1" applyFont="1" applyFill="1" applyBorder="1"/>
    <xf numFmtId="0" fontId="7" fillId="0" borderId="1" xfId="0" applyFont="1" applyFill="1" applyBorder="1" applyAlignment="1">
      <alignment horizontal="center"/>
    </xf>
    <xf numFmtId="43" fontId="7" fillId="0" borderId="1" xfId="0" applyNumberFormat="1" applyFont="1" applyFill="1" applyBorder="1"/>
    <xf numFmtId="0" fontId="33" fillId="0" borderId="1" xfId="0" applyFont="1" applyFill="1" applyBorder="1"/>
    <xf numFmtId="165" fontId="34" fillId="0" borderId="0" xfId="4" applyNumberFormat="1" applyFont="1" applyFill="1" applyAlignment="1">
      <alignment horizontal="center" vertical="center"/>
    </xf>
    <xf numFmtId="0" fontId="36" fillId="0" borderId="1" xfId="4" applyFont="1" applyFill="1" applyBorder="1" applyAlignment="1">
      <alignment horizontal="left" vertical="center" wrapText="1"/>
    </xf>
    <xf numFmtId="37" fontId="36" fillId="0" borderId="1" xfId="5" applyNumberFormat="1" applyFont="1" applyFill="1" applyBorder="1" applyAlignment="1">
      <alignment horizontal="center" vertical="center" wrapText="1"/>
    </xf>
    <xf numFmtId="4" fontId="36" fillId="0" borderId="1" xfId="4" applyNumberFormat="1" applyFont="1" applyFill="1" applyBorder="1" applyAlignment="1">
      <alignment horizontal="center" vertical="center" wrapText="1"/>
    </xf>
    <xf numFmtId="4" fontId="26" fillId="0" borderId="1" xfId="0" applyNumberFormat="1" applyFont="1" applyFill="1" applyBorder="1" applyAlignment="1">
      <alignment horizontal="right"/>
    </xf>
    <xf numFmtId="4" fontId="29" fillId="0" borderId="1" xfId="0" applyNumberFormat="1" applyFont="1" applyFill="1" applyBorder="1" applyAlignment="1">
      <alignment horizontal="right"/>
    </xf>
    <xf numFmtId="3" fontId="7" fillId="0" borderId="1" xfId="0" applyNumberFormat="1" applyFont="1" applyFill="1" applyBorder="1" applyAlignment="1">
      <alignment horizontal="center"/>
    </xf>
    <xf numFmtId="3" fontId="15" fillId="0" borderId="0" xfId="0" applyNumberFormat="1" applyFont="1" applyFill="1" applyAlignment="1">
      <alignment horizontal="center"/>
    </xf>
    <xf numFmtId="3" fontId="30" fillId="0" borderId="1" xfId="7" applyNumberFormat="1" applyFont="1" applyFill="1" applyBorder="1" applyAlignment="1">
      <alignment horizontal="center" vertical="center"/>
    </xf>
    <xf numFmtId="2" fontId="10" fillId="0" borderId="2" xfId="0" applyNumberFormat="1" applyFont="1" applyFill="1" applyBorder="1" applyAlignment="1">
      <alignment horizontal="center"/>
    </xf>
    <xf numFmtId="0" fontId="0" fillId="0" borderId="0" xfId="0" applyFill="1"/>
    <xf numFmtId="0" fontId="5" fillId="0" borderId="1" xfId="0" applyFont="1" applyFill="1" applyBorder="1"/>
    <xf numFmtId="39" fontId="5" fillId="0" borderId="1" xfId="0" applyNumberFormat="1" applyFont="1" applyFill="1" applyBorder="1" applyAlignment="1">
      <alignment horizontal="center" vertical="top" wrapText="1"/>
    </xf>
    <xf numFmtId="10" fontId="14" fillId="0" borderId="0" xfId="0" applyNumberFormat="1" applyFont="1" applyFill="1" applyAlignment="1">
      <alignment horizontal="center"/>
    </xf>
    <xf numFmtId="2" fontId="14" fillId="0" borderId="0" xfId="2" applyNumberFormat="1" applyFont="1" applyFill="1" applyAlignment="1">
      <alignment horizontal="right"/>
    </xf>
    <xf numFmtId="0" fontId="8" fillId="0" borderId="0" xfId="0" applyFont="1" applyFill="1"/>
    <xf numFmtId="10" fontId="15" fillId="0" borderId="0" xfId="0" applyNumberFormat="1" applyFont="1" applyFill="1" applyAlignment="1">
      <alignment horizontal="center"/>
    </xf>
    <xf numFmtId="0" fontId="15" fillId="0" borderId="0" xfId="2" applyFont="1" applyFill="1"/>
    <xf numFmtId="2" fontId="15" fillId="0" borderId="0" xfId="2" applyNumberFormat="1" applyFont="1" applyFill="1" applyAlignment="1">
      <alignment horizontal="right"/>
    </xf>
    <xf numFmtId="0" fontId="26" fillId="0" borderId="0" xfId="0" applyFont="1" applyFill="1"/>
    <xf numFmtId="0" fontId="26" fillId="0" borderId="0" xfId="0" applyFont="1" applyFill="1" applyAlignment="1">
      <alignment horizontal="center"/>
    </xf>
    <xf numFmtId="4" fontId="32" fillId="0" borderId="1" xfId="0" applyNumberFormat="1" applyFont="1" applyFill="1" applyBorder="1"/>
    <xf numFmtId="17" fontId="8" fillId="0" borderId="1" xfId="0" applyNumberFormat="1" applyFont="1" applyFill="1" applyBorder="1"/>
    <xf numFmtId="0" fontId="33" fillId="0" borderId="0" xfId="0" applyFont="1" applyFill="1"/>
    <xf numFmtId="4" fontId="32" fillId="0" borderId="0" xfId="0" applyNumberFormat="1" applyFont="1" applyFill="1"/>
    <xf numFmtId="2" fontId="14" fillId="0" borderId="0" xfId="0" applyNumberFormat="1" applyFont="1" applyFill="1" applyAlignment="1">
      <alignment horizontal="right" vertical="center"/>
    </xf>
    <xf numFmtId="0" fontId="14" fillId="0" borderId="0" xfId="0" applyFont="1" applyFill="1" applyAlignment="1">
      <alignment vertical="center" wrapText="1"/>
    </xf>
    <xf numFmtId="0" fontId="19" fillId="0" borderId="0" xfId="4" applyFont="1" applyFill="1" applyAlignment="1">
      <alignment vertical="center"/>
    </xf>
    <xf numFmtId="40" fontId="26" fillId="0" borderId="1" xfId="0" applyNumberFormat="1" applyFont="1" applyFill="1" applyBorder="1" applyAlignment="1">
      <alignment horizontal="center"/>
    </xf>
    <xf numFmtId="0" fontId="14" fillId="0" borderId="0" xfId="0" applyFont="1" applyFill="1" applyAlignment="1">
      <alignment horizontal="left" vertical="center" wrapText="1"/>
    </xf>
    <xf numFmtId="0" fontId="31" fillId="0" borderId="1" xfId="4" applyFont="1" applyFill="1" applyBorder="1" applyAlignment="1">
      <alignment horizontal="justify" vertical="center" wrapText="1"/>
    </xf>
    <xf numFmtId="0" fontId="30" fillId="0" borderId="1" xfId="4" applyFont="1" applyFill="1" applyBorder="1" applyAlignment="1">
      <alignment horizontal="justify" vertical="center" wrapText="1"/>
    </xf>
    <xf numFmtId="0" fontId="31" fillId="0" borderId="0" xfId="0" applyFont="1" applyFill="1" applyAlignment="1">
      <alignment vertical="center"/>
    </xf>
    <xf numFmtId="4" fontId="32" fillId="0" borderId="0" xfId="2" applyNumberFormat="1" applyFont="1" applyFill="1"/>
    <xf numFmtId="0" fontId="32" fillId="0" borderId="0" xfId="2" applyFont="1" applyFill="1"/>
    <xf numFmtId="2" fontId="32" fillId="0" borderId="0" xfId="2" applyNumberFormat="1" applyFont="1" applyFill="1" applyAlignment="1">
      <alignment horizontal="right"/>
    </xf>
    <xf numFmtId="4" fontId="35" fillId="0" borderId="1" xfId="7" applyNumberFormat="1" applyFont="1" applyFill="1" applyBorder="1" applyAlignment="1">
      <alignment horizontal="center" vertical="center" wrapText="1"/>
    </xf>
    <xf numFmtId="43" fontId="36" fillId="0" borderId="1" xfId="5" applyFont="1" applyFill="1" applyBorder="1" applyAlignment="1">
      <alignment horizontal="center" vertical="top" wrapText="1"/>
    </xf>
    <xf numFmtId="4" fontId="26" fillId="0" borderId="1" xfId="0" applyNumberFormat="1" applyFont="1" applyFill="1" applyBorder="1" applyAlignment="1">
      <alignment horizontal="right" vertical="center" wrapText="1"/>
    </xf>
    <xf numFmtId="0" fontId="15" fillId="0" borderId="1" xfId="0" applyFont="1" applyBorder="1" applyAlignment="1">
      <alignment horizontal="center"/>
    </xf>
    <xf numFmtId="0" fontId="15" fillId="0" borderId="1" xfId="0" applyFont="1" applyBorder="1" applyAlignment="1">
      <alignment wrapText="1"/>
    </xf>
    <xf numFmtId="0" fontId="15" fillId="0" borderId="1" xfId="0" applyFont="1" applyBorder="1"/>
    <xf numFmtId="0" fontId="44" fillId="0" borderId="0" xfId="0" applyFont="1" applyAlignment="1">
      <alignment vertical="center" wrapText="1"/>
    </xf>
    <xf numFmtId="0" fontId="11" fillId="0" borderId="0" xfId="0" applyFont="1" applyAlignment="1">
      <alignment wrapText="1"/>
    </xf>
    <xf numFmtId="0" fontId="26" fillId="0" borderId="0" xfId="14" applyFont="1"/>
    <xf numFmtId="0" fontId="26" fillId="0" borderId="0" xfId="14" applyFont="1" applyAlignment="1">
      <alignment horizontal="left" vertical="center"/>
    </xf>
    <xf numFmtId="0" fontId="29" fillId="3" borderId="1" xfId="14" applyFont="1" applyFill="1" applyBorder="1" applyAlignment="1">
      <alignment horizontal="center" vertical="center" wrapText="1"/>
    </xf>
    <xf numFmtId="0" fontId="29" fillId="0" borderId="0" xfId="14" applyFont="1" applyAlignment="1">
      <alignment horizontal="center" vertical="center" wrapText="1"/>
    </xf>
    <xf numFmtId="0" fontId="29" fillId="0" borderId="0" xfId="14" applyFont="1"/>
    <xf numFmtId="0" fontId="29" fillId="0" borderId="0" xfId="14" applyFont="1" applyAlignment="1">
      <alignment horizontal="left"/>
    </xf>
    <xf numFmtId="0" fontId="26" fillId="0" borderId="0" xfId="14" applyFont="1" applyAlignment="1">
      <alignment horizontal="left"/>
    </xf>
    <xf numFmtId="0" fontId="26" fillId="0" borderId="1" xfId="14" applyFont="1" applyFill="1" applyBorder="1" applyAlignment="1">
      <alignment horizontal="center" vertical="center"/>
    </xf>
    <xf numFmtId="0" fontId="26" fillId="0" borderId="1" xfId="14" applyFont="1" applyFill="1" applyBorder="1"/>
    <xf numFmtId="0" fontId="26" fillId="0" borderId="1" xfId="14" applyFont="1" applyFill="1" applyBorder="1" applyAlignment="1">
      <alignment horizontal="left" vertical="center"/>
    </xf>
    <xf numFmtId="0" fontId="4" fillId="0" borderId="1" xfId="14" applyFill="1" applyBorder="1" applyAlignment="1">
      <alignment wrapText="1"/>
    </xf>
    <xf numFmtId="0" fontId="26" fillId="0" borderId="0" xfId="14" applyFont="1" applyFill="1"/>
    <xf numFmtId="0" fontId="4" fillId="0" borderId="1" xfId="14" applyFill="1" applyBorder="1"/>
    <xf numFmtId="0" fontId="4" fillId="0" borderId="1" xfId="14" applyFill="1" applyBorder="1" applyAlignment="1">
      <alignment horizontal="left"/>
    </xf>
    <xf numFmtId="0" fontId="26" fillId="0" borderId="1" xfId="14" applyFont="1" applyFill="1" applyBorder="1" applyAlignment="1">
      <alignment wrapText="1"/>
    </xf>
    <xf numFmtId="0" fontId="26" fillId="0" borderId="0" xfId="14" applyFont="1" applyFill="1" applyAlignment="1">
      <alignment wrapText="1"/>
    </xf>
    <xf numFmtId="0" fontId="0" fillId="0" borderId="0" xfId="0" applyFill="1" applyBorder="1"/>
    <xf numFmtId="0" fontId="10" fillId="0" borderId="0" xfId="2" applyFont="1" applyFill="1"/>
    <xf numFmtId="2" fontId="15" fillId="0" borderId="0" xfId="2" applyNumberFormat="1" applyFont="1" applyFill="1" applyAlignment="1">
      <alignment horizontal="center"/>
    </xf>
    <xf numFmtId="0" fontId="26" fillId="0" borderId="1" xfId="0" applyFont="1" applyFill="1" applyBorder="1" applyAlignment="1">
      <alignment horizontal="left" vertical="center" wrapText="1"/>
    </xf>
    <xf numFmtId="37" fontId="26" fillId="0" borderId="1" xfId="0" applyNumberFormat="1" applyFont="1" applyFill="1" applyBorder="1" applyAlignment="1">
      <alignment horizontal="center" vertical="center" wrapText="1"/>
    </xf>
    <xf numFmtId="0" fontId="7" fillId="0" borderId="1" xfId="0" applyFont="1" applyFill="1" applyBorder="1" applyAlignment="1">
      <alignment horizontal="left"/>
    </xf>
    <xf numFmtId="37" fontId="7" fillId="0" borderId="1" xfId="0" applyNumberFormat="1" applyFont="1" applyFill="1" applyBorder="1" applyAlignment="1">
      <alignment horizontal="center" vertical="top" wrapText="1"/>
    </xf>
    <xf numFmtId="0" fontId="14" fillId="0" borderId="1" xfId="0" applyFont="1" applyFill="1" applyBorder="1" applyAlignment="1">
      <alignment vertical="center" wrapText="1"/>
    </xf>
    <xf numFmtId="10" fontId="14" fillId="0" borderId="1" xfId="0" applyNumberFormat="1" applyFont="1" applyFill="1" applyBorder="1" applyAlignment="1">
      <alignment horizontal="center" vertical="center"/>
    </xf>
    <xf numFmtId="0" fontId="26" fillId="0" borderId="1" xfId="0" applyFont="1" applyFill="1" applyBorder="1" applyAlignment="1">
      <alignment horizontal="left"/>
    </xf>
    <xf numFmtId="0" fontId="31" fillId="0" borderId="1" xfId="0" applyFont="1" applyFill="1" applyBorder="1" applyAlignment="1">
      <alignment vertical="center"/>
    </xf>
    <xf numFmtId="0" fontId="11" fillId="0" borderId="1" xfId="0" applyFont="1" applyFill="1" applyBorder="1" applyAlignment="1">
      <alignment horizontal="center"/>
    </xf>
    <xf numFmtId="0" fontId="14" fillId="0" borderId="1" xfId="0" applyFont="1" applyFill="1" applyBorder="1" applyAlignment="1">
      <alignment horizontal="left" vertical="center" wrapText="1"/>
    </xf>
    <xf numFmtId="0" fontId="5" fillId="0" borderId="1" xfId="0" applyFont="1" applyFill="1" applyBorder="1" applyAlignment="1">
      <alignment horizontal="center"/>
    </xf>
    <xf numFmtId="40" fontId="5" fillId="0" borderId="1" xfId="0" applyNumberFormat="1" applyFont="1" applyFill="1" applyBorder="1" applyAlignment="1">
      <alignment horizontal="center" vertical="top" wrapText="1"/>
    </xf>
    <xf numFmtId="39" fontId="10" fillId="0" borderId="1" xfId="0" applyNumberFormat="1" applyFont="1" applyFill="1" applyBorder="1" applyAlignment="1">
      <alignment horizontal="right"/>
    </xf>
    <xf numFmtId="0" fontId="35" fillId="0" borderId="1" xfId="4" applyFont="1" applyFill="1" applyBorder="1" applyAlignment="1">
      <alignment horizontal="left" vertical="center" wrapText="1"/>
    </xf>
    <xf numFmtId="4" fontId="35" fillId="0" borderId="1" xfId="4" applyNumberFormat="1" applyFont="1" applyFill="1" applyBorder="1" applyAlignment="1">
      <alignment horizontal="center" vertical="center" wrapText="1"/>
    </xf>
    <xf numFmtId="17" fontId="5" fillId="0" borderId="1" xfId="0" applyNumberFormat="1" applyFont="1" applyFill="1" applyBorder="1" applyAlignment="1">
      <alignment horizontal="left"/>
    </xf>
    <xf numFmtId="0" fontId="43" fillId="0" borderId="1" xfId="0" applyFont="1" applyFill="1" applyBorder="1" applyAlignment="1">
      <alignment horizontal="center"/>
    </xf>
    <xf numFmtId="4" fontId="5" fillId="0" borderId="1" xfId="0" applyNumberFormat="1" applyFont="1" applyFill="1" applyBorder="1" applyAlignment="1">
      <alignment horizontal="right"/>
    </xf>
    <xf numFmtId="4" fontId="28" fillId="0" borderId="1" xfId="0" applyNumberFormat="1" applyFont="1" applyFill="1" applyBorder="1" applyAlignment="1">
      <alignment horizontal="right"/>
    </xf>
    <xf numFmtId="0" fontId="14" fillId="0" borderId="0" xfId="2" applyFont="1" applyFill="1" applyAlignment="1">
      <alignment wrapText="1"/>
    </xf>
    <xf numFmtId="0" fontId="30" fillId="0" borderId="1" xfId="0" applyFont="1" applyFill="1" applyBorder="1"/>
    <xf numFmtId="0" fontId="21" fillId="0" borderId="0" xfId="0" applyFont="1" applyFill="1" applyAlignment="1">
      <alignment vertical="center"/>
    </xf>
    <xf numFmtId="4" fontId="22" fillId="0" borderId="0" xfId="0" applyNumberFormat="1" applyFont="1" applyFill="1" applyAlignment="1">
      <alignment horizontal="center"/>
    </xf>
    <xf numFmtId="0" fontId="22" fillId="0" borderId="0" xfId="0" applyFont="1" applyFill="1"/>
    <xf numFmtId="0" fontId="23" fillId="0" borderId="1" xfId="0" applyFont="1" applyFill="1" applyBorder="1" applyAlignment="1">
      <alignment horizontal="center" vertical="center" wrapText="1"/>
    </xf>
    <xf numFmtId="4" fontId="23" fillId="0" borderId="1" xfId="0" applyNumberFormat="1" applyFont="1" applyFill="1" applyBorder="1" applyAlignment="1">
      <alignment horizontal="center" vertical="center" wrapText="1"/>
    </xf>
    <xf numFmtId="4" fontId="11" fillId="0" borderId="1" xfId="0" applyNumberFormat="1" applyFont="1" applyFill="1" applyBorder="1" applyAlignment="1">
      <alignment horizontal="center"/>
    </xf>
    <xf numFmtId="4" fontId="0" fillId="0" borderId="1" xfId="0" applyNumberFormat="1" applyBorder="1"/>
    <xf numFmtId="2" fontId="0" fillId="0" borderId="1" xfId="0" applyNumberFormat="1" applyBorder="1"/>
    <xf numFmtId="4" fontId="11" fillId="0" borderId="0" xfId="0" applyNumberFormat="1" applyFont="1" applyFill="1" applyAlignment="1">
      <alignment horizontal="center" vertical="center"/>
    </xf>
    <xf numFmtId="2" fontId="11" fillId="0" borderId="0" xfId="0" applyNumberFormat="1" applyFont="1" applyFill="1" applyAlignment="1">
      <alignment horizontal="right" vertical="center"/>
    </xf>
    <xf numFmtId="0" fontId="10" fillId="0" borderId="1" xfId="0" applyFont="1" applyFill="1" applyBorder="1" applyAlignment="1">
      <alignment horizontal="center" vertical="center" wrapText="1"/>
    </xf>
    <xf numFmtId="4" fontId="10" fillId="0" borderId="1" xfId="0" applyNumberFormat="1" applyFont="1" applyFill="1" applyBorder="1" applyAlignment="1">
      <alignment horizontal="center" vertical="center" wrapText="1"/>
    </xf>
    <xf numFmtId="0" fontId="20" fillId="0" borderId="1" xfId="0" applyFont="1" applyFill="1" applyBorder="1" applyAlignment="1">
      <alignment horizontal="center" vertical="center" wrapText="1"/>
    </xf>
    <xf numFmtId="2" fontId="10" fillId="0" borderId="1" xfId="0" applyNumberFormat="1" applyFont="1" applyFill="1" applyBorder="1" applyAlignment="1">
      <alignment horizontal="center" vertical="center" wrapText="1"/>
    </xf>
    <xf numFmtId="0" fontId="11" fillId="0" borderId="1" xfId="0" applyFont="1" applyFill="1" applyBorder="1" applyAlignment="1">
      <alignment vertical="center"/>
    </xf>
    <xf numFmtId="4" fontId="11" fillId="0" borderId="1" xfId="0" applyNumberFormat="1" applyFont="1" applyFill="1" applyBorder="1" applyAlignment="1">
      <alignment horizontal="center" vertical="center"/>
    </xf>
    <xf numFmtId="0" fontId="11" fillId="0" borderId="1" xfId="0" applyFont="1" applyFill="1" applyBorder="1" applyAlignment="1">
      <alignment horizontal="center" vertical="center"/>
    </xf>
    <xf numFmtId="2" fontId="11" fillId="0" borderId="1" xfId="0" applyNumberFormat="1" applyFont="1" applyFill="1" applyBorder="1" applyAlignment="1">
      <alignment horizontal="right" vertical="center"/>
    </xf>
    <xf numFmtId="2" fontId="0" fillId="0" borderId="1" xfId="0" applyNumberFormat="1" applyFill="1" applyBorder="1" applyAlignment="1">
      <alignment horizontal="center"/>
    </xf>
    <xf numFmtId="4" fontId="0" fillId="0" borderId="1" xfId="0" applyNumberFormat="1" applyFill="1" applyBorder="1" applyAlignment="1">
      <alignment horizontal="center" wrapText="1"/>
    </xf>
    <xf numFmtId="2" fontId="0" fillId="0" borderId="0" xfId="0" applyNumberFormat="1" applyFill="1"/>
    <xf numFmtId="0" fontId="9" fillId="0" borderId="0" xfId="0" applyFont="1" applyFill="1"/>
    <xf numFmtId="164" fontId="0" fillId="0" borderId="0" xfId="0" applyNumberFormat="1" applyFill="1"/>
    <xf numFmtId="0" fontId="25" fillId="0" borderId="1" xfId="0" applyFont="1" applyFill="1" applyBorder="1" applyAlignment="1">
      <alignment vertical="center" wrapText="1"/>
    </xf>
    <xf numFmtId="3" fontId="25" fillId="0" borderId="1" xfId="0" applyNumberFormat="1" applyFont="1" applyFill="1" applyBorder="1" applyAlignment="1">
      <alignment horizontal="center" vertical="center" wrapText="1"/>
    </xf>
    <xf numFmtId="4" fontId="11" fillId="0" borderId="1" xfId="0" applyNumberFormat="1" applyFont="1" applyFill="1" applyBorder="1" applyAlignment="1">
      <alignment horizontal="right" vertical="center"/>
    </xf>
    <xf numFmtId="0" fontId="13" fillId="0" borderId="1" xfId="0" applyFont="1" applyFill="1" applyBorder="1"/>
    <xf numFmtId="4" fontId="26" fillId="0" borderId="0" xfId="0" applyNumberFormat="1" applyFont="1" applyFill="1" applyAlignment="1">
      <alignment horizontal="center"/>
    </xf>
    <xf numFmtId="2" fontId="11" fillId="0" borderId="0" xfId="0" applyNumberFormat="1" applyFont="1" applyFill="1" applyAlignment="1">
      <alignment horizontal="center" vertical="center" wrapText="1"/>
    </xf>
    <xf numFmtId="2" fontId="11" fillId="0" borderId="0" xfId="0" applyNumberFormat="1" applyFont="1" applyFill="1" applyAlignment="1">
      <alignment horizontal="right" vertical="center" wrapText="1"/>
    </xf>
    <xf numFmtId="0" fontId="11" fillId="0" borderId="0" xfId="0" applyFont="1" applyFill="1" applyAlignment="1">
      <alignment vertical="center" wrapText="1"/>
    </xf>
    <xf numFmtId="2" fontId="10" fillId="0" borderId="0" xfId="0" applyNumberFormat="1" applyFont="1" applyFill="1" applyAlignment="1">
      <alignment horizontal="center" vertical="center" wrapText="1"/>
    </xf>
    <xf numFmtId="2" fontId="10" fillId="0" borderId="0" xfId="0" applyNumberFormat="1" applyFont="1" applyFill="1" applyAlignment="1">
      <alignment horizontal="right" vertical="center" wrapText="1"/>
    </xf>
    <xf numFmtId="0" fontId="10" fillId="0" borderId="0" xfId="0" applyFont="1" applyFill="1" applyAlignment="1">
      <alignment vertical="center" wrapText="1"/>
    </xf>
    <xf numFmtId="4" fontId="0" fillId="0" borderId="1" xfId="0" applyNumberFormat="1" applyFill="1" applyBorder="1" applyAlignment="1">
      <alignment horizontal="center"/>
    </xf>
    <xf numFmtId="0" fontId="19" fillId="0" borderId="1" xfId="0" applyFont="1" applyBorder="1" applyAlignment="1">
      <alignment horizontal="center" vertical="center" wrapText="1"/>
    </xf>
    <xf numFmtId="0" fontId="2" fillId="0" borderId="0" xfId="0" applyFont="1"/>
    <xf numFmtId="164" fontId="0" fillId="0" borderId="0" xfId="0" applyNumberFormat="1"/>
    <xf numFmtId="0" fontId="25" fillId="0" borderId="1" xfId="0" applyFont="1" applyBorder="1" applyAlignment="1">
      <alignment vertical="center" wrapText="1"/>
    </xf>
    <xf numFmtId="3" fontId="25" fillId="0" borderId="1" xfId="0" applyNumberFormat="1" applyFont="1" applyBorder="1" applyAlignment="1">
      <alignment horizontal="center" vertical="center" wrapText="1"/>
    </xf>
    <xf numFmtId="4" fontId="26" fillId="0" borderId="1" xfId="0" applyNumberFormat="1" applyFont="1" applyBorder="1" applyAlignment="1">
      <alignment horizontal="center"/>
    </xf>
    <xf numFmtId="0" fontId="20" fillId="0" borderId="0" xfId="0" applyFont="1" applyAlignment="1">
      <alignment vertical="center"/>
    </xf>
    <xf numFmtId="0" fontId="11" fillId="0" borderId="0" xfId="0" applyFont="1" applyAlignment="1">
      <alignment vertical="center"/>
    </xf>
    <xf numFmtId="0" fontId="13" fillId="0" borderId="1" xfId="0" applyFont="1" applyBorder="1" applyAlignment="1">
      <alignment horizontal="left" vertical="center" wrapText="1"/>
    </xf>
    <xf numFmtId="4" fontId="13" fillId="0" borderId="1" xfId="0" applyNumberFormat="1" applyFont="1" applyBorder="1" applyAlignment="1">
      <alignment horizontal="right" vertical="center" wrapText="1"/>
    </xf>
    <xf numFmtId="0" fontId="19" fillId="0" borderId="1" xfId="0" applyFont="1" applyBorder="1" applyAlignment="1">
      <alignment horizontal="left" vertical="center" wrapText="1"/>
    </xf>
    <xf numFmtId="4" fontId="19" fillId="0" borderId="1" xfId="0" applyNumberFormat="1" applyFont="1" applyBorder="1" applyAlignment="1">
      <alignment horizontal="right" vertical="center" wrapText="1"/>
    </xf>
    <xf numFmtId="0" fontId="0" fillId="0" borderId="1" xfId="0" applyBorder="1" applyAlignment="1">
      <alignment vertical="top" wrapText="1"/>
    </xf>
    <xf numFmtId="43" fontId="36" fillId="0" borderId="1" xfId="7" applyFont="1" applyFill="1" applyBorder="1" applyAlignment="1">
      <alignment horizontal="center" vertical="center" wrapText="1"/>
    </xf>
    <xf numFmtId="0" fontId="13" fillId="0" borderId="1" xfId="4" applyBorder="1" applyAlignment="1">
      <alignment horizontal="center" vertical="center"/>
    </xf>
    <xf numFmtId="40" fontId="13" fillId="0" borderId="1" xfId="4" applyNumberFormat="1" applyBorder="1" applyAlignment="1">
      <alignment horizontal="center" vertical="top" wrapText="1"/>
    </xf>
    <xf numFmtId="10" fontId="11" fillId="0" borderId="1" xfId="0" applyNumberFormat="1" applyFont="1" applyBorder="1" applyAlignment="1">
      <alignment horizontal="center" vertical="center"/>
    </xf>
    <xf numFmtId="0" fontId="34" fillId="0" borderId="1" xfId="4" applyFont="1" applyBorder="1" applyAlignment="1">
      <alignment vertical="center" wrapText="1"/>
    </xf>
    <xf numFmtId="40" fontId="13" fillId="0" borderId="1" xfId="4" applyNumberFormat="1" applyBorder="1" applyAlignment="1">
      <alignment horizontal="center" vertical="center" wrapText="1"/>
    </xf>
    <xf numFmtId="0" fontId="28" fillId="0" borderId="0" xfId="0" applyFont="1"/>
    <xf numFmtId="0" fontId="30" fillId="0" borderId="0" xfId="4" applyFont="1"/>
    <xf numFmtId="0" fontId="30" fillId="0" borderId="0" xfId="0" applyFont="1" applyAlignment="1">
      <alignment horizontal="justify" vertical="top" wrapText="1"/>
    </xf>
    <xf numFmtId="43" fontId="30" fillId="0" borderId="0" xfId="7" applyFont="1" applyFill="1" applyBorder="1" applyAlignment="1">
      <alignment horizontal="center" vertical="center"/>
    </xf>
    <xf numFmtId="37" fontId="1" fillId="0" borderId="1" xfId="7" applyNumberFormat="1" applyFont="1" applyFill="1" applyBorder="1" applyAlignment="1">
      <alignment horizontal="center"/>
    </xf>
    <xf numFmtId="17" fontId="13" fillId="0" borderId="0" xfId="4" applyNumberFormat="1"/>
    <xf numFmtId="37" fontId="1" fillId="0" borderId="0" xfId="7" applyNumberFormat="1" applyFont="1" applyFill="1" applyBorder="1" applyAlignment="1">
      <alignment horizontal="center"/>
    </xf>
    <xf numFmtId="0" fontId="34" fillId="0" borderId="0" xfId="4" applyFont="1" applyAlignment="1">
      <alignment horizontal="justify" vertical="top" wrapText="1"/>
    </xf>
    <xf numFmtId="43" fontId="1" fillId="0" borderId="0" xfId="7" applyFont="1" applyFill="1" applyBorder="1" applyAlignment="1">
      <alignment horizontal="center" vertical="center"/>
    </xf>
    <xf numFmtId="4" fontId="34" fillId="0" borderId="0" xfId="7" applyNumberFormat="1" applyFont="1" applyFill="1" applyBorder="1" applyAlignment="1">
      <alignment horizontal="center" vertical="center"/>
    </xf>
    <xf numFmtId="39" fontId="1" fillId="0" borderId="1" xfId="7" applyNumberFormat="1" applyFont="1" applyFill="1" applyBorder="1" applyAlignment="1" applyProtection="1">
      <alignment horizontal="right"/>
      <protection locked="0"/>
    </xf>
    <xf numFmtId="43" fontId="11" fillId="0" borderId="0" xfId="0" applyNumberFormat="1" applyFont="1"/>
    <xf numFmtId="39" fontId="28" fillId="0" borderId="0" xfId="7" applyNumberFormat="1" applyFont="1" applyFill="1" applyBorder="1" applyAlignment="1" applyProtection="1">
      <alignment horizontal="right"/>
      <protection locked="0"/>
    </xf>
    <xf numFmtId="39" fontId="1" fillId="0" borderId="0" xfId="7" applyNumberFormat="1" applyFont="1" applyFill="1" applyBorder="1" applyAlignment="1" applyProtection="1">
      <alignment horizontal="right"/>
      <protection locked="0"/>
    </xf>
    <xf numFmtId="43" fontId="1" fillId="0" borderId="1" xfId="7" applyFont="1" applyFill="1" applyBorder="1" applyProtection="1">
      <protection locked="0"/>
    </xf>
    <xf numFmtId="43" fontId="28" fillId="0" borderId="0" xfId="7" applyFont="1" applyFill="1" applyBorder="1" applyProtection="1">
      <protection locked="0"/>
    </xf>
    <xf numFmtId="43" fontId="1" fillId="0" borderId="0" xfId="7" applyFont="1" applyFill="1" applyBorder="1" applyProtection="1">
      <protection locked="0"/>
    </xf>
    <xf numFmtId="0" fontId="30" fillId="0" borderId="0" xfId="0" applyFont="1"/>
    <xf numFmtId="17" fontId="1" fillId="0" borderId="1" xfId="0" applyNumberFormat="1" applyFont="1" applyFill="1" applyBorder="1"/>
    <xf numFmtId="39" fontId="30" fillId="0" borderId="0" xfId="7" applyNumberFormat="1" applyFont="1" applyFill="1" applyBorder="1"/>
    <xf numFmtId="0" fontId="10" fillId="0" borderId="0" xfId="0" applyFont="1" applyAlignment="1">
      <alignment horizontal="center"/>
    </xf>
    <xf numFmtId="0" fontId="14" fillId="0" borderId="7"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3" xfId="0" applyFont="1" applyBorder="1" applyAlignment="1">
      <alignment horizontal="center" vertical="center" wrapText="1"/>
    </xf>
    <xf numFmtId="0" fontId="44" fillId="0" borderId="0" xfId="0" applyFont="1" applyAlignment="1">
      <alignment horizontal="center" vertical="center" wrapText="1"/>
    </xf>
    <xf numFmtId="0" fontId="42" fillId="0" borderId="1" xfId="12" applyFont="1" applyBorder="1" applyAlignment="1">
      <alignment horizontal="left"/>
    </xf>
    <xf numFmtId="0" fontId="31" fillId="0" borderId="0" xfId="10" applyFont="1" applyAlignment="1">
      <alignment horizontal="center"/>
    </xf>
    <xf numFmtId="0" fontId="45" fillId="3" borderId="1" xfId="14" applyFont="1" applyFill="1" applyBorder="1" applyAlignment="1">
      <alignment horizontal="center"/>
    </xf>
    <xf numFmtId="0" fontId="10" fillId="2" borderId="1" xfId="0" applyFont="1" applyFill="1" applyBorder="1" applyAlignment="1">
      <alignment horizontal="center"/>
    </xf>
    <xf numFmtId="0" fontId="17" fillId="0" borderId="9" xfId="0" applyFont="1" applyBorder="1" applyAlignment="1">
      <alignment horizontal="center" vertical="top" wrapText="1"/>
    </xf>
    <xf numFmtId="0" fontId="17" fillId="0" borderId="12" xfId="0" applyFont="1" applyBorder="1" applyAlignment="1">
      <alignment horizontal="center" vertical="top" wrapText="1"/>
    </xf>
    <xf numFmtId="0" fontId="17" fillId="0" borderId="15" xfId="0" applyFont="1" applyBorder="1" applyAlignment="1">
      <alignment horizontal="center" vertical="top" wrapText="1"/>
    </xf>
    <xf numFmtId="0" fontId="15" fillId="0" borderId="10" xfId="0" applyFont="1" applyBorder="1" applyAlignment="1">
      <alignment horizontal="center"/>
    </xf>
    <xf numFmtId="0" fontId="15" fillId="0" borderId="13" xfId="0" applyFont="1" applyBorder="1" applyAlignment="1">
      <alignment horizontal="center"/>
    </xf>
    <xf numFmtId="0" fontId="15" fillId="0" borderId="16" xfId="0" applyFont="1" applyBorder="1" applyAlignment="1">
      <alignment horizontal="center"/>
    </xf>
    <xf numFmtId="4" fontId="29" fillId="0" borderId="7" xfId="0" applyNumberFormat="1" applyFont="1" applyFill="1" applyBorder="1" applyAlignment="1">
      <alignment horizontal="right" vertical="top" wrapText="1"/>
    </xf>
    <xf numFmtId="4" fontId="29" fillId="0" borderId="5" xfId="0" applyNumberFormat="1" applyFont="1" applyFill="1" applyBorder="1" applyAlignment="1">
      <alignment horizontal="right" vertical="top" wrapText="1"/>
    </xf>
    <xf numFmtId="4" fontId="29" fillId="0" borderId="3" xfId="0" applyNumberFormat="1" applyFont="1" applyFill="1" applyBorder="1" applyAlignment="1">
      <alignment horizontal="right" vertical="top" wrapText="1"/>
    </xf>
    <xf numFmtId="0" fontId="11" fillId="0" borderId="1" xfId="0" applyFont="1" applyFill="1" applyBorder="1" applyAlignment="1">
      <alignment horizontal="left" wrapText="1"/>
    </xf>
    <xf numFmtId="4" fontId="10" fillId="0" borderId="7" xfId="0" applyNumberFormat="1" applyFont="1" applyFill="1" applyBorder="1" applyAlignment="1">
      <alignment horizontal="right" vertical="top" wrapText="1"/>
    </xf>
    <xf numFmtId="4" fontId="10" fillId="0" borderId="5" xfId="0" applyNumberFormat="1" applyFont="1" applyFill="1" applyBorder="1" applyAlignment="1">
      <alignment horizontal="right" vertical="top" wrapText="1"/>
    </xf>
    <xf numFmtId="4" fontId="10" fillId="0" borderId="3" xfId="0" applyNumberFormat="1" applyFont="1" applyFill="1" applyBorder="1" applyAlignment="1">
      <alignment horizontal="right" vertical="top" wrapText="1"/>
    </xf>
    <xf numFmtId="4" fontId="19" fillId="0" borderId="7" xfId="0" applyNumberFormat="1" applyFont="1" applyFill="1" applyBorder="1" applyAlignment="1">
      <alignment horizontal="right" vertical="top" wrapText="1"/>
    </xf>
    <xf numFmtId="4" fontId="19" fillId="0" borderId="5" xfId="0" applyNumberFormat="1" applyFont="1" applyFill="1" applyBorder="1" applyAlignment="1">
      <alignment horizontal="right" vertical="top" wrapText="1"/>
    </xf>
    <xf numFmtId="0" fontId="34" fillId="0" borderId="4" xfId="0" applyFont="1" applyBorder="1" applyAlignment="1">
      <alignment horizontal="left" vertical="center" wrapText="1"/>
    </xf>
    <xf numFmtId="0" fontId="34" fillId="0" borderId="40" xfId="0" applyFont="1" applyBorder="1" applyAlignment="1">
      <alignment horizontal="left" vertical="center" wrapText="1"/>
    </xf>
    <xf numFmtId="4" fontId="10" fillId="0" borderId="1" xfId="0" applyNumberFormat="1" applyFont="1" applyFill="1" applyBorder="1" applyAlignment="1">
      <alignment horizontal="right" vertical="top"/>
    </xf>
    <xf numFmtId="0" fontId="13" fillId="0" borderId="1" xfId="0" applyFont="1" applyFill="1" applyBorder="1" applyAlignment="1">
      <alignment horizontal="center" vertical="top" wrapText="1"/>
    </xf>
    <xf numFmtId="0" fontId="13" fillId="0" borderId="7" xfId="0" applyFont="1" applyFill="1" applyBorder="1" applyAlignment="1">
      <alignment horizontal="center" vertical="top"/>
    </xf>
    <xf numFmtId="0" fontId="13" fillId="0" borderId="5" xfId="0" applyFont="1" applyFill="1" applyBorder="1" applyAlignment="1">
      <alignment horizontal="center" vertical="top"/>
    </xf>
    <xf numFmtId="0" fontId="13" fillId="0" borderId="3" xfId="0" applyFont="1" applyFill="1" applyBorder="1" applyAlignment="1">
      <alignment horizontal="center" vertical="top"/>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11" fillId="0" borderId="1" xfId="0" applyFont="1" applyBorder="1" applyAlignment="1">
      <alignment horizontal="left" wrapText="1"/>
    </xf>
    <xf numFmtId="0" fontId="24" fillId="0" borderId="7" xfId="0" applyFont="1" applyBorder="1" applyAlignment="1">
      <alignment horizontal="left" vertical="center" wrapText="1"/>
    </xf>
    <xf numFmtId="0" fontId="24" fillId="0" borderId="3" xfId="0" applyFont="1" applyBorder="1" applyAlignment="1">
      <alignment horizontal="left" vertical="center" wrapText="1"/>
    </xf>
    <xf numFmtId="0" fontId="24" fillId="0" borderId="7" xfId="0" applyFont="1" applyBorder="1" applyAlignment="1">
      <alignment horizontal="center" vertical="center" wrapText="1"/>
    </xf>
    <xf numFmtId="0" fontId="24" fillId="0" borderId="3" xfId="0" applyFont="1" applyBorder="1" applyAlignment="1">
      <alignment horizontal="center" vertical="center" wrapText="1"/>
    </xf>
    <xf numFmtId="0" fontId="18" fillId="0" borderId="30" xfId="0" applyFont="1" applyBorder="1" applyAlignment="1">
      <alignment horizontal="center" vertical="top" wrapText="1"/>
    </xf>
    <xf numFmtId="0" fontId="18" fillId="0" borderId="0" xfId="0" applyFont="1" applyAlignment="1">
      <alignment horizontal="center" vertical="top" wrapText="1"/>
    </xf>
    <xf numFmtId="0" fontId="18" fillId="0" borderId="31" xfId="0" applyFont="1" applyBorder="1" applyAlignment="1">
      <alignment horizontal="center" vertical="top" wrapText="1"/>
    </xf>
    <xf numFmtId="0" fontId="17" fillId="0" borderId="30" xfId="0" applyFont="1" applyBorder="1" applyAlignment="1">
      <alignment horizontal="center" vertical="top" wrapText="1"/>
    </xf>
    <xf numFmtId="0" fontId="17" fillId="0" borderId="0" xfId="0" applyFont="1" applyAlignment="1">
      <alignment horizontal="center" vertical="top" wrapText="1"/>
    </xf>
    <xf numFmtId="0" fontId="17" fillId="0" borderId="31" xfId="0" applyFont="1" applyBorder="1" applyAlignment="1">
      <alignment horizontal="center" vertical="top" wrapText="1"/>
    </xf>
    <xf numFmtId="0" fontId="11" fillId="0" borderId="32" xfId="0" applyFont="1" applyFill="1" applyBorder="1" applyAlignment="1">
      <alignment horizontal="left" vertical="center" wrapText="1"/>
    </xf>
    <xf numFmtId="0" fontId="11" fillId="0" borderId="33" xfId="0" applyFont="1" applyFill="1" applyBorder="1" applyAlignment="1">
      <alignment horizontal="left" vertical="center" wrapText="1"/>
    </xf>
    <xf numFmtId="0" fontId="11" fillId="0" borderId="34" xfId="0" applyFont="1" applyFill="1" applyBorder="1" applyAlignment="1">
      <alignment horizontal="left" vertical="center" wrapText="1"/>
    </xf>
    <xf numFmtId="0" fontId="11" fillId="0" borderId="35" xfId="0" applyFont="1" applyFill="1" applyBorder="1" applyAlignment="1">
      <alignment horizontal="left" vertical="center" wrapText="1"/>
    </xf>
    <xf numFmtId="0" fontId="11" fillId="0" borderId="0" xfId="0" applyFont="1" applyFill="1" applyAlignment="1">
      <alignment horizontal="left" vertical="center" wrapText="1"/>
    </xf>
    <xf numFmtId="0" fontId="11" fillId="0" borderId="36" xfId="0" applyFont="1" applyFill="1" applyBorder="1" applyAlignment="1">
      <alignment horizontal="left" vertical="center" wrapText="1"/>
    </xf>
    <xf numFmtId="0" fontId="11" fillId="0" borderId="37" xfId="0" applyFont="1" applyFill="1" applyBorder="1" applyAlignment="1">
      <alignment horizontal="left" vertical="center" wrapText="1"/>
    </xf>
    <xf numFmtId="0" fontId="11" fillId="0" borderId="38" xfId="0" applyFont="1" applyFill="1" applyBorder="1" applyAlignment="1">
      <alignment horizontal="left" vertical="center" wrapText="1"/>
    </xf>
    <xf numFmtId="0" fontId="11" fillId="0" borderId="39" xfId="0" applyFont="1" applyFill="1" applyBorder="1" applyAlignment="1">
      <alignment horizontal="left" vertical="center" wrapText="1"/>
    </xf>
    <xf numFmtId="0" fontId="16" fillId="0" borderId="9"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3" xfId="0" applyFont="1" applyBorder="1" applyAlignment="1">
      <alignment horizontal="center" vertical="center" wrapText="1"/>
    </xf>
    <xf numFmtId="0" fontId="15" fillId="0" borderId="7" xfId="0" applyFont="1" applyBorder="1" applyAlignment="1">
      <alignment horizontal="left"/>
    </xf>
    <xf numFmtId="0" fontId="15" fillId="0" borderId="5" xfId="0" applyFont="1" applyBorder="1" applyAlignment="1">
      <alignment horizontal="left"/>
    </xf>
    <xf numFmtId="0" fontId="15" fillId="0" borderId="3" xfId="0" applyFont="1" applyBorder="1" applyAlignment="1">
      <alignment horizontal="left"/>
    </xf>
    <xf numFmtId="0" fontId="19" fillId="0" borderId="1" xfId="0" applyFont="1" applyBorder="1" applyAlignment="1">
      <alignment horizontal="center" vertical="center" wrapText="1"/>
    </xf>
    <xf numFmtId="0" fontId="17" fillId="0" borderId="1" xfId="0" applyFont="1" applyBorder="1" applyAlignment="1">
      <alignment horizontal="justify" vertical="center" wrapText="1"/>
    </xf>
    <xf numFmtId="0" fontId="24" fillId="0" borderId="7" xfId="0" applyFont="1" applyFill="1" applyBorder="1" applyAlignment="1">
      <alignment horizontal="left" vertical="center" wrapText="1"/>
    </xf>
    <xf numFmtId="0" fontId="24" fillId="0" borderId="3" xfId="0" applyFont="1" applyFill="1" applyBorder="1" applyAlignment="1">
      <alignment horizontal="left" vertical="center" wrapText="1"/>
    </xf>
    <xf numFmtId="0" fontId="24" fillId="0" borderId="1" xfId="0" applyFont="1" applyFill="1" applyBorder="1" applyAlignment="1">
      <alignment horizontal="center" vertical="center" wrapText="1"/>
    </xf>
    <xf numFmtId="0" fontId="24" fillId="0" borderId="7" xfId="0" applyFont="1" applyFill="1" applyBorder="1" applyAlignment="1">
      <alignment horizontal="center" vertical="center" wrapText="1"/>
    </xf>
    <xf numFmtId="0" fontId="24" fillId="0" borderId="3" xfId="0" applyFont="1" applyFill="1" applyBorder="1" applyAlignment="1">
      <alignment horizontal="center" vertical="center" wrapText="1"/>
    </xf>
    <xf numFmtId="0" fontId="25" fillId="0" borderId="1" xfId="0" applyFont="1" applyFill="1" applyBorder="1" applyAlignment="1">
      <alignment horizontal="center" vertical="center" wrapText="1"/>
    </xf>
    <xf numFmtId="0" fontId="17" fillId="0" borderId="18" xfId="0" applyFont="1" applyBorder="1" applyAlignment="1">
      <alignment horizontal="center" vertical="top" wrapText="1"/>
    </xf>
    <xf numFmtId="0" fontId="17" fillId="0" borderId="20" xfId="0" applyFont="1" applyBorder="1" applyAlignment="1">
      <alignment horizontal="center" vertical="top" wrapText="1"/>
    </xf>
    <xf numFmtId="0" fontId="17" fillId="0" borderId="22" xfId="0" applyFont="1" applyBorder="1" applyAlignment="1">
      <alignment horizontal="center" vertical="top" wrapText="1"/>
    </xf>
    <xf numFmtId="0" fontId="3"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17" fillId="0" borderId="23" xfId="0" applyFont="1" applyBorder="1" applyAlignment="1">
      <alignment horizontal="center" vertical="top" wrapText="1"/>
    </xf>
    <xf numFmtId="0" fontId="17" fillId="0" borderId="24" xfId="0" applyFont="1" applyBorder="1" applyAlignment="1">
      <alignment horizontal="center" vertical="top" wrapText="1"/>
    </xf>
    <xf numFmtId="0" fontId="17" fillId="0" borderId="25" xfId="0" applyFont="1" applyBorder="1" applyAlignment="1">
      <alignment horizontal="center" vertical="top" wrapText="1"/>
    </xf>
    <xf numFmtId="0" fontId="17" fillId="0" borderId="26" xfId="0" applyFont="1" applyBorder="1" applyAlignment="1">
      <alignment horizontal="center" vertical="top" wrapText="1"/>
    </xf>
    <xf numFmtId="0" fontId="17" fillId="0" borderId="27" xfId="0" applyFont="1" applyBorder="1" applyAlignment="1">
      <alignment horizontal="center" vertical="top" wrapText="1"/>
    </xf>
    <xf numFmtId="0" fontId="17" fillId="0" borderId="28" xfId="0" applyFont="1" applyBorder="1" applyAlignment="1">
      <alignment horizontal="center" vertical="top" wrapText="1"/>
    </xf>
    <xf numFmtId="0" fontId="11" fillId="0" borderId="1" xfId="0" applyFont="1" applyBorder="1" applyAlignment="1">
      <alignment horizontal="center"/>
    </xf>
  </cellXfs>
  <cellStyles count="15">
    <cellStyle name="Comma" xfId="5" builtinId="3"/>
    <cellStyle name="Comma 2" xfId="9" xr:uid="{D2EFAC74-4043-4B33-BD61-5DE0552B9EBF}"/>
    <cellStyle name="Comma 2 2" xfId="7" xr:uid="{92CC7FF6-829A-423F-A2F1-1A004F4F7F62}"/>
    <cellStyle name="Hyperlink" xfId="1" builtinId="8"/>
    <cellStyle name="Normal" xfId="0" builtinId="0"/>
    <cellStyle name="Normal 2" xfId="8" xr:uid="{EEC6B5ED-194E-4C8D-9EF8-941E22BF3F81}"/>
    <cellStyle name="Normal 2 2" xfId="10" xr:uid="{6B68B49D-00E3-41DC-B5E7-654CC2476208}"/>
    <cellStyle name="Normal 2 2 2 2" xfId="13" xr:uid="{35A06893-1F0E-4618-900B-EC31B9ADF047}"/>
    <cellStyle name="Normal 2 3" xfId="3" xr:uid="{F22FC251-2104-42A5-A5D2-6A4799CB52AB}"/>
    <cellStyle name="Normal 2 3 2 2 2" xfId="12" xr:uid="{70A26B66-6919-45F0-B78C-17DF1AD40A98}"/>
    <cellStyle name="Normal 2 4" xfId="11" xr:uid="{3904AFFE-FAA9-4885-9F1D-5FF710799671}"/>
    <cellStyle name="Normal 3" xfId="4" xr:uid="{895DCC50-A031-4C29-B615-D377E06ABF3A}"/>
    <cellStyle name="Normal 4" xfId="14" xr:uid="{121C3C14-E4F3-4C68-B946-2FCADFB80CEA}"/>
    <cellStyle name="Normal 5" xfId="2" xr:uid="{C40D812E-DD28-4553-80AA-072056A05EC1}"/>
    <cellStyle name="Percent" xfId="6" builtinId="5"/>
  </cellStyles>
  <dxfs count="2073">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ont>
        <u val="none"/>
      </font>
      <numFmt numFmtId="4" formatCode="#,##0.00"/>
    </dxf>
    <dxf>
      <font>
        <u val="none"/>
      </font>
      <numFmt numFmtId="174" formatCode="#,##0.000"/>
    </dxf>
    <dxf>
      <font>
        <u val="none"/>
      </font>
      <numFmt numFmtId="4" formatCode="#,##0.00"/>
    </dxf>
    <dxf>
      <font>
        <u val="none"/>
      </font>
      <numFmt numFmtId="174" formatCode="#,##0.000"/>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8.png"/></Relationships>
</file>

<file path=xl/drawings/_rels/drawing37.xml.rels><?xml version="1.0" encoding="UTF-8" standalone="yes"?>
<Relationships xmlns="http://schemas.openxmlformats.org/package/2006/relationships"><Relationship Id="rId1" Type="http://schemas.openxmlformats.org/officeDocument/2006/relationships/image" Target="../media/image4.png"/></Relationships>
</file>

<file path=xl/drawings/_rels/drawing38.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9.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4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3.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44.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5.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4.png"/></Relationships>
</file>

<file path=xl/drawings/_rels/drawing46.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5.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76199</xdr:rowOff>
    </xdr:from>
    <xdr:to>
      <xdr:col>3</xdr:col>
      <xdr:colOff>9524</xdr:colOff>
      <xdr:row>6</xdr:row>
      <xdr:rowOff>390524</xdr:rowOff>
    </xdr:to>
    <xdr:pic>
      <xdr:nvPicPr>
        <xdr:cNvPr id="2" name="Picture 1">
          <a:extLst>
            <a:ext uri="{FF2B5EF4-FFF2-40B4-BE49-F238E27FC236}">
              <a16:creationId xmlns:a16="http://schemas.microsoft.com/office/drawing/2014/main" id="{F975E12C-6B89-4C64-961C-053D02C740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4"/>
          <a:ext cx="1657349"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47625</xdr:rowOff>
    </xdr:from>
    <xdr:to>
      <xdr:col>3</xdr:col>
      <xdr:colOff>1695450</xdr:colOff>
      <xdr:row>6</xdr:row>
      <xdr:rowOff>400051</xdr:rowOff>
    </xdr:to>
    <xdr:pic>
      <xdr:nvPicPr>
        <xdr:cNvPr id="3" name="Picture 2">
          <a:extLst>
            <a:ext uri="{FF2B5EF4-FFF2-40B4-BE49-F238E27FC236}">
              <a16:creationId xmlns:a16="http://schemas.microsoft.com/office/drawing/2014/main" id="{FF97E286-C516-4FC2-89C1-B583B02142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72375" y="381000"/>
          <a:ext cx="1666875" cy="1114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114300</xdr:colOff>
      <xdr:row>2</xdr:row>
      <xdr:rowOff>85726</xdr:rowOff>
    </xdr:from>
    <xdr:to>
      <xdr:col>3</xdr:col>
      <xdr:colOff>1619250</xdr:colOff>
      <xdr:row>6</xdr:row>
      <xdr:rowOff>371476</xdr:rowOff>
    </xdr:to>
    <xdr:pic>
      <xdr:nvPicPr>
        <xdr:cNvPr id="3" name="Picture 2">
          <a:extLst>
            <a:ext uri="{FF2B5EF4-FFF2-40B4-BE49-F238E27FC236}">
              <a16:creationId xmlns:a16="http://schemas.microsoft.com/office/drawing/2014/main" id="{350D4BE0-2B23-454E-B8AE-4BBAC8CB92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58100" y="419101"/>
          <a:ext cx="1504950" cy="1047750"/>
        </a:xfrm>
        <a:prstGeom prst="rect">
          <a:avLst/>
        </a:prstGeom>
      </xdr:spPr>
    </xdr:pic>
    <xdr:clientData/>
  </xdr:twoCellAnchor>
  <xdr:twoCellAnchor>
    <xdr:from>
      <xdr:col>2</xdr:col>
      <xdr:colOff>95249</xdr:colOff>
      <xdr:row>2</xdr:row>
      <xdr:rowOff>95250</xdr:rowOff>
    </xdr:from>
    <xdr:to>
      <xdr:col>2</xdr:col>
      <xdr:colOff>1581150</xdr:colOff>
      <xdr:row>6</xdr:row>
      <xdr:rowOff>304801</xdr:rowOff>
    </xdr:to>
    <xdr:pic>
      <xdr:nvPicPr>
        <xdr:cNvPr id="4" name="Picture 304">
          <a:extLst>
            <a:ext uri="{FF2B5EF4-FFF2-40B4-BE49-F238E27FC236}">
              <a16:creationId xmlns:a16="http://schemas.microsoft.com/office/drawing/2014/main" id="{BEB900CD-5A70-43D8-9668-3446755FFF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24549" y="428625"/>
          <a:ext cx="1485901" cy="971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95250</xdr:rowOff>
    </xdr:from>
    <xdr:to>
      <xdr:col>2</xdr:col>
      <xdr:colOff>1952625</xdr:colOff>
      <xdr:row>6</xdr:row>
      <xdr:rowOff>238125</xdr:rowOff>
    </xdr:to>
    <xdr:pic>
      <xdr:nvPicPr>
        <xdr:cNvPr id="2" name="Picture 326">
          <a:extLst>
            <a:ext uri="{FF2B5EF4-FFF2-40B4-BE49-F238E27FC236}">
              <a16:creationId xmlns:a16="http://schemas.microsoft.com/office/drawing/2014/main" id="{8C7F4BB8-6297-44EC-AB37-329490F64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28625"/>
          <a:ext cx="16478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114300</xdr:rowOff>
    </xdr:from>
    <xdr:to>
      <xdr:col>3</xdr:col>
      <xdr:colOff>1971674</xdr:colOff>
      <xdr:row>6</xdr:row>
      <xdr:rowOff>257175</xdr:rowOff>
    </xdr:to>
    <xdr:pic>
      <xdr:nvPicPr>
        <xdr:cNvPr id="3" name="Picture 326">
          <a:extLst>
            <a:ext uri="{FF2B5EF4-FFF2-40B4-BE49-F238E27FC236}">
              <a16:creationId xmlns:a16="http://schemas.microsoft.com/office/drawing/2014/main" id="{22D27FD9-06E4-4BFC-84A3-F73DDDDB15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67625" y="447675"/>
          <a:ext cx="1590674"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2</xdr:row>
      <xdr:rowOff>104775</xdr:rowOff>
    </xdr:from>
    <xdr:to>
      <xdr:col>2</xdr:col>
      <xdr:colOff>1676400</xdr:colOff>
      <xdr:row>6</xdr:row>
      <xdr:rowOff>257175</xdr:rowOff>
    </xdr:to>
    <xdr:pic>
      <xdr:nvPicPr>
        <xdr:cNvPr id="2" name="Picture 304">
          <a:extLst>
            <a:ext uri="{FF2B5EF4-FFF2-40B4-BE49-F238E27FC236}">
              <a16:creationId xmlns:a16="http://schemas.microsoft.com/office/drawing/2014/main" id="{7D8E51B7-31AB-47FF-AC8F-3D71DBCFA5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86475" y="438150"/>
          <a:ext cx="16573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276225</xdr:colOff>
      <xdr:row>2</xdr:row>
      <xdr:rowOff>66675</xdr:rowOff>
    </xdr:from>
    <xdr:to>
      <xdr:col>3</xdr:col>
      <xdr:colOff>1819275</xdr:colOff>
      <xdr:row>6</xdr:row>
      <xdr:rowOff>219075</xdr:rowOff>
    </xdr:to>
    <xdr:pic>
      <xdr:nvPicPr>
        <xdr:cNvPr id="3" name="Picture 304">
          <a:extLst>
            <a:ext uri="{FF2B5EF4-FFF2-40B4-BE49-F238E27FC236}">
              <a16:creationId xmlns:a16="http://schemas.microsoft.com/office/drawing/2014/main" id="{F736A0F3-61F7-465B-AFF2-B20AEC5123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58150" y="400050"/>
          <a:ext cx="1543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2</xdr:row>
      <xdr:rowOff>104775</xdr:rowOff>
    </xdr:from>
    <xdr:to>
      <xdr:col>2</xdr:col>
      <xdr:colOff>1676401</xdr:colOff>
      <xdr:row>7</xdr:row>
      <xdr:rowOff>209550</xdr:rowOff>
    </xdr:to>
    <xdr:pic>
      <xdr:nvPicPr>
        <xdr:cNvPr id="2" name="Picture 304">
          <a:extLst>
            <a:ext uri="{FF2B5EF4-FFF2-40B4-BE49-F238E27FC236}">
              <a16:creationId xmlns:a16="http://schemas.microsoft.com/office/drawing/2014/main" id="{F459EC30-4B63-47A2-81AB-0F505CB31D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38150"/>
          <a:ext cx="1628776"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123825</xdr:rowOff>
    </xdr:from>
    <xdr:to>
      <xdr:col>3</xdr:col>
      <xdr:colOff>1971675</xdr:colOff>
      <xdr:row>7</xdr:row>
      <xdr:rowOff>171450</xdr:rowOff>
    </xdr:to>
    <xdr:pic>
      <xdr:nvPicPr>
        <xdr:cNvPr id="3" name="Picture 304">
          <a:extLst>
            <a:ext uri="{FF2B5EF4-FFF2-40B4-BE49-F238E27FC236}">
              <a16:creationId xmlns:a16="http://schemas.microsoft.com/office/drawing/2014/main" id="{3F5C7860-1171-4BCB-871A-36357543D6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81900" y="457200"/>
          <a:ext cx="16764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104776</xdr:colOff>
      <xdr:row>2</xdr:row>
      <xdr:rowOff>114300</xdr:rowOff>
    </xdr:from>
    <xdr:to>
      <xdr:col>2</xdr:col>
      <xdr:colOff>1924050</xdr:colOff>
      <xdr:row>6</xdr:row>
      <xdr:rowOff>352425</xdr:rowOff>
    </xdr:to>
    <xdr:pic>
      <xdr:nvPicPr>
        <xdr:cNvPr id="2" name="Picture 290">
          <a:extLst>
            <a:ext uri="{FF2B5EF4-FFF2-40B4-BE49-F238E27FC236}">
              <a16:creationId xmlns:a16="http://schemas.microsoft.com/office/drawing/2014/main" id="{D5AEED6E-AF76-4522-ABEE-7FD364E353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47675"/>
          <a:ext cx="160972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66675</xdr:rowOff>
    </xdr:from>
    <xdr:to>
      <xdr:col>3</xdr:col>
      <xdr:colOff>1943100</xdr:colOff>
      <xdr:row>6</xdr:row>
      <xdr:rowOff>323850</xdr:rowOff>
    </xdr:to>
    <xdr:pic>
      <xdr:nvPicPr>
        <xdr:cNvPr id="3" name="Picture 290">
          <a:extLst>
            <a:ext uri="{FF2B5EF4-FFF2-40B4-BE49-F238E27FC236}">
              <a16:creationId xmlns:a16="http://schemas.microsoft.com/office/drawing/2014/main" id="{E9C2B263-1BB6-4819-A6AF-E3D85CA053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10475" y="400050"/>
          <a:ext cx="16478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66675</xdr:colOff>
      <xdr:row>2</xdr:row>
      <xdr:rowOff>85725</xdr:rowOff>
    </xdr:from>
    <xdr:to>
      <xdr:col>2</xdr:col>
      <xdr:colOff>2009775</xdr:colOff>
      <xdr:row>6</xdr:row>
      <xdr:rowOff>200024</xdr:rowOff>
    </xdr:to>
    <xdr:pic>
      <xdr:nvPicPr>
        <xdr:cNvPr id="2" name="Picture 288">
          <a:extLst>
            <a:ext uri="{FF2B5EF4-FFF2-40B4-BE49-F238E27FC236}">
              <a16:creationId xmlns:a16="http://schemas.microsoft.com/office/drawing/2014/main" id="{35AA4E44-4578-47F6-B2F4-1EDCF19132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19100"/>
          <a:ext cx="1647825" cy="914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66675</xdr:rowOff>
    </xdr:from>
    <xdr:to>
      <xdr:col>3</xdr:col>
      <xdr:colOff>1914525</xdr:colOff>
      <xdr:row>6</xdr:row>
      <xdr:rowOff>200024</xdr:rowOff>
    </xdr:to>
    <xdr:pic>
      <xdr:nvPicPr>
        <xdr:cNvPr id="3" name="Picture 288">
          <a:extLst>
            <a:ext uri="{FF2B5EF4-FFF2-40B4-BE49-F238E27FC236}">
              <a16:creationId xmlns:a16="http://schemas.microsoft.com/office/drawing/2014/main" id="{05E174F4-EA56-4DD2-AF62-6D6B231ED6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9525" y="400050"/>
          <a:ext cx="1628775"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BE230BC6-35A5-4DA5-8B05-6CA065CA58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6287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66675</xdr:rowOff>
    </xdr:from>
    <xdr:to>
      <xdr:col>3</xdr:col>
      <xdr:colOff>1952624</xdr:colOff>
      <xdr:row>6</xdr:row>
      <xdr:rowOff>304800</xdr:rowOff>
    </xdr:to>
    <xdr:pic>
      <xdr:nvPicPr>
        <xdr:cNvPr id="3" name="Picture 289">
          <a:extLst>
            <a:ext uri="{FF2B5EF4-FFF2-40B4-BE49-F238E27FC236}">
              <a16:creationId xmlns:a16="http://schemas.microsoft.com/office/drawing/2014/main" id="{D6D1A0D7-2841-4327-B72D-BFCB8B4275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48575" y="400050"/>
          <a:ext cx="160972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E275BFF2-2F12-44A9-904F-C04F4466A8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6001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1647825</xdr:colOff>
      <xdr:row>6</xdr:row>
      <xdr:rowOff>352425</xdr:rowOff>
    </xdr:to>
    <xdr:pic>
      <xdr:nvPicPr>
        <xdr:cNvPr id="3" name="Picture 290">
          <a:extLst>
            <a:ext uri="{FF2B5EF4-FFF2-40B4-BE49-F238E27FC236}">
              <a16:creationId xmlns:a16="http://schemas.microsoft.com/office/drawing/2014/main" id="{36679D06-DD71-4616-97C3-2D68D367EA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91425" y="381000"/>
          <a:ext cx="16002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1685925</xdr:colOff>
      <xdr:row>6</xdr:row>
      <xdr:rowOff>180975</xdr:rowOff>
    </xdr:to>
    <xdr:pic>
      <xdr:nvPicPr>
        <xdr:cNvPr id="2" name="Picture 292">
          <a:extLst>
            <a:ext uri="{FF2B5EF4-FFF2-40B4-BE49-F238E27FC236}">
              <a16:creationId xmlns:a16="http://schemas.microsoft.com/office/drawing/2014/main" id="{C337E0CC-403C-4ADD-8AD6-1FD9A37E1B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381000"/>
          <a:ext cx="1581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38100</xdr:rowOff>
    </xdr:from>
    <xdr:to>
      <xdr:col>3</xdr:col>
      <xdr:colOff>1695450</xdr:colOff>
      <xdr:row>6</xdr:row>
      <xdr:rowOff>152400</xdr:rowOff>
    </xdr:to>
    <xdr:pic>
      <xdr:nvPicPr>
        <xdr:cNvPr id="3" name="Picture 292">
          <a:extLst>
            <a:ext uri="{FF2B5EF4-FFF2-40B4-BE49-F238E27FC236}">
              <a16:creationId xmlns:a16="http://schemas.microsoft.com/office/drawing/2014/main" id="{332C29D8-0487-4961-94BD-BF48C7F857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72375" y="371475"/>
          <a:ext cx="16668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38384F27-3D60-4A52-B8C7-0F1C49B95B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00050"/>
          <a:ext cx="160019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95250</xdr:rowOff>
    </xdr:from>
    <xdr:to>
      <xdr:col>3</xdr:col>
      <xdr:colOff>1866900</xdr:colOff>
      <xdr:row>6</xdr:row>
      <xdr:rowOff>314325</xdr:rowOff>
    </xdr:to>
    <xdr:pic>
      <xdr:nvPicPr>
        <xdr:cNvPr id="3" name="Picture 296">
          <a:extLst>
            <a:ext uri="{FF2B5EF4-FFF2-40B4-BE49-F238E27FC236}">
              <a16:creationId xmlns:a16="http://schemas.microsoft.com/office/drawing/2014/main" id="{AB3288E7-CF58-4D1A-BFD8-AC1D146BAE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3825" y="428625"/>
          <a:ext cx="15144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104776</xdr:colOff>
      <xdr:row>2</xdr:row>
      <xdr:rowOff>142875</xdr:rowOff>
    </xdr:from>
    <xdr:to>
      <xdr:col>2</xdr:col>
      <xdr:colOff>1981202</xdr:colOff>
      <xdr:row>6</xdr:row>
      <xdr:rowOff>200025</xdr:rowOff>
    </xdr:to>
    <xdr:pic>
      <xdr:nvPicPr>
        <xdr:cNvPr id="2" name="Picture 299">
          <a:extLst>
            <a:ext uri="{FF2B5EF4-FFF2-40B4-BE49-F238E27FC236}">
              <a16:creationId xmlns:a16="http://schemas.microsoft.com/office/drawing/2014/main" id="{4099C02A-1D1E-421F-A328-C03E8BAA4F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76250"/>
          <a:ext cx="1609726"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1962150</xdr:colOff>
      <xdr:row>6</xdr:row>
      <xdr:rowOff>209550</xdr:rowOff>
    </xdr:to>
    <xdr:pic>
      <xdr:nvPicPr>
        <xdr:cNvPr id="3" name="Picture 299">
          <a:extLst>
            <a:ext uri="{FF2B5EF4-FFF2-40B4-BE49-F238E27FC236}">
              <a16:creationId xmlns:a16="http://schemas.microsoft.com/office/drawing/2014/main" id="{711ADB5F-4EE4-4F3A-BD79-FD1D7C66C3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9525" y="485775"/>
          <a:ext cx="16287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1981201</xdr:colOff>
      <xdr:row>6</xdr:row>
      <xdr:rowOff>276225</xdr:rowOff>
    </xdr:to>
    <xdr:pic>
      <xdr:nvPicPr>
        <xdr:cNvPr id="2" name="Picture 293">
          <a:extLst>
            <a:ext uri="{FF2B5EF4-FFF2-40B4-BE49-F238E27FC236}">
              <a16:creationId xmlns:a16="http://schemas.microsoft.com/office/drawing/2014/main" id="{82F23BBA-1004-40B1-96F8-26EC06F9F5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85775"/>
          <a:ext cx="160972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152400</xdr:rowOff>
    </xdr:from>
    <xdr:to>
      <xdr:col>3</xdr:col>
      <xdr:colOff>1962150</xdr:colOff>
      <xdr:row>6</xdr:row>
      <xdr:rowOff>276225</xdr:rowOff>
    </xdr:to>
    <xdr:pic>
      <xdr:nvPicPr>
        <xdr:cNvPr id="3" name="Picture 293">
          <a:extLst>
            <a:ext uri="{FF2B5EF4-FFF2-40B4-BE49-F238E27FC236}">
              <a16:creationId xmlns:a16="http://schemas.microsoft.com/office/drawing/2014/main" id="{3EB1FF16-D3E3-48AD-8000-E4B339EFB6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58100" y="485775"/>
          <a:ext cx="16002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95249</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74FEB8AB-EF77-4C51-81AE-5740F5D923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49" y="428625"/>
          <a:ext cx="1619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1943099</xdr:colOff>
      <xdr:row>6</xdr:row>
      <xdr:rowOff>304800</xdr:rowOff>
    </xdr:to>
    <xdr:pic>
      <xdr:nvPicPr>
        <xdr:cNvPr id="3" name="Picture 291">
          <a:extLst>
            <a:ext uri="{FF2B5EF4-FFF2-40B4-BE49-F238E27FC236}">
              <a16:creationId xmlns:a16="http://schemas.microsoft.com/office/drawing/2014/main" id="{4C542B41-80EB-43B2-94D5-4B3AAA210B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39050" y="409575"/>
          <a:ext cx="1619249"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BF75CA62-953F-4058-AADF-C813D0C99C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657349"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104776</xdr:colOff>
      <xdr:row>2</xdr:row>
      <xdr:rowOff>76200</xdr:rowOff>
    </xdr:from>
    <xdr:to>
      <xdr:col>3</xdr:col>
      <xdr:colOff>1943100</xdr:colOff>
      <xdr:row>6</xdr:row>
      <xdr:rowOff>276225</xdr:rowOff>
    </xdr:to>
    <xdr:pic>
      <xdr:nvPicPr>
        <xdr:cNvPr id="3" name="Picture 305">
          <a:extLst>
            <a:ext uri="{FF2B5EF4-FFF2-40B4-BE49-F238E27FC236}">
              <a16:creationId xmlns:a16="http://schemas.microsoft.com/office/drawing/2014/main" id="{0B76F90A-A691-4E5D-9AA5-D4D797615D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6" y="409575"/>
          <a:ext cx="160972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104774</xdr:colOff>
      <xdr:row>2</xdr:row>
      <xdr:rowOff>114299</xdr:rowOff>
    </xdr:from>
    <xdr:to>
      <xdr:col>2</xdr:col>
      <xdr:colOff>1943099</xdr:colOff>
      <xdr:row>6</xdr:row>
      <xdr:rowOff>276224</xdr:rowOff>
    </xdr:to>
    <xdr:pic>
      <xdr:nvPicPr>
        <xdr:cNvPr id="2" name="Picture 306">
          <a:extLst>
            <a:ext uri="{FF2B5EF4-FFF2-40B4-BE49-F238E27FC236}">
              <a16:creationId xmlns:a16="http://schemas.microsoft.com/office/drawing/2014/main" id="{1ABBDD95-C3CD-4E24-80A3-C0B8B72E9B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3699" y="447674"/>
          <a:ext cx="16097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142875</xdr:rowOff>
    </xdr:from>
    <xdr:to>
      <xdr:col>3</xdr:col>
      <xdr:colOff>1952625</xdr:colOff>
      <xdr:row>6</xdr:row>
      <xdr:rowOff>304800</xdr:rowOff>
    </xdr:to>
    <xdr:pic>
      <xdr:nvPicPr>
        <xdr:cNvPr id="3" name="Picture 306">
          <a:extLst>
            <a:ext uri="{FF2B5EF4-FFF2-40B4-BE49-F238E27FC236}">
              <a16:creationId xmlns:a16="http://schemas.microsoft.com/office/drawing/2014/main" id="{A28C9731-A880-49C5-AA19-9F75F5A0E3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50" y="476250"/>
          <a:ext cx="15906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B190CCD1-F836-4618-9E6E-4716ECDE8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64782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257175</xdr:colOff>
      <xdr:row>2</xdr:row>
      <xdr:rowOff>104775</xdr:rowOff>
    </xdr:from>
    <xdr:to>
      <xdr:col>3</xdr:col>
      <xdr:colOff>1857375</xdr:colOff>
      <xdr:row>6</xdr:row>
      <xdr:rowOff>314324</xdr:rowOff>
    </xdr:to>
    <xdr:pic>
      <xdr:nvPicPr>
        <xdr:cNvPr id="3" name="Picture 308">
          <a:extLst>
            <a:ext uri="{FF2B5EF4-FFF2-40B4-BE49-F238E27FC236}">
              <a16:creationId xmlns:a16="http://schemas.microsoft.com/office/drawing/2014/main" id="{9785C806-88F6-433C-B2FF-77DED50B3E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00975" y="438150"/>
          <a:ext cx="160020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05135187-A46A-4DEC-B9BA-375C1B59E4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114300</xdr:rowOff>
    </xdr:from>
    <xdr:to>
      <xdr:col>3</xdr:col>
      <xdr:colOff>1914525</xdr:colOff>
      <xdr:row>6</xdr:row>
      <xdr:rowOff>257175</xdr:rowOff>
    </xdr:to>
    <xdr:pic>
      <xdr:nvPicPr>
        <xdr:cNvPr id="3" name="Picture 309">
          <a:extLst>
            <a:ext uri="{FF2B5EF4-FFF2-40B4-BE49-F238E27FC236}">
              <a16:creationId xmlns:a16="http://schemas.microsoft.com/office/drawing/2014/main" id="{DA160FA6-9890-4DA0-A790-0845ED0DA2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00950" y="447675"/>
          <a:ext cx="16573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27BAE725-7318-4B4D-88AB-05E90FC10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572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133350</xdr:rowOff>
    </xdr:from>
    <xdr:to>
      <xdr:col>3</xdr:col>
      <xdr:colOff>1666875</xdr:colOff>
      <xdr:row>6</xdr:row>
      <xdr:rowOff>295275</xdr:rowOff>
    </xdr:to>
    <xdr:pic>
      <xdr:nvPicPr>
        <xdr:cNvPr id="3" name="Picture 311">
          <a:extLst>
            <a:ext uri="{FF2B5EF4-FFF2-40B4-BE49-F238E27FC236}">
              <a16:creationId xmlns:a16="http://schemas.microsoft.com/office/drawing/2014/main" id="{B670D94E-15E8-4ED8-8717-6C872A619E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39050" y="466725"/>
          <a:ext cx="15716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276226</xdr:rowOff>
    </xdr:to>
    <xdr:pic>
      <xdr:nvPicPr>
        <xdr:cNvPr id="2" name="Picture 310">
          <a:extLst>
            <a:ext uri="{FF2B5EF4-FFF2-40B4-BE49-F238E27FC236}">
              <a16:creationId xmlns:a16="http://schemas.microsoft.com/office/drawing/2014/main" id="{66EC9FF7-F306-44D3-ABB9-15A51B2C14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00051"/>
          <a:ext cx="16573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114300</xdr:rowOff>
    </xdr:from>
    <xdr:to>
      <xdr:col>3</xdr:col>
      <xdr:colOff>1638300</xdr:colOff>
      <xdr:row>6</xdr:row>
      <xdr:rowOff>323850</xdr:rowOff>
    </xdr:to>
    <xdr:pic>
      <xdr:nvPicPr>
        <xdr:cNvPr id="3" name="Picture 310">
          <a:extLst>
            <a:ext uri="{FF2B5EF4-FFF2-40B4-BE49-F238E27FC236}">
              <a16:creationId xmlns:a16="http://schemas.microsoft.com/office/drawing/2014/main" id="{146A4FB6-2C3B-4B41-B2C5-09B21517C7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0" y="447675"/>
          <a:ext cx="15621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DBEFCC9A-A4D6-4EDB-A503-47ED7506A9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57200"/>
          <a:ext cx="1590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66674</xdr:colOff>
      <xdr:row>2</xdr:row>
      <xdr:rowOff>123825</xdr:rowOff>
    </xdr:from>
    <xdr:to>
      <xdr:col>3</xdr:col>
      <xdr:colOff>1981199</xdr:colOff>
      <xdr:row>7</xdr:row>
      <xdr:rowOff>238125</xdr:rowOff>
    </xdr:to>
    <xdr:pic>
      <xdr:nvPicPr>
        <xdr:cNvPr id="3" name="Picture 295">
          <a:extLst>
            <a:ext uri="{FF2B5EF4-FFF2-40B4-BE49-F238E27FC236}">
              <a16:creationId xmlns:a16="http://schemas.microsoft.com/office/drawing/2014/main" id="{266A1FD2-E462-4B68-8D02-09AE4662CC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4" y="457200"/>
          <a:ext cx="16478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39EA14DF-10B4-4704-B0F6-F34D04A899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142874</xdr:rowOff>
    </xdr:from>
    <xdr:to>
      <xdr:col>3</xdr:col>
      <xdr:colOff>2028825</xdr:colOff>
      <xdr:row>7</xdr:row>
      <xdr:rowOff>209549</xdr:rowOff>
    </xdr:to>
    <xdr:pic>
      <xdr:nvPicPr>
        <xdr:cNvPr id="3" name="Picture 294">
          <a:extLst>
            <a:ext uri="{FF2B5EF4-FFF2-40B4-BE49-F238E27FC236}">
              <a16:creationId xmlns:a16="http://schemas.microsoft.com/office/drawing/2014/main" id="{F157363E-08C2-4AB9-9E81-1DA1216CEC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9525" y="476249"/>
          <a:ext cx="16287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821E94C7-EEFC-447C-9560-22ED3B8DD5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71475"/>
          <a:ext cx="16668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114301</xdr:colOff>
      <xdr:row>2</xdr:row>
      <xdr:rowOff>76200</xdr:rowOff>
    </xdr:from>
    <xdr:to>
      <xdr:col>3</xdr:col>
      <xdr:colOff>1971675</xdr:colOff>
      <xdr:row>6</xdr:row>
      <xdr:rowOff>304800</xdr:rowOff>
    </xdr:to>
    <xdr:pic>
      <xdr:nvPicPr>
        <xdr:cNvPr id="3" name="Picture 298">
          <a:extLst>
            <a:ext uri="{FF2B5EF4-FFF2-40B4-BE49-F238E27FC236}">
              <a16:creationId xmlns:a16="http://schemas.microsoft.com/office/drawing/2014/main" id="{64A7B05A-BFD3-499C-BF65-1A4B5BED72A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58101" y="409575"/>
          <a:ext cx="160019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FA08752C-64B1-4E9C-9507-E4E958A1B2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57150</xdr:rowOff>
    </xdr:from>
    <xdr:to>
      <xdr:col>3</xdr:col>
      <xdr:colOff>1600200</xdr:colOff>
      <xdr:row>6</xdr:row>
      <xdr:rowOff>171450</xdr:rowOff>
    </xdr:to>
    <xdr:pic>
      <xdr:nvPicPr>
        <xdr:cNvPr id="3" name="Picture 297">
          <a:extLst>
            <a:ext uri="{FF2B5EF4-FFF2-40B4-BE49-F238E27FC236}">
              <a16:creationId xmlns:a16="http://schemas.microsoft.com/office/drawing/2014/main" id="{8EF5D289-558B-4683-8AE5-1285B96432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5" y="390525"/>
          <a:ext cx="149542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4BEB58B4-BA85-4961-A8EF-6D610D8410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104774</xdr:rowOff>
    </xdr:from>
    <xdr:to>
      <xdr:col>3</xdr:col>
      <xdr:colOff>1600200</xdr:colOff>
      <xdr:row>6</xdr:row>
      <xdr:rowOff>323849</xdr:rowOff>
    </xdr:to>
    <xdr:pic>
      <xdr:nvPicPr>
        <xdr:cNvPr id="3" name="Picture 297">
          <a:extLst>
            <a:ext uri="{FF2B5EF4-FFF2-40B4-BE49-F238E27FC236}">
              <a16:creationId xmlns:a16="http://schemas.microsoft.com/office/drawing/2014/main" id="{0FE5166A-F8BD-4F67-8705-798DDF8D53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5" y="438149"/>
          <a:ext cx="14954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3</xdr:col>
      <xdr:colOff>171450</xdr:colOff>
      <xdr:row>2</xdr:row>
      <xdr:rowOff>85725</xdr:rowOff>
    </xdr:from>
    <xdr:to>
      <xdr:col>3</xdr:col>
      <xdr:colOff>1619249</xdr:colOff>
      <xdr:row>7</xdr:row>
      <xdr:rowOff>0</xdr:rowOff>
    </xdr:to>
    <xdr:pic>
      <xdr:nvPicPr>
        <xdr:cNvPr id="2" name="Picture 297">
          <a:extLst>
            <a:ext uri="{FF2B5EF4-FFF2-40B4-BE49-F238E27FC236}">
              <a16:creationId xmlns:a16="http://schemas.microsoft.com/office/drawing/2014/main" id="{549B8063-A3E9-4C8F-A17D-FB84793585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2925" y="419100"/>
          <a:ext cx="1447799"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171450</xdr:colOff>
      <xdr:row>2</xdr:row>
      <xdr:rowOff>38100</xdr:rowOff>
    </xdr:from>
    <xdr:to>
      <xdr:col>2</xdr:col>
      <xdr:colOff>1619249</xdr:colOff>
      <xdr:row>6</xdr:row>
      <xdr:rowOff>152400</xdr:rowOff>
    </xdr:to>
    <xdr:pic>
      <xdr:nvPicPr>
        <xdr:cNvPr id="3" name="Picture 297">
          <a:extLst>
            <a:ext uri="{FF2B5EF4-FFF2-40B4-BE49-F238E27FC236}">
              <a16:creationId xmlns:a16="http://schemas.microsoft.com/office/drawing/2014/main" id="{8ADCB6DE-E799-4666-BF94-A0D952F705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48425" y="371475"/>
          <a:ext cx="1447799"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41BF3950-97AA-47C8-9DC4-0EB365B2B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114300</xdr:rowOff>
    </xdr:from>
    <xdr:to>
      <xdr:col>3</xdr:col>
      <xdr:colOff>1981200</xdr:colOff>
      <xdr:row>6</xdr:row>
      <xdr:rowOff>381000</xdr:rowOff>
    </xdr:to>
    <xdr:pic>
      <xdr:nvPicPr>
        <xdr:cNvPr id="3" name="Picture 307">
          <a:extLst>
            <a:ext uri="{FF2B5EF4-FFF2-40B4-BE49-F238E27FC236}">
              <a16:creationId xmlns:a16="http://schemas.microsoft.com/office/drawing/2014/main" id="{1E72D0A4-A3F1-4DA4-B2F6-28058E2C3E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5" y="447675"/>
          <a:ext cx="16478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28575</xdr:colOff>
      <xdr:row>2</xdr:row>
      <xdr:rowOff>57150</xdr:rowOff>
    </xdr:from>
    <xdr:to>
      <xdr:col>2</xdr:col>
      <xdr:colOff>2000250</xdr:colOff>
      <xdr:row>6</xdr:row>
      <xdr:rowOff>0</xdr:rowOff>
    </xdr:to>
    <xdr:pic>
      <xdr:nvPicPr>
        <xdr:cNvPr id="2" name="Picture 316">
          <a:extLst>
            <a:ext uri="{FF2B5EF4-FFF2-40B4-BE49-F238E27FC236}">
              <a16:creationId xmlns:a16="http://schemas.microsoft.com/office/drawing/2014/main" id="{99B24B2A-83D9-447F-AA9E-06ED79A9DD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390525"/>
          <a:ext cx="16859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38100</xdr:rowOff>
    </xdr:from>
    <xdr:to>
      <xdr:col>4</xdr:col>
      <xdr:colOff>0</xdr:colOff>
      <xdr:row>5</xdr:row>
      <xdr:rowOff>371475</xdr:rowOff>
    </xdr:to>
    <xdr:pic>
      <xdr:nvPicPr>
        <xdr:cNvPr id="3" name="Picture 316">
          <a:extLst>
            <a:ext uri="{FF2B5EF4-FFF2-40B4-BE49-F238E27FC236}">
              <a16:creationId xmlns:a16="http://schemas.microsoft.com/office/drawing/2014/main" id="{BF417F87-8E9E-4629-AF8E-ACCF666DF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5" y="371475"/>
          <a:ext cx="16478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3</xdr:col>
      <xdr:colOff>0</xdr:colOff>
      <xdr:row>6</xdr:row>
      <xdr:rowOff>428625</xdr:rowOff>
    </xdr:to>
    <xdr:pic>
      <xdr:nvPicPr>
        <xdr:cNvPr id="2" name="Picture 312">
          <a:extLst>
            <a:ext uri="{FF2B5EF4-FFF2-40B4-BE49-F238E27FC236}">
              <a16:creationId xmlns:a16="http://schemas.microsoft.com/office/drawing/2014/main" id="{2C66CD45-F674-457B-8EE1-47A440DBA4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123824</xdr:colOff>
      <xdr:row>2</xdr:row>
      <xdr:rowOff>123825</xdr:rowOff>
    </xdr:from>
    <xdr:to>
      <xdr:col>3</xdr:col>
      <xdr:colOff>1904999</xdr:colOff>
      <xdr:row>6</xdr:row>
      <xdr:rowOff>485775</xdr:rowOff>
    </xdr:to>
    <xdr:pic>
      <xdr:nvPicPr>
        <xdr:cNvPr id="3" name="Picture 312">
          <a:extLst>
            <a:ext uri="{FF2B5EF4-FFF2-40B4-BE49-F238E27FC236}">
              <a16:creationId xmlns:a16="http://schemas.microsoft.com/office/drawing/2014/main" id="{E6279B24-6401-4455-B5AA-4A6A0017F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67624" y="457200"/>
          <a:ext cx="15906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57149</xdr:colOff>
      <xdr:row>2</xdr:row>
      <xdr:rowOff>66675</xdr:rowOff>
    </xdr:from>
    <xdr:to>
      <xdr:col>3</xdr:col>
      <xdr:colOff>0</xdr:colOff>
      <xdr:row>6</xdr:row>
      <xdr:rowOff>190499</xdr:rowOff>
    </xdr:to>
    <xdr:pic>
      <xdr:nvPicPr>
        <xdr:cNvPr id="2" name="Picture 312">
          <a:extLst>
            <a:ext uri="{FF2B5EF4-FFF2-40B4-BE49-F238E27FC236}">
              <a16:creationId xmlns:a16="http://schemas.microsoft.com/office/drawing/2014/main" id="{5C9FA3B4-8605-4F72-9F0F-8A0B2D45BE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49" y="400050"/>
          <a:ext cx="1657351" cy="885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76200</xdr:rowOff>
    </xdr:from>
    <xdr:to>
      <xdr:col>3</xdr:col>
      <xdr:colOff>1676400</xdr:colOff>
      <xdr:row>6</xdr:row>
      <xdr:rowOff>171449</xdr:rowOff>
    </xdr:to>
    <xdr:pic>
      <xdr:nvPicPr>
        <xdr:cNvPr id="3" name="Picture 312">
          <a:extLst>
            <a:ext uri="{FF2B5EF4-FFF2-40B4-BE49-F238E27FC236}">
              <a16:creationId xmlns:a16="http://schemas.microsoft.com/office/drawing/2014/main" id="{BF7D2126-A3EC-4C74-946B-21C297A58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5" y="409575"/>
          <a:ext cx="1571625"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73DD851C-2861-4C94-AB50-2A95370828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6097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104775</xdr:rowOff>
    </xdr:from>
    <xdr:to>
      <xdr:col>4</xdr:col>
      <xdr:colOff>0</xdr:colOff>
      <xdr:row>5</xdr:row>
      <xdr:rowOff>542925</xdr:rowOff>
    </xdr:to>
    <xdr:pic>
      <xdr:nvPicPr>
        <xdr:cNvPr id="3" name="Picture 313">
          <a:extLst>
            <a:ext uri="{FF2B5EF4-FFF2-40B4-BE49-F238E27FC236}">
              <a16:creationId xmlns:a16="http://schemas.microsoft.com/office/drawing/2014/main" id="{365E4766-F1ED-492A-958A-123B5E4D85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5" y="438150"/>
          <a:ext cx="1647825"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49C2E30D-EA21-4F1C-A55E-34D671DE9A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61924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85725</xdr:rowOff>
    </xdr:from>
    <xdr:to>
      <xdr:col>3</xdr:col>
      <xdr:colOff>1943099</xdr:colOff>
      <xdr:row>5</xdr:row>
      <xdr:rowOff>466725</xdr:rowOff>
    </xdr:to>
    <xdr:pic>
      <xdr:nvPicPr>
        <xdr:cNvPr id="3" name="Picture 314">
          <a:extLst>
            <a:ext uri="{FF2B5EF4-FFF2-40B4-BE49-F238E27FC236}">
              <a16:creationId xmlns:a16="http://schemas.microsoft.com/office/drawing/2014/main" id="{69626DA5-87CC-45B2-A5E7-D400125BC6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0" y="419100"/>
          <a:ext cx="163829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66675</xdr:colOff>
      <xdr:row>2</xdr:row>
      <xdr:rowOff>104775</xdr:rowOff>
    </xdr:from>
    <xdr:to>
      <xdr:col>2</xdr:col>
      <xdr:colOff>1685925</xdr:colOff>
      <xdr:row>5</xdr:row>
      <xdr:rowOff>9525</xdr:rowOff>
    </xdr:to>
    <xdr:pic>
      <xdr:nvPicPr>
        <xdr:cNvPr id="2" name="Picture 315">
          <a:extLst>
            <a:ext uri="{FF2B5EF4-FFF2-40B4-BE49-F238E27FC236}">
              <a16:creationId xmlns:a16="http://schemas.microsoft.com/office/drawing/2014/main" id="{9C33EAC4-B61C-4118-B4F8-8B4950276B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38825" y="428625"/>
          <a:ext cx="1619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1628774</xdr:colOff>
      <xdr:row>4</xdr:row>
      <xdr:rowOff>523875</xdr:rowOff>
    </xdr:to>
    <xdr:pic>
      <xdr:nvPicPr>
        <xdr:cNvPr id="3" name="Picture 315">
          <a:extLst>
            <a:ext uri="{FF2B5EF4-FFF2-40B4-BE49-F238E27FC236}">
              <a16:creationId xmlns:a16="http://schemas.microsoft.com/office/drawing/2014/main" id="{45E7C3F4-EFE7-44ED-945A-3DBA9A886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49" y="381000"/>
          <a:ext cx="159067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3</xdr:col>
      <xdr:colOff>95250</xdr:colOff>
      <xdr:row>2</xdr:row>
      <xdr:rowOff>123826</xdr:rowOff>
    </xdr:from>
    <xdr:to>
      <xdr:col>3</xdr:col>
      <xdr:colOff>1676400</xdr:colOff>
      <xdr:row>7</xdr:row>
      <xdr:rowOff>104776</xdr:rowOff>
    </xdr:to>
    <xdr:pic>
      <xdr:nvPicPr>
        <xdr:cNvPr id="2" name="Picture 326">
          <a:extLst>
            <a:ext uri="{FF2B5EF4-FFF2-40B4-BE49-F238E27FC236}">
              <a16:creationId xmlns:a16="http://schemas.microsoft.com/office/drawing/2014/main" id="{A7CF32AD-6A34-49E3-A548-C018C72EE5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81900" y="457201"/>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66675</xdr:colOff>
      <xdr:row>2</xdr:row>
      <xdr:rowOff>114300</xdr:rowOff>
    </xdr:from>
    <xdr:to>
      <xdr:col>2</xdr:col>
      <xdr:colOff>1647825</xdr:colOff>
      <xdr:row>7</xdr:row>
      <xdr:rowOff>95250</xdr:rowOff>
    </xdr:to>
    <xdr:pic>
      <xdr:nvPicPr>
        <xdr:cNvPr id="3" name="Picture 326">
          <a:extLst>
            <a:ext uri="{FF2B5EF4-FFF2-40B4-BE49-F238E27FC236}">
              <a16:creationId xmlns:a16="http://schemas.microsoft.com/office/drawing/2014/main" id="{75C363D2-753D-42E3-8BD3-5F2E0D8DE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5" y="447675"/>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3</xdr:col>
      <xdr:colOff>38100</xdr:colOff>
      <xdr:row>2</xdr:row>
      <xdr:rowOff>85725</xdr:rowOff>
    </xdr:from>
    <xdr:to>
      <xdr:col>3</xdr:col>
      <xdr:colOff>1666875</xdr:colOff>
      <xdr:row>6</xdr:row>
      <xdr:rowOff>123825</xdr:rowOff>
    </xdr:to>
    <xdr:pic>
      <xdr:nvPicPr>
        <xdr:cNvPr id="2" name="Picture 326">
          <a:extLst>
            <a:ext uri="{FF2B5EF4-FFF2-40B4-BE49-F238E27FC236}">
              <a16:creationId xmlns:a16="http://schemas.microsoft.com/office/drawing/2014/main" id="{C0F2CEB4-6589-4D8D-9418-1AA04ABC08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24750" y="419100"/>
          <a:ext cx="162877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28575</xdr:colOff>
      <xdr:row>2</xdr:row>
      <xdr:rowOff>85725</xdr:rowOff>
    </xdr:from>
    <xdr:to>
      <xdr:col>2</xdr:col>
      <xdr:colOff>1638300</xdr:colOff>
      <xdr:row>6</xdr:row>
      <xdr:rowOff>76200</xdr:rowOff>
    </xdr:to>
    <xdr:pic>
      <xdr:nvPicPr>
        <xdr:cNvPr id="3" name="Picture 323">
          <a:extLst>
            <a:ext uri="{FF2B5EF4-FFF2-40B4-BE49-F238E27FC236}">
              <a16:creationId xmlns:a16="http://schemas.microsoft.com/office/drawing/2014/main" id="{38AA185E-B959-4254-BA2B-A43FC72E3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00725" y="419100"/>
          <a:ext cx="16097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66674</xdr:colOff>
      <xdr:row>2</xdr:row>
      <xdr:rowOff>142875</xdr:rowOff>
    </xdr:from>
    <xdr:to>
      <xdr:col>2</xdr:col>
      <xdr:colOff>1676399</xdr:colOff>
      <xdr:row>6</xdr:row>
      <xdr:rowOff>114299</xdr:rowOff>
    </xdr:to>
    <xdr:pic>
      <xdr:nvPicPr>
        <xdr:cNvPr id="2" name="Picture 323">
          <a:extLst>
            <a:ext uri="{FF2B5EF4-FFF2-40B4-BE49-F238E27FC236}">
              <a16:creationId xmlns:a16="http://schemas.microsoft.com/office/drawing/2014/main" id="{08BC29FE-408B-4470-BA94-DE838C8AA9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4" y="476250"/>
          <a:ext cx="1609725" cy="1304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161925</xdr:rowOff>
    </xdr:from>
    <xdr:to>
      <xdr:col>3</xdr:col>
      <xdr:colOff>1657350</xdr:colOff>
      <xdr:row>6</xdr:row>
      <xdr:rowOff>133349</xdr:rowOff>
    </xdr:to>
    <xdr:pic>
      <xdr:nvPicPr>
        <xdr:cNvPr id="3" name="Picture 323">
          <a:extLst>
            <a:ext uri="{FF2B5EF4-FFF2-40B4-BE49-F238E27FC236}">
              <a16:creationId xmlns:a16="http://schemas.microsoft.com/office/drawing/2014/main" id="{58EE2680-A415-4120-A05D-3ECAEFEB17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5" y="495300"/>
          <a:ext cx="1609725" cy="1304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57150</xdr:colOff>
      <xdr:row>2</xdr:row>
      <xdr:rowOff>85725</xdr:rowOff>
    </xdr:from>
    <xdr:to>
      <xdr:col>2</xdr:col>
      <xdr:colOff>1638300</xdr:colOff>
      <xdr:row>6</xdr:row>
      <xdr:rowOff>85725</xdr:rowOff>
    </xdr:to>
    <xdr:pic>
      <xdr:nvPicPr>
        <xdr:cNvPr id="2" name="Picture 326">
          <a:extLst>
            <a:ext uri="{FF2B5EF4-FFF2-40B4-BE49-F238E27FC236}">
              <a16:creationId xmlns:a16="http://schemas.microsoft.com/office/drawing/2014/main" id="{22B15D51-4300-4EA6-9C12-9C80A4E9E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19100"/>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1638300</xdr:colOff>
      <xdr:row>6</xdr:row>
      <xdr:rowOff>104775</xdr:rowOff>
    </xdr:to>
    <xdr:pic>
      <xdr:nvPicPr>
        <xdr:cNvPr id="4" name="Picture 326">
          <a:extLst>
            <a:ext uri="{FF2B5EF4-FFF2-40B4-BE49-F238E27FC236}">
              <a16:creationId xmlns:a16="http://schemas.microsoft.com/office/drawing/2014/main" id="{AAF728FE-74ED-43E6-A291-90E4FAB7A5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438150"/>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1590675</xdr:colOff>
      <xdr:row>5</xdr:row>
      <xdr:rowOff>419100</xdr:rowOff>
    </xdr:to>
    <xdr:pic>
      <xdr:nvPicPr>
        <xdr:cNvPr id="2" name="Picture 330">
          <a:extLst>
            <a:ext uri="{FF2B5EF4-FFF2-40B4-BE49-F238E27FC236}">
              <a16:creationId xmlns:a16="http://schemas.microsoft.com/office/drawing/2014/main" id="{F2AF10A9-B85E-4949-B393-ECD7103331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419100"/>
          <a:ext cx="14859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104775</xdr:rowOff>
    </xdr:from>
    <xdr:to>
      <xdr:col>3</xdr:col>
      <xdr:colOff>1628775</xdr:colOff>
      <xdr:row>5</xdr:row>
      <xdr:rowOff>361950</xdr:rowOff>
    </xdr:to>
    <xdr:pic>
      <xdr:nvPicPr>
        <xdr:cNvPr id="3" name="Picture 322">
          <a:extLst>
            <a:ext uri="{FF2B5EF4-FFF2-40B4-BE49-F238E27FC236}">
              <a16:creationId xmlns:a16="http://schemas.microsoft.com/office/drawing/2014/main" id="{5247DE8D-2237-4E21-88F4-1DF8C57B11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38150"/>
          <a:ext cx="151447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57150</xdr:colOff>
      <xdr:row>2</xdr:row>
      <xdr:rowOff>38100</xdr:rowOff>
    </xdr:from>
    <xdr:to>
      <xdr:col>2</xdr:col>
      <xdr:colOff>1685925</xdr:colOff>
      <xdr:row>6</xdr:row>
      <xdr:rowOff>161925</xdr:rowOff>
    </xdr:to>
    <xdr:pic>
      <xdr:nvPicPr>
        <xdr:cNvPr id="2" name="Picture 330">
          <a:extLst>
            <a:ext uri="{FF2B5EF4-FFF2-40B4-BE49-F238E27FC236}">
              <a16:creationId xmlns:a16="http://schemas.microsoft.com/office/drawing/2014/main" id="{6A04A693-0556-4155-9B89-0A505559F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371475"/>
          <a:ext cx="16287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38100</xdr:rowOff>
    </xdr:from>
    <xdr:to>
      <xdr:col>3</xdr:col>
      <xdr:colOff>1685925</xdr:colOff>
      <xdr:row>6</xdr:row>
      <xdr:rowOff>161925</xdr:rowOff>
    </xdr:to>
    <xdr:pic>
      <xdr:nvPicPr>
        <xdr:cNvPr id="3" name="Picture 330">
          <a:extLst>
            <a:ext uri="{FF2B5EF4-FFF2-40B4-BE49-F238E27FC236}">
              <a16:creationId xmlns:a16="http://schemas.microsoft.com/office/drawing/2014/main" id="{304892AA-0D6D-4F69-9089-F1CA0637C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371475"/>
          <a:ext cx="16287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133349</xdr:colOff>
      <xdr:row>2</xdr:row>
      <xdr:rowOff>142875</xdr:rowOff>
    </xdr:from>
    <xdr:to>
      <xdr:col>2</xdr:col>
      <xdr:colOff>2009774</xdr:colOff>
      <xdr:row>6</xdr:row>
      <xdr:rowOff>238124</xdr:rowOff>
    </xdr:to>
    <xdr:pic>
      <xdr:nvPicPr>
        <xdr:cNvPr id="2" name="Picture 330">
          <a:extLst>
            <a:ext uri="{FF2B5EF4-FFF2-40B4-BE49-F238E27FC236}">
              <a16:creationId xmlns:a16="http://schemas.microsoft.com/office/drawing/2014/main" id="{783BD315-4D75-41BC-9CB4-6C019583D3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499" y="476250"/>
          <a:ext cx="1581150" cy="1238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180975</xdr:rowOff>
    </xdr:from>
    <xdr:to>
      <xdr:col>3</xdr:col>
      <xdr:colOff>1666875</xdr:colOff>
      <xdr:row>6</xdr:row>
      <xdr:rowOff>152399</xdr:rowOff>
    </xdr:to>
    <xdr:pic>
      <xdr:nvPicPr>
        <xdr:cNvPr id="3" name="Picture 326">
          <a:extLst>
            <a:ext uri="{FF2B5EF4-FFF2-40B4-BE49-F238E27FC236}">
              <a16:creationId xmlns:a16="http://schemas.microsoft.com/office/drawing/2014/main" id="{E05CDD24-35CB-4D6A-81D3-09EB5B4E89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514350"/>
          <a:ext cx="1581150" cy="1114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3</xdr:col>
      <xdr:colOff>76200</xdr:colOff>
      <xdr:row>2</xdr:row>
      <xdr:rowOff>104775</xdr:rowOff>
    </xdr:from>
    <xdr:to>
      <xdr:col>3</xdr:col>
      <xdr:colOff>1628775</xdr:colOff>
      <xdr:row>6</xdr:row>
      <xdr:rowOff>104775</xdr:rowOff>
    </xdr:to>
    <xdr:pic>
      <xdr:nvPicPr>
        <xdr:cNvPr id="2" name="Picture 322">
          <a:extLst>
            <a:ext uri="{FF2B5EF4-FFF2-40B4-BE49-F238E27FC236}">
              <a16:creationId xmlns:a16="http://schemas.microsoft.com/office/drawing/2014/main" id="{5E22BABF-C0A1-4293-971B-B942B21C8C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438150"/>
          <a:ext cx="15525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2</xdr:row>
      <xdr:rowOff>104775</xdr:rowOff>
    </xdr:from>
    <xdr:to>
      <xdr:col>2</xdr:col>
      <xdr:colOff>1638300</xdr:colOff>
      <xdr:row>6</xdr:row>
      <xdr:rowOff>133349</xdr:rowOff>
    </xdr:to>
    <xdr:pic>
      <xdr:nvPicPr>
        <xdr:cNvPr id="3" name="Picture 330">
          <a:extLst>
            <a:ext uri="{FF2B5EF4-FFF2-40B4-BE49-F238E27FC236}">
              <a16:creationId xmlns:a16="http://schemas.microsoft.com/office/drawing/2014/main" id="{EF9DE497-C527-4640-8D18-8A15125E17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29300" y="438150"/>
          <a:ext cx="158115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2</xdr:col>
      <xdr:colOff>1647825</xdr:colOff>
      <xdr:row>6</xdr:row>
      <xdr:rowOff>123825</xdr:rowOff>
    </xdr:to>
    <xdr:pic>
      <xdr:nvPicPr>
        <xdr:cNvPr id="2" name="Picture 320">
          <a:extLst>
            <a:ext uri="{FF2B5EF4-FFF2-40B4-BE49-F238E27FC236}">
              <a16:creationId xmlns:a16="http://schemas.microsoft.com/office/drawing/2014/main" id="{57C8B8A5-8CFF-4AB9-B842-DD3224B024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57200"/>
          <a:ext cx="16002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1638300</xdr:colOff>
      <xdr:row>6</xdr:row>
      <xdr:rowOff>133350</xdr:rowOff>
    </xdr:to>
    <xdr:pic>
      <xdr:nvPicPr>
        <xdr:cNvPr id="3" name="Picture 320">
          <a:extLst>
            <a:ext uri="{FF2B5EF4-FFF2-40B4-BE49-F238E27FC236}">
              <a16:creationId xmlns:a16="http://schemas.microsoft.com/office/drawing/2014/main" id="{E9718AFE-E9BF-4104-A479-8A03D8DBB2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466725"/>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104775</xdr:colOff>
      <xdr:row>2</xdr:row>
      <xdr:rowOff>123825</xdr:rowOff>
    </xdr:from>
    <xdr:to>
      <xdr:col>3</xdr:col>
      <xdr:colOff>1619250</xdr:colOff>
      <xdr:row>6</xdr:row>
      <xdr:rowOff>123825</xdr:rowOff>
    </xdr:to>
    <xdr:pic>
      <xdr:nvPicPr>
        <xdr:cNvPr id="2" name="Picture 322">
          <a:extLst>
            <a:ext uri="{FF2B5EF4-FFF2-40B4-BE49-F238E27FC236}">
              <a16:creationId xmlns:a16="http://schemas.microsoft.com/office/drawing/2014/main" id="{A49DF4E0-5292-496E-B1EA-0AFDBFA723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91425" y="457200"/>
          <a:ext cx="15144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xdr:colOff>
      <xdr:row>2</xdr:row>
      <xdr:rowOff>104775</xdr:rowOff>
    </xdr:from>
    <xdr:to>
      <xdr:col>2</xdr:col>
      <xdr:colOff>1600200</xdr:colOff>
      <xdr:row>6</xdr:row>
      <xdr:rowOff>114300</xdr:rowOff>
    </xdr:to>
    <xdr:pic>
      <xdr:nvPicPr>
        <xdr:cNvPr id="3" name="Picture 330">
          <a:extLst>
            <a:ext uri="{FF2B5EF4-FFF2-40B4-BE49-F238E27FC236}">
              <a16:creationId xmlns:a16="http://schemas.microsoft.com/office/drawing/2014/main" id="{269D39AD-5B7A-48E2-AFD6-4000052420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67400" y="438150"/>
          <a:ext cx="1504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57150</xdr:colOff>
      <xdr:row>2</xdr:row>
      <xdr:rowOff>114300</xdr:rowOff>
    </xdr:from>
    <xdr:to>
      <xdr:col>2</xdr:col>
      <xdr:colOff>1657350</xdr:colOff>
      <xdr:row>6</xdr:row>
      <xdr:rowOff>266700</xdr:rowOff>
    </xdr:to>
    <xdr:pic>
      <xdr:nvPicPr>
        <xdr:cNvPr id="2" name="Picture 2">
          <a:extLst>
            <a:ext uri="{FF2B5EF4-FFF2-40B4-BE49-F238E27FC236}">
              <a16:creationId xmlns:a16="http://schemas.microsoft.com/office/drawing/2014/main" id="{5B49F4AD-6866-42B5-A8AB-A13385E6C1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47675"/>
          <a:ext cx="16002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1647825</xdr:colOff>
      <xdr:row>6</xdr:row>
      <xdr:rowOff>247651</xdr:rowOff>
    </xdr:to>
    <xdr:pic>
      <xdr:nvPicPr>
        <xdr:cNvPr id="3" name="Picture 4">
          <a:extLst>
            <a:ext uri="{FF2B5EF4-FFF2-40B4-BE49-F238E27FC236}">
              <a16:creationId xmlns:a16="http://schemas.microsoft.com/office/drawing/2014/main" id="{9516F68B-A3A3-4223-8B46-126F8A56AD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428625"/>
          <a:ext cx="1590675" cy="1295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76200</xdr:colOff>
      <xdr:row>2</xdr:row>
      <xdr:rowOff>104775</xdr:rowOff>
    </xdr:from>
    <xdr:to>
      <xdr:col>3</xdr:col>
      <xdr:colOff>1609725</xdr:colOff>
      <xdr:row>7</xdr:row>
      <xdr:rowOff>0</xdr:rowOff>
    </xdr:to>
    <xdr:pic>
      <xdr:nvPicPr>
        <xdr:cNvPr id="2" name="Picture 326">
          <a:extLst>
            <a:ext uri="{FF2B5EF4-FFF2-40B4-BE49-F238E27FC236}">
              <a16:creationId xmlns:a16="http://schemas.microsoft.com/office/drawing/2014/main" id="{0A47392A-2B5A-4746-B32E-D9C3AD3C8D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438150"/>
          <a:ext cx="15335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95250</xdr:rowOff>
    </xdr:from>
    <xdr:to>
      <xdr:col>2</xdr:col>
      <xdr:colOff>1657350</xdr:colOff>
      <xdr:row>6</xdr:row>
      <xdr:rowOff>114300</xdr:rowOff>
    </xdr:to>
    <xdr:pic>
      <xdr:nvPicPr>
        <xdr:cNvPr id="3" name="Picture 330">
          <a:extLst>
            <a:ext uri="{FF2B5EF4-FFF2-40B4-BE49-F238E27FC236}">
              <a16:creationId xmlns:a16="http://schemas.microsoft.com/office/drawing/2014/main" id="{7895FB0E-734C-41C2-A3F2-E8F15F7B40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19775" y="428625"/>
          <a:ext cx="16097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3</xdr:col>
      <xdr:colOff>47626</xdr:colOff>
      <xdr:row>3</xdr:row>
      <xdr:rowOff>0</xdr:rowOff>
    </xdr:from>
    <xdr:to>
      <xdr:col>3</xdr:col>
      <xdr:colOff>2000250</xdr:colOff>
      <xdr:row>6</xdr:row>
      <xdr:rowOff>238125</xdr:rowOff>
    </xdr:to>
    <xdr:pic>
      <xdr:nvPicPr>
        <xdr:cNvPr id="2" name="Picture 327">
          <a:extLst>
            <a:ext uri="{FF2B5EF4-FFF2-40B4-BE49-F238E27FC236}">
              <a16:creationId xmlns:a16="http://schemas.microsoft.com/office/drawing/2014/main" id="{FCD654D4-5993-44D7-9BDC-67E1EF041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6" y="523875"/>
          <a:ext cx="1666874"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3</xdr:row>
      <xdr:rowOff>47626</xdr:rowOff>
    </xdr:from>
    <xdr:to>
      <xdr:col>2</xdr:col>
      <xdr:colOff>2000250</xdr:colOff>
      <xdr:row>6</xdr:row>
      <xdr:rowOff>219076</xdr:rowOff>
    </xdr:to>
    <xdr:pic>
      <xdr:nvPicPr>
        <xdr:cNvPr id="3" name="Picture 330">
          <a:extLst>
            <a:ext uri="{FF2B5EF4-FFF2-40B4-BE49-F238E27FC236}">
              <a16:creationId xmlns:a16="http://schemas.microsoft.com/office/drawing/2014/main" id="{A93ED43A-1572-41A0-85B2-C4F968A616D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76925" y="571501"/>
          <a:ext cx="16097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47625</xdr:colOff>
      <xdr:row>2</xdr:row>
      <xdr:rowOff>161925</xdr:rowOff>
    </xdr:from>
    <xdr:to>
      <xdr:col>3</xdr:col>
      <xdr:colOff>1704974</xdr:colOff>
      <xdr:row>6</xdr:row>
      <xdr:rowOff>200025</xdr:rowOff>
    </xdr:to>
    <xdr:pic>
      <xdr:nvPicPr>
        <xdr:cNvPr id="2" name="Picture 327">
          <a:extLst>
            <a:ext uri="{FF2B5EF4-FFF2-40B4-BE49-F238E27FC236}">
              <a16:creationId xmlns:a16="http://schemas.microsoft.com/office/drawing/2014/main" id="{B3B6BF26-4BB8-4439-A50E-AB2D057428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34275" y="495300"/>
          <a:ext cx="1657349"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114300</xdr:rowOff>
    </xdr:from>
    <xdr:to>
      <xdr:col>2</xdr:col>
      <xdr:colOff>1704974</xdr:colOff>
      <xdr:row>6</xdr:row>
      <xdr:rowOff>152400</xdr:rowOff>
    </xdr:to>
    <xdr:pic>
      <xdr:nvPicPr>
        <xdr:cNvPr id="3" name="Picture 327">
          <a:extLst>
            <a:ext uri="{FF2B5EF4-FFF2-40B4-BE49-F238E27FC236}">
              <a16:creationId xmlns:a16="http://schemas.microsoft.com/office/drawing/2014/main" id="{14D3B0E4-DF80-4BC0-8ADA-A63BAAFABA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47675"/>
          <a:ext cx="1657349"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49"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EQ_Related" headers="0" connectionId="51" xr16:uid="{00000000-0016-0000-2100-00006D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Debt_Related" headers="0" connectionId="55" xr16:uid="{00000000-0016-0000-2100-000069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EQ" connectionId="50" xr16:uid="{00000000-0016-0000-2100-00006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NAV" headers="0" connectionId="59" xr16:uid="{00000000-0016-0000-2100-00006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GOV_SEC" connectionId="53" xr16:uid="{00000000-0016-0000-2100-00006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FD" headers="0" connectionId="58" xr16:uid="{00000000-0016-0000-2100-00006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52" xr16:uid="{00000000-0016-0000-2100-00006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EQ" connectionId="61" xr16:uid="{00000000-0016-0000-2000-00006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NAV" headers="0" connectionId="66" xr16:uid="{00000000-0016-0000-2000-00006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GOV_SEC" connectionId="63" xr16:uid="{00000000-0016-0000-2000-00006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MM" headers="0" connectionId="65" xr16:uid="{00000000-0016-0000-2000-00006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EQ_Related" headers="0" connectionId="62" xr16:uid="{00000000-0016-0000-2000-000061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64" xr16:uid="{00000000-0016-0000-2000-000060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83" xr16:uid="{00000000-0016-0000-1A00-000048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EQ" connectionId="80" xr16:uid="{00000000-0016-0000-1A00-00004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NAV" headers="0" connectionId="85" xr16:uid="{00000000-0016-0000-1A00-00004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EQ_Related" headers="0" connectionId="81" xr16:uid="{00000000-0016-0000-1A00-000049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MM" headers="0" connectionId="84" xr16:uid="{00000000-0016-0000-1A00-00004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GOV_SEC" connectionId="82" xr16:uid="{00000000-0016-0000-1A00-00004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_GOV_SEC" connectionId="119" xr16:uid="{00000000-0016-0000-0C00-00002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MM" headers="0" connectionId="121" xr16:uid="{00000000-0016-0000-0C00-00002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NAV" headers="0" connectionId="122" xr16:uid="{00000000-0016-0000-0C00-00002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20" xr16:uid="{00000000-0016-0000-0C00-000025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18" xr16:uid="{00000000-0016-0000-0C00-000023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MAOF_EQ" connectionId="117" xr16:uid="{00000000-0016-0000-0C00-00002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_MM" headers="0" connectionId="95" xr16:uid="{00000000-0016-0000-1600-00004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94" xr16:uid="{00000000-0016-0000-1600-00003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GOV_SEC" connectionId="93" xr16:uid="{00000000-0016-0000-1600-00003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EQ" connectionId="92" xr16:uid="{00000000-0016-0000-1600-00003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EGFNAV" headers="0" connectionId="96" xr16:uid="{00000000-0016-0000-1600-00004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76" xr16:uid="{00000000-0016-0000-1C00-00005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DIVYF_GOV_SEC" connectionId="75" xr16:uid="{00000000-0016-0000-1C00-00005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DIVYF_EQ" connectionId="74" xr16:uid="{00000000-0016-0000-1C00-00005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DIVYFNAV" headers="0" connectionId="77" xr16:uid="{00000000-0016-0000-1C00-00005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TOFE_EQ" connectionId="113" xr16:uid="{00000000-0016-0000-0E00-00002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TOFENAV" headers="0" connectionId="114" xr16:uid="{00000000-0016-0000-0E00-00002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EOF_EQ" connectionId="111" xr16:uid="{00000000-0016-0000-0F00-00002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EOFNAV" headers="0" connectionId="112" xr16:uid="{00000000-0016-0000-0F00-00002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INR_EQ" connectionId="115" xr16:uid="{00000000-0016-0000-0D00-00002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INRNAV" headers="0" connectionId="116" xr16:uid="{00000000-0016-0000-0D00-00002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CAPFNAV" headers="0" connectionId="146" xr16:uid="{00000000-0016-0000-0300-00000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CAPF_EQ" connectionId="145" xr16:uid="{00000000-0016-0000-0300-00000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EQPEF_EQ" connectionId="78" xr16:uid="{00000000-0016-0000-1B00-00005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EQPEFNAV" headers="0" connectionId="79" xr16:uid="{00000000-0016-0000-1B00-00005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MCAPF_EQ" connectionId="88" xr16:uid="{00000000-0016-0000-1800-00004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MCAPFNAV" headers="0" connectionId="89" xr16:uid="{00000000-0016-0000-1800-00004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EFNAV" headers="0" connectionId="91" xr16:uid="{00000000-0016-0000-1700-00004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EF_EQ" connectionId="90" xr16:uid="{00000000-0016-0000-1700-00004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TSF96_EQ" connectionId="107" xr16:uid="{00000000-0016-0000-1100-00003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TSF96NAV" headers="0" connectionId="108" xr16:uid="{00000000-0016-0000-1100-00003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_EQ" connectionId="67" xr16:uid="{00000000-0016-0000-1F00-00005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BFSFNAV" headers="0" connectionId="68" xr16:uid="{00000000-0016-0000-1F00-00005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NAV" headers="0" connectionId="73" xr16:uid="{00000000-0016-0000-1D00-00005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_Foreign_Units" connectionId="72" xr16:uid="{00000000-0016-0000-1D00-00005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DIF_EQ" connectionId="71" xr16:uid="{00000000-0016-0000-1D00-00005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NAV" headers="0" connectionId="104" xr16:uid="{00000000-0016-0000-1300-00003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_Debt_Related" connectionId="103" xr16:uid="{00000000-0016-0000-1300-00003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_EQ" connectionId="102" xr16:uid="{00000000-0016-0000-1300-00003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_EQ" connectionId="105" xr16:uid="{00000000-0016-0000-1200-00003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NAV" headers="0" connectionId="106" xr16:uid="{00000000-0016-0000-12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NAV" headers="0" connectionId="136" xr16:uid="{00000000-0016-0000-0600-00001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REF_EQ" connectionId="135" xr16:uid="{00000000-0016-0000-0600-00001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NAV" headers="0" connectionId="110" xr16:uid="{00000000-0016-0000-10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SF_EQ" connectionId="109" xr16:uid="{00000000-0016-0000-1000-00002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SA_EQ" connectionId="100" xr16:uid="{00000000-0016-0000-1400-00003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SANAV" headers="0" connectionId="101" xr16:uid="{00000000-0016-0000-1400-00003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NA_Debt_Related" connectionId="98" xr16:uid="{00000000-0016-0000-1500-00003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_EQ" connectionId="97" xr16:uid="{00000000-0016-0000-1500-00003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FNANAV" headers="0" connectionId="99" xr16:uid="{00000000-0016-0000-15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NPBETF_EQ" connectionId="130" xr16:uid="{00000000-0016-0000-0800-00001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PBETFNAV" headers="0" connectionId="131" xr16:uid="{00000000-0016-0000-0800-00001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ETF_EQ" connectionId="123" xr16:uid="{00000000-0016-0000-0B00-00001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NAV" headers="0" connectionId="125" xr16:uid="{00000000-0016-0000-0B00-00001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ETF_Debt_Related" connectionId="124" xr16:uid="{00000000-0016-0000-0B00-00001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IDETFNAV" headers="0" connectionId="129" xr16:uid="{00000000-0016-0000-0900-00001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NIDETF_EQ" connectionId="128" xr16:uid="{00000000-0016-0000-0900-00001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26" xr16:uid="{00000000-0016-0000-0A00-00001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NIDFOFNAV" headers="0" connectionId="127" xr16:uid="{00000000-0016-0000-0A00-00001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CS_EQ" connectionId="86" xr16:uid="{00000000-0016-0000-1900-00004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CSNAV" headers="0" connectionId="87" xr16:uid="{00000000-0016-0000-1900-00004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YCFNAV" headers="0" connectionId="148" xr16:uid="{00000000-0016-0000-0200-00000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YCF_EQ" connectionId="147" xr16:uid="{00000000-0016-0000-0200-00000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NAV" headers="0" connectionId="70" xr16:uid="{00000000-0016-0000-1E00-00005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BCF_EQ" connectionId="69" xr16:uid="{00000000-0016-0000-1E00-00005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QNTF_Debt_Related" connectionId="133" xr16:uid="{00000000-0016-0000-0700-00001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QNTF_EQ" connectionId="132" xr16:uid="{00000000-0016-0000-0700-00001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QNTFNAV" headers="0" connectionId="134" xr16:uid="{00000000-0016-0000-0700-00001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RSFPNAV" headers="0" connectionId="144" xr16:uid="{00000000-0016-0000-0400-00000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P_EQ" connectionId="143" xr16:uid="{00000000-0016-0000-0400-00000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RSFM_EQ" connectionId="137" xr16:uid="{00000000-0016-0000-0500-00001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RSFM_GOV_SEC" connectionId="138" xr16:uid="{00000000-0016-0000-0500-00001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M_MM" headers="0" connectionId="141" xr16:uid="{00000000-0016-0000-0500-00000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9" xr16:uid="{00000000-0016-0000-0500-00000C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MNAV" headers="0" connectionId="142" xr16:uid="{00000000-0016-0000-0500-00000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40" xr16:uid="{00000000-0016-0000-0500-00000D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C_MM" headers="0" connectionId="35" xr16:uid="{12355F80-95A0-4FD1-8B18-169B0461528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4" xr16:uid="{9C073C83-C09E-44EC-990E-5435C483018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C_GOV_SEC" connectionId="33" xr16:uid="{C97351E6-423E-49FA-85DA-3239006BB66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C_EQ" connectionId="32" xr16:uid="{4F816E25-A829-4079-8156-F0D50B22C6A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RSFCNAV" headers="0" connectionId="36" xr16:uid="{1DFBA385-4F44-4105-AC10-7C65B4C01FD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LF_GOV_SEC" connectionId="25" xr16:uid="{6567BFD8-F26A-4CCE-BE7A-8595BA8AF76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LFNAV" headers="0" connectionId="27" xr16:uid="{5638B813-E4F5-4B08-80D6-2A09023FA6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LF_MM" headers="0" connectionId="26" xr16:uid="{CE58B24C-D149-4836-BF3B-763832C5EE2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STBFNAV" headers="0" connectionId="41" xr16:uid="{513254C1-D29D-4C2C-B630-052179AEF20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TBF_MM" headers="0" connectionId="40" xr16:uid="{C0FC54FA-1348-4A6C-8A6F-721C4B57789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9" xr16:uid="{CAEEDEA5-2FEA-4BDE-8B36-A28BAA8FBB5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8" xr16:uid="{CFF2F02B-076E-4002-8D3D-224BC2BA4E8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STBF_GOV_SEC" connectionId="37" xr16:uid="{19839B0B-A8F6-4299-A2C6-E33DE769579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3" xr16:uid="{8371EF17-6E6A-4A8C-952F-8F60D5B398B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F_GOV_SEC" connectionId="42" xr16:uid="{F103F504-89F9-4967-818E-F58553A12E5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FNAV" headers="0" connectionId="45" xr16:uid="{435CDBC6-4FE7-4B11-87E7-44A11BF29F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FF_MM" headers="0" connectionId="44" xr16:uid="{1C235FFB-6597-47A0-A8E0-5CE33FFEFD6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IPFNAV" headers="0" connectionId="24" xr16:uid="{DC7E6AEA-BE3E-4B29-A2EB-A325C405DE2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23" xr16:uid="{E334B322-32F0-4B4E-BC01-F8F66B0F051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22" xr16:uid="{CB2077B8-09DE-4C4E-9952-387F21444B3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PF_GOV_SEC" connectionId="21" xr16:uid="{36CDFAAC-89E2-4A0A-BB95-28B84D18D5D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FNAV" headers="0" connectionId="13" xr16:uid="{0C0ED59F-6BA1-47BD-982B-4462FE5B82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F_MM" headers="0" connectionId="12" xr16:uid="{06C0BA17-3B20-4742-8416-C0019ABCCC1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1" xr16:uid="{07C829CF-07DA-4416-9724-1C9EAADF03C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F_GOV_SEC" connectionId="10" xr16:uid="{FAA0C7C1-4C80-4F84-9B38-2BF28608845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RSTF_GOV_SEC" connectionId="54" xr16:uid="{DB2ADC02-DA6D-4471-BB7B-66F6E5D2FD9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RSTFNAV" headers="0" connectionId="60" xr16:uid="{6B574BC9-E500-408C-83BA-0FD3E67FB1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FRSTF_MM" headers="0" connectionId="57" xr16:uid="{E4663B77-523B-4351-AF2C-1E0DD14324B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56" xr16:uid="{1F76BF6B-04D5-40C5-98AB-21683685657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NAV" headers="0" connectionId="49" xr16:uid="{12D68ED2-3ED2-498C-AD1D-B977C658D8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USTF_MM" headers="0" connectionId="48" xr16:uid="{DE337992-DA4C-4C0B-913B-553813DDB73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7" xr16:uid="{14EFCA38-1CA8-43DA-8F70-DB4B3E0D1C1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USTF_GOV_SEC" connectionId="46" xr16:uid="{BFAEB1B3-45EE-4A71-94D0-0040117FCCD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ORPBF_GOV_SEC" connectionId="4" xr16:uid="{E1E7EB53-8B82-477F-BCE9-5983EF3A6C4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CORPBFNAV" headers="0" connectionId="6" xr16:uid="{43BD71F8-77A0-4B14-BC5C-BF33F988502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5" xr16:uid="{A9FDCFE1-90A4-4066-9F56-9FEEE9FFB8D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IFANAV" headers="0" connectionId="20" xr16:uid="{99644600-37C1-4081-BBD2-3B2983731ED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19" xr16:uid="{01D028C7-3550-4F91-A2EB-E392FF5091D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18" xr16:uid="{FF41ECAC-CD03-4599-8A7D-EEC1FE258C0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IFA_GOV_SEC" connectionId="17" xr16:uid="{FCEE5FEE-F152-4DA5-87F8-5768DFA2AD8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GSFR_GOV_SEC" connectionId="14" xr16:uid="{AAA0B105-D9D7-4315-A902-91619C94058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GSFRNAV" headers="0" connectionId="16" xr16:uid="{368489B4-80E8-414F-9D51-C38074D7AB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GSFR_MM" headers="0" connectionId="15" xr16:uid="{07B4D154-1D41-4FCC-A9B6-908C109E88D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OFNAV" headers="0" connectionId="31" xr16:uid="{E57CB44F-A36D-48FF-8C02-C6C29ECEFE0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8" xr16:uid="{5FCF1A88-0E9A-46A9-8D47-F549D265210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DBF_GOV_SEC" connectionId="7" xr16:uid="{3DAED2C3-3CC9-40EE-BD91-ADCA070C86B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DBFNAV" headers="0" connectionId="9" xr16:uid="{346785B7-CBFF-48D9-AFEF-E54E0F7E36A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BPSUFNAV" headers="0" connectionId="3" xr16:uid="{7F8D46D6-5B6A-4D11-8373-26218EC66A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F17AA112-F958-4698-AF43-72C6F3FD1DB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BPSUF_GOV_SEC" connectionId="1" xr16:uid="{E4AC17DF-038E-4296-9ABA-BB27E9C3586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9" xr16:uid="{A708B9BC-C363-4BCE-8490-4562D94A76C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NSIFDEC27_GOV_SEC" connectionId="28" xr16:uid="{A58283FE-3216-448D-A7C6-804796C2E39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NSIFDEC27NAV" headers="0" connectionId="30" xr16:uid="{AFA397CE-589E-471F-A061-2FEEDD03DD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10.xml"/><Relationship Id="rId7" Type="http://schemas.openxmlformats.org/officeDocument/2006/relationships/queryTable" Target="../queryTables/queryTable14.xml"/><Relationship Id="rId2" Type="http://schemas.openxmlformats.org/officeDocument/2006/relationships/queryTable" Target="../queryTables/queryTable9.xml"/><Relationship Id="rId1" Type="http://schemas.openxmlformats.org/officeDocument/2006/relationships/drawing" Target="../drawings/drawing2.xml"/><Relationship Id="rId6" Type="http://schemas.openxmlformats.org/officeDocument/2006/relationships/queryTable" Target="../queryTables/queryTable13.xml"/><Relationship Id="rId5" Type="http://schemas.openxmlformats.org/officeDocument/2006/relationships/queryTable" Target="../queryTables/queryTable12.xml"/><Relationship Id="rId4" Type="http://schemas.openxmlformats.org/officeDocument/2006/relationships/queryTable" Target="../queryTables/queryTable11.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20.xml"/><Relationship Id="rId3" Type="http://schemas.openxmlformats.org/officeDocument/2006/relationships/queryTable" Target="../queryTables/queryTable15.xml"/><Relationship Id="rId7" Type="http://schemas.openxmlformats.org/officeDocument/2006/relationships/queryTable" Target="../queryTables/queryTable19.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queryTable" Target="../queryTables/queryTable18.xml"/><Relationship Id="rId5" Type="http://schemas.openxmlformats.org/officeDocument/2006/relationships/queryTable" Target="../queryTables/queryTable17.xml"/><Relationship Id="rId4" Type="http://schemas.openxmlformats.org/officeDocument/2006/relationships/queryTable" Target="../queryTables/queryTable16.xml"/></Relationships>
</file>

<file path=xl/worksheets/_rels/sheet7.xml.rels><?xml version="1.0" encoding="UTF-8" standalone="yes"?>
<Relationships xmlns="http://schemas.openxmlformats.org/package/2006/relationships"><Relationship Id="rId8" Type="http://schemas.openxmlformats.org/officeDocument/2006/relationships/queryTable" Target="../queryTables/queryTable26.xml"/><Relationship Id="rId3" Type="http://schemas.openxmlformats.org/officeDocument/2006/relationships/queryTable" Target="../queryTables/queryTable21.xml"/><Relationship Id="rId7" Type="http://schemas.openxmlformats.org/officeDocument/2006/relationships/queryTable" Target="../queryTables/queryTable25.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queryTable" Target="../queryTables/queryTable24.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8.xml"/><Relationship Id="rId2" Type="http://schemas.openxmlformats.org/officeDocument/2006/relationships/queryTable" Target="../queryTables/queryTable27.xml"/><Relationship Id="rId1" Type="http://schemas.openxmlformats.org/officeDocument/2006/relationships/drawing" Target="../drawings/drawing5.xml"/><Relationship Id="rId6" Type="http://schemas.openxmlformats.org/officeDocument/2006/relationships/queryTable" Target="../queryTables/queryTable31.xml"/><Relationship Id="rId5" Type="http://schemas.openxmlformats.org/officeDocument/2006/relationships/queryTable" Target="../queryTables/queryTable30.xml"/><Relationship Id="rId4" Type="http://schemas.openxmlformats.org/officeDocument/2006/relationships/queryTable" Target="../queryTables/queryTable29.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queryTable" Target="../queryTables/queryTable35.xml"/><Relationship Id="rId5" Type="http://schemas.openxmlformats.org/officeDocument/2006/relationships/queryTable" Target="../queryTables/queryTable34.xml"/><Relationship Id="rId4" Type="http://schemas.openxmlformats.org/officeDocument/2006/relationships/queryTable" Target="../queryTables/queryTable33.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drawing" Target="../drawings/drawing10.xml"/><Relationship Id="rId1" Type="http://schemas.openxmlformats.org/officeDocument/2006/relationships/printerSettings" Target="../printerSettings/printerSettings7.bin"/><Relationship Id="rId4" Type="http://schemas.openxmlformats.org/officeDocument/2006/relationships/queryTable" Target="../queryTables/queryTable43.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16.xml"/><Relationship Id="rId4" Type="http://schemas.openxmlformats.org/officeDocument/2006/relationships/queryTable" Target="../queryTables/queryTable5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17.xml"/><Relationship Id="rId4" Type="http://schemas.openxmlformats.org/officeDocument/2006/relationships/queryTable" Target="../queryTables/queryTable59.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2.xml"/><Relationship Id="rId4" Type="http://schemas.openxmlformats.org/officeDocument/2006/relationships/queryTable" Target="../queryTables/queryTable70.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24.xml"/><Relationship Id="rId4" Type="http://schemas.openxmlformats.org/officeDocument/2006/relationships/queryTable" Target="../queryTables/queryTable7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0.xml"/><Relationship Id="rId4" Type="http://schemas.openxmlformats.org/officeDocument/2006/relationships/queryTable" Target="../queryTables/queryTable88.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2.xml"/><Relationship Id="rId7" Type="http://schemas.openxmlformats.org/officeDocument/2006/relationships/queryTable" Target="../queryTables/queryTable96.xml"/><Relationship Id="rId2" Type="http://schemas.openxmlformats.org/officeDocument/2006/relationships/queryTable" Target="../queryTables/queryTable91.xml"/><Relationship Id="rId1" Type="http://schemas.openxmlformats.org/officeDocument/2006/relationships/drawing" Target="../drawings/drawing32.xml"/><Relationship Id="rId6" Type="http://schemas.openxmlformats.org/officeDocument/2006/relationships/queryTable" Target="../queryTables/queryTable95.xml"/><Relationship Id="rId5" Type="http://schemas.openxmlformats.org/officeDocument/2006/relationships/queryTable" Target="../queryTables/queryTable94.xml"/><Relationship Id="rId4" Type="http://schemas.openxmlformats.org/officeDocument/2006/relationships/queryTable" Target="../queryTables/queryTable93.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33.xml"/><Relationship Id="rId6" Type="http://schemas.openxmlformats.org/officeDocument/2006/relationships/queryTable" Target="../queryTables/queryTable101.xml"/><Relationship Id="rId5" Type="http://schemas.openxmlformats.org/officeDocument/2006/relationships/queryTable" Target="../queryTables/queryTable100.xml"/><Relationship Id="rId4" Type="http://schemas.openxmlformats.org/officeDocument/2006/relationships/queryTable" Target="../queryTables/queryTable99.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34.xml"/><Relationship Id="rId4" Type="http://schemas.openxmlformats.org/officeDocument/2006/relationships/queryTable" Target="../queryTables/queryTable104.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drawing" Target="../drawings/drawing35.xml"/><Relationship Id="rId6" Type="http://schemas.openxmlformats.org/officeDocument/2006/relationships/queryTable" Target="../queryTables/queryTable109.xml"/><Relationship Id="rId5" Type="http://schemas.openxmlformats.org/officeDocument/2006/relationships/queryTable" Target="../queryTables/queryTable108.xml"/><Relationship Id="rId4" Type="http://schemas.openxmlformats.org/officeDocument/2006/relationships/queryTable" Target="../queryTables/queryTable107.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36.xml"/><Relationship Id="rId5" Type="http://schemas.openxmlformats.org/officeDocument/2006/relationships/queryTable" Target="../queryTables/queryTable113.xml"/><Relationship Id="rId4" Type="http://schemas.openxmlformats.org/officeDocument/2006/relationships/queryTable" Target="../queryTables/queryTable112.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drawing" Target="../drawings/drawing37.xml"/><Relationship Id="rId5" Type="http://schemas.openxmlformats.org/officeDocument/2006/relationships/queryTable" Target="../queryTables/queryTable117.xml"/><Relationship Id="rId4" Type="http://schemas.openxmlformats.org/officeDocument/2006/relationships/queryTable" Target="../queryTables/queryTable11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38.xml"/><Relationship Id="rId5" Type="http://schemas.openxmlformats.org/officeDocument/2006/relationships/queryTable" Target="../queryTables/queryTable121.xml"/><Relationship Id="rId4" Type="http://schemas.openxmlformats.org/officeDocument/2006/relationships/queryTable" Target="../queryTables/queryTable120.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queryTable" Target="../queryTables/queryTable122.xml"/><Relationship Id="rId1" Type="http://schemas.openxmlformats.org/officeDocument/2006/relationships/drawing" Target="../drawings/drawing39.xml"/><Relationship Id="rId5" Type="http://schemas.openxmlformats.org/officeDocument/2006/relationships/queryTable" Target="../queryTables/queryTable125.xml"/><Relationship Id="rId4" Type="http://schemas.openxmlformats.org/officeDocument/2006/relationships/queryTable" Target="../queryTables/queryTable124.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7.xml"/><Relationship Id="rId2" Type="http://schemas.openxmlformats.org/officeDocument/2006/relationships/queryTable" Target="../queryTables/queryTable126.xml"/><Relationship Id="rId1" Type="http://schemas.openxmlformats.org/officeDocument/2006/relationships/drawing" Target="../drawings/drawing40.xml"/><Relationship Id="rId5" Type="http://schemas.openxmlformats.org/officeDocument/2006/relationships/queryTable" Target="../queryTables/queryTable129.xml"/><Relationship Id="rId4" Type="http://schemas.openxmlformats.org/officeDocument/2006/relationships/queryTable" Target="../queryTables/queryTable128.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41.xml"/><Relationship Id="rId4" Type="http://schemas.openxmlformats.org/officeDocument/2006/relationships/queryTable" Target="../queryTables/queryTable132.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2.xml"/><Relationship Id="rId5" Type="http://schemas.openxmlformats.org/officeDocument/2006/relationships/queryTable" Target="../queryTables/queryTable136.xml"/><Relationship Id="rId4" Type="http://schemas.openxmlformats.org/officeDocument/2006/relationships/queryTable" Target="../queryTables/queryTable135.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3.xml"/><Relationship Id="rId4" Type="http://schemas.openxmlformats.org/officeDocument/2006/relationships/queryTable" Target="../queryTables/queryTable139.xml"/></Relationships>
</file>

<file path=xl/worksheets/_rels/sheet47.xml.rels><?xml version="1.0" encoding="UTF-8" standalone="yes"?>
<Relationships xmlns="http://schemas.openxmlformats.org/package/2006/relationships"><Relationship Id="rId2" Type="http://schemas.openxmlformats.org/officeDocument/2006/relationships/queryTable" Target="../queryTables/queryTable140.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5.xml"/><Relationship Id="rId4" Type="http://schemas.openxmlformats.org/officeDocument/2006/relationships/queryTable" Target="../queryTables/queryTable143.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46.xml"/><Relationship Id="rId4" Type="http://schemas.openxmlformats.org/officeDocument/2006/relationships/queryTable" Target="../queryTables/queryTable146.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7.xml"/><Relationship Id="rId4" Type="http://schemas.openxmlformats.org/officeDocument/2006/relationships/queryTable" Target="../queryTables/queryTable1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2"/>
  <sheetViews>
    <sheetView tabSelected="1" workbookViewId="0">
      <selection sqref="A1:C1"/>
    </sheetView>
  </sheetViews>
  <sheetFormatPr defaultRowHeight="12.75"/>
  <cols>
    <col min="1" max="1" width="16.7109375" style="1" bestFit="1" customWidth="1"/>
    <col min="2" max="2" width="14.5703125" style="1" bestFit="1" customWidth="1"/>
    <col min="3" max="3" width="110.7109375" style="1" customWidth="1"/>
    <col min="4" max="16384" width="9.140625" style="1"/>
  </cols>
  <sheetData>
    <row r="1" spans="1:3">
      <c r="A1" s="389" t="s">
        <v>0</v>
      </c>
      <c r="B1" s="389"/>
      <c r="C1" s="389"/>
    </row>
    <row r="2" spans="1:3">
      <c r="A2" s="2" t="s">
        <v>1</v>
      </c>
      <c r="B2" s="2" t="s">
        <v>2</v>
      </c>
      <c r="C2" s="2" t="s">
        <v>3</v>
      </c>
    </row>
    <row r="3" spans="1:3">
      <c r="A3" s="3" t="s">
        <v>33</v>
      </c>
      <c r="B3" s="3" t="s">
        <v>34</v>
      </c>
      <c r="C3" s="3" t="s">
        <v>35</v>
      </c>
    </row>
    <row r="4" spans="1:3">
      <c r="A4" s="3" t="s">
        <v>33</v>
      </c>
      <c r="B4" s="3" t="s">
        <v>36</v>
      </c>
      <c r="C4" s="3" t="s">
        <v>37</v>
      </c>
    </row>
    <row r="5" spans="1:3">
      <c r="A5" s="3" t="s">
        <v>33</v>
      </c>
      <c r="B5" s="3" t="s">
        <v>38</v>
      </c>
      <c r="C5" s="3" t="s">
        <v>39</v>
      </c>
    </row>
    <row r="6" spans="1:3">
      <c r="A6" s="3" t="s">
        <v>4</v>
      </c>
      <c r="B6" s="3" t="s">
        <v>5</v>
      </c>
      <c r="C6" s="3" t="s">
        <v>6</v>
      </c>
    </row>
    <row r="7" spans="1:3">
      <c r="A7" s="3" t="s">
        <v>33</v>
      </c>
      <c r="B7" s="3" t="s">
        <v>40</v>
      </c>
      <c r="C7" s="3" t="s">
        <v>41</v>
      </c>
    </row>
    <row r="8" spans="1:3">
      <c r="A8" s="3" t="s">
        <v>4</v>
      </c>
      <c r="B8" s="3" t="s">
        <v>7</v>
      </c>
      <c r="C8" s="3" t="s">
        <v>8</v>
      </c>
    </row>
    <row r="9" spans="1:3">
      <c r="A9" s="3" t="s">
        <v>33</v>
      </c>
      <c r="B9" s="3" t="s">
        <v>42</v>
      </c>
      <c r="C9" s="3" t="s">
        <v>43</v>
      </c>
    </row>
    <row r="10" spans="1:3">
      <c r="A10" s="3" t="s">
        <v>33</v>
      </c>
      <c r="B10" s="3" t="s">
        <v>44</v>
      </c>
      <c r="C10" s="3" t="s">
        <v>45</v>
      </c>
    </row>
    <row r="11" spans="1:3">
      <c r="A11" s="3" t="s">
        <v>4</v>
      </c>
      <c r="B11" s="3" t="s">
        <v>9</v>
      </c>
      <c r="C11" s="3" t="s">
        <v>10</v>
      </c>
    </row>
    <row r="12" spans="1:3">
      <c r="A12" s="3" t="s">
        <v>33</v>
      </c>
      <c r="B12" s="3" t="s">
        <v>46</v>
      </c>
      <c r="C12" s="3" t="s">
        <v>47</v>
      </c>
    </row>
    <row r="13" spans="1:3">
      <c r="A13" s="3" t="s">
        <v>33</v>
      </c>
      <c r="B13" s="3" t="s">
        <v>48</v>
      </c>
      <c r="C13" s="3" t="s">
        <v>49</v>
      </c>
    </row>
    <row r="14" spans="1:3">
      <c r="A14" s="3" t="s">
        <v>33</v>
      </c>
      <c r="B14" s="3" t="s">
        <v>50</v>
      </c>
      <c r="C14" s="3" t="s">
        <v>51</v>
      </c>
    </row>
    <row r="15" spans="1:3">
      <c r="A15" s="3" t="s">
        <v>33</v>
      </c>
      <c r="B15" s="3" t="s">
        <v>52</v>
      </c>
      <c r="C15" s="3" t="s">
        <v>53</v>
      </c>
    </row>
    <row r="16" spans="1:3">
      <c r="A16" s="3" t="s">
        <v>4</v>
      </c>
      <c r="B16" s="3" t="s">
        <v>11</v>
      </c>
      <c r="C16" s="3" t="s">
        <v>12</v>
      </c>
    </row>
    <row r="17" spans="1:3">
      <c r="A17" s="3" t="s">
        <v>33</v>
      </c>
      <c r="B17" s="3" t="s">
        <v>54</v>
      </c>
      <c r="C17" s="3" t="s">
        <v>55</v>
      </c>
    </row>
    <row r="18" spans="1:3">
      <c r="A18" s="3" t="s">
        <v>4</v>
      </c>
      <c r="B18" s="3" t="s">
        <v>13</v>
      </c>
      <c r="C18" s="3" t="s">
        <v>14</v>
      </c>
    </row>
    <row r="19" spans="1:3">
      <c r="A19" s="3" t="s">
        <v>33</v>
      </c>
      <c r="B19" s="3" t="s">
        <v>56</v>
      </c>
      <c r="C19" s="3" t="s">
        <v>57</v>
      </c>
    </row>
    <row r="20" spans="1:3">
      <c r="A20" s="3" t="s">
        <v>4</v>
      </c>
      <c r="B20" s="3" t="s">
        <v>15</v>
      </c>
      <c r="C20" s="3" t="s">
        <v>16</v>
      </c>
    </row>
    <row r="21" spans="1:3">
      <c r="A21" s="3" t="s">
        <v>33</v>
      </c>
      <c r="B21" s="3" t="s">
        <v>58</v>
      </c>
      <c r="C21" s="3" t="s">
        <v>59</v>
      </c>
    </row>
    <row r="22" spans="1:3">
      <c r="A22" s="3" t="s">
        <v>33</v>
      </c>
      <c r="B22" s="3" t="s">
        <v>60</v>
      </c>
      <c r="C22" s="3" t="s">
        <v>61</v>
      </c>
    </row>
    <row r="23" spans="1:3">
      <c r="A23" s="3" t="s">
        <v>33</v>
      </c>
      <c r="B23" s="3" t="s">
        <v>62</v>
      </c>
      <c r="C23" s="3" t="s">
        <v>63</v>
      </c>
    </row>
    <row r="24" spans="1:3">
      <c r="A24" s="3" t="s">
        <v>33</v>
      </c>
      <c r="B24" s="3" t="s">
        <v>64</v>
      </c>
      <c r="C24" s="3" t="s">
        <v>65</v>
      </c>
    </row>
    <row r="25" spans="1:3">
      <c r="A25" s="3" t="s">
        <v>33</v>
      </c>
      <c r="B25" s="3" t="s">
        <v>66</v>
      </c>
      <c r="C25" s="3" t="s">
        <v>67</v>
      </c>
    </row>
    <row r="26" spans="1:3">
      <c r="A26" s="3" t="s">
        <v>33</v>
      </c>
      <c r="B26" s="3" t="s">
        <v>68</v>
      </c>
      <c r="C26" s="3" t="s">
        <v>69</v>
      </c>
    </row>
    <row r="27" spans="1:3">
      <c r="A27" s="3" t="s">
        <v>33</v>
      </c>
      <c r="B27" s="3" t="s">
        <v>70</v>
      </c>
      <c r="C27" s="3" t="s">
        <v>71</v>
      </c>
    </row>
    <row r="28" spans="1:3">
      <c r="A28" s="3" t="s">
        <v>33</v>
      </c>
      <c r="B28" s="3" t="s">
        <v>72</v>
      </c>
      <c r="C28" s="3" t="s">
        <v>73</v>
      </c>
    </row>
    <row r="29" spans="1:3">
      <c r="A29" s="3" t="s">
        <v>4</v>
      </c>
      <c r="B29" s="3" t="s">
        <v>98</v>
      </c>
      <c r="C29" s="3" t="s">
        <v>99</v>
      </c>
    </row>
    <row r="30" spans="1:3">
      <c r="A30" s="3" t="s">
        <v>4</v>
      </c>
      <c r="B30" s="3" t="s">
        <v>17</v>
      </c>
      <c r="C30" s="3" t="s">
        <v>3135</v>
      </c>
    </row>
    <row r="31" spans="1:3">
      <c r="A31" s="3" t="s">
        <v>33</v>
      </c>
      <c r="B31" s="3" t="s">
        <v>74</v>
      </c>
      <c r="C31" s="3" t="s">
        <v>75</v>
      </c>
    </row>
    <row r="32" spans="1:3">
      <c r="A32" s="3" t="s">
        <v>4</v>
      </c>
      <c r="B32" s="3" t="s">
        <v>19</v>
      </c>
      <c r="C32" s="3" t="s">
        <v>20</v>
      </c>
    </row>
    <row r="33" spans="1:3">
      <c r="A33" s="3" t="s">
        <v>33</v>
      </c>
      <c r="B33" s="3" t="s">
        <v>76</v>
      </c>
      <c r="C33" s="3" t="s">
        <v>77</v>
      </c>
    </row>
    <row r="34" spans="1:3">
      <c r="A34" s="3" t="s">
        <v>33</v>
      </c>
      <c r="B34" s="3" t="s">
        <v>78</v>
      </c>
      <c r="C34" s="3" t="s">
        <v>79</v>
      </c>
    </row>
    <row r="35" spans="1:3">
      <c r="A35" s="3" t="s">
        <v>33</v>
      </c>
      <c r="B35" s="3" t="s">
        <v>80</v>
      </c>
      <c r="C35" s="3" t="s">
        <v>81</v>
      </c>
    </row>
    <row r="36" spans="1:3">
      <c r="A36" s="3" t="s">
        <v>33</v>
      </c>
      <c r="B36" s="3" t="s">
        <v>82</v>
      </c>
      <c r="C36" s="3" t="s">
        <v>83</v>
      </c>
    </row>
    <row r="37" spans="1:3">
      <c r="A37" s="3" t="s">
        <v>33</v>
      </c>
      <c r="B37" s="3" t="s">
        <v>84</v>
      </c>
      <c r="C37" s="3" t="s">
        <v>85</v>
      </c>
    </row>
    <row r="38" spans="1:3">
      <c r="A38" s="3" t="s">
        <v>4</v>
      </c>
      <c r="B38" s="3" t="s">
        <v>21</v>
      </c>
      <c r="C38" s="3" t="s">
        <v>22</v>
      </c>
    </row>
    <row r="39" spans="1:3">
      <c r="A39" s="3" t="s">
        <v>4</v>
      </c>
      <c r="B39" s="3" t="s">
        <v>23</v>
      </c>
      <c r="C39" s="3" t="s">
        <v>24</v>
      </c>
    </row>
    <row r="40" spans="1:3">
      <c r="A40" s="3" t="s">
        <v>33</v>
      </c>
      <c r="B40" s="3" t="s">
        <v>86</v>
      </c>
      <c r="C40" s="3" t="s">
        <v>87</v>
      </c>
    </row>
    <row r="41" spans="1:3">
      <c r="A41" s="3" t="s">
        <v>33</v>
      </c>
      <c r="B41" s="3" t="s">
        <v>88</v>
      </c>
      <c r="C41" s="3" t="s">
        <v>89</v>
      </c>
    </row>
    <row r="42" spans="1:3">
      <c r="A42" s="3" t="s">
        <v>4</v>
      </c>
      <c r="B42" s="3" t="s">
        <v>25</v>
      </c>
      <c r="C42" s="3" t="s">
        <v>26</v>
      </c>
    </row>
    <row r="43" spans="1:3">
      <c r="A43" s="3" t="s">
        <v>33</v>
      </c>
      <c r="B43" s="3" t="s">
        <v>90</v>
      </c>
      <c r="C43" s="3" t="s">
        <v>91</v>
      </c>
    </row>
    <row r="44" spans="1:3">
      <c r="A44" s="3" t="s">
        <v>33</v>
      </c>
      <c r="B44" s="3" t="s">
        <v>92</v>
      </c>
      <c r="C44" s="3" t="s">
        <v>93</v>
      </c>
    </row>
    <row r="45" spans="1:3">
      <c r="A45" s="3" t="s">
        <v>4</v>
      </c>
      <c r="B45" s="3" t="s">
        <v>27</v>
      </c>
      <c r="C45" s="3" t="s">
        <v>1265</v>
      </c>
    </row>
    <row r="46" spans="1:3">
      <c r="A46" s="3" t="s">
        <v>33</v>
      </c>
      <c r="B46" s="3" t="s">
        <v>94</v>
      </c>
      <c r="C46" s="3" t="s">
        <v>95</v>
      </c>
    </row>
    <row r="47" spans="1:3">
      <c r="A47" s="3" t="s">
        <v>4</v>
      </c>
      <c r="B47" s="3" t="s">
        <v>29</v>
      </c>
      <c r="C47" s="3" t="s">
        <v>3136</v>
      </c>
    </row>
    <row r="48" spans="1:3">
      <c r="A48" s="3" t="s">
        <v>4</v>
      </c>
      <c r="B48" s="3" t="s">
        <v>31</v>
      </c>
      <c r="C48" s="3" t="s">
        <v>32</v>
      </c>
    </row>
    <row r="49" spans="1:12">
      <c r="A49" s="3" t="s">
        <v>33</v>
      </c>
      <c r="B49" s="3" t="s">
        <v>96</v>
      </c>
      <c r="C49" s="3" t="s">
        <v>97</v>
      </c>
    </row>
    <row r="52" spans="1:12">
      <c r="C52" s="3" t="s">
        <v>3126</v>
      </c>
    </row>
    <row r="54" spans="1:12" s="15" customFormat="1">
      <c r="A54" s="390" t="s">
        <v>3127</v>
      </c>
      <c r="B54" s="270">
        <v>1</v>
      </c>
      <c r="C54" s="271" t="s">
        <v>3129</v>
      </c>
    </row>
    <row r="55" spans="1:12" s="15" customFormat="1">
      <c r="A55" s="391"/>
      <c r="B55" s="270">
        <v>2</v>
      </c>
      <c r="C55" s="271" t="s">
        <v>3130</v>
      </c>
    </row>
    <row r="56" spans="1:12" s="15" customFormat="1">
      <c r="A56" s="391"/>
      <c r="B56" s="270">
        <v>3</v>
      </c>
      <c r="C56" s="271" t="s">
        <v>3131</v>
      </c>
    </row>
    <row r="57" spans="1:12" s="15" customFormat="1">
      <c r="A57" s="391"/>
      <c r="B57" s="270">
        <v>4</v>
      </c>
      <c r="C57" s="271" t="s">
        <v>3132</v>
      </c>
    </row>
    <row r="58" spans="1:12" s="15" customFormat="1">
      <c r="A58" s="391"/>
      <c r="B58" s="270">
        <v>5</v>
      </c>
      <c r="C58" s="271" t="s">
        <v>3128</v>
      </c>
    </row>
    <row r="59" spans="1:12" s="15" customFormat="1">
      <c r="A59" s="392"/>
      <c r="B59" s="270">
        <v>6</v>
      </c>
      <c r="C59" s="272" t="s">
        <v>3133</v>
      </c>
    </row>
    <row r="62" spans="1:12" s="274" customFormat="1" ht="15" customHeight="1">
      <c r="A62" s="393" t="s">
        <v>3134</v>
      </c>
      <c r="B62" s="393"/>
      <c r="C62" s="393"/>
      <c r="D62" s="273"/>
      <c r="E62" s="273"/>
      <c r="F62" s="273"/>
      <c r="G62" s="273"/>
      <c r="H62" s="273"/>
      <c r="I62" s="273"/>
      <c r="J62" s="273"/>
      <c r="K62" s="273"/>
      <c r="L62" s="273"/>
    </row>
  </sheetData>
  <sortState xmlns:xlrd2="http://schemas.microsoft.com/office/spreadsheetml/2017/richdata2" ref="A3:C49">
    <sortCondition ref="C3:C49"/>
  </sortState>
  <mergeCells count="3">
    <mergeCell ref="A1:C1"/>
    <mergeCell ref="A54:A59"/>
    <mergeCell ref="A62:C62"/>
  </mergeCells>
  <hyperlinks>
    <hyperlink ref="A6:C6" location="TBPSUF!A1" display="TBPSUF!A1" xr:uid="{00000000-0004-0000-0000-000000000000}"/>
    <hyperlink ref="A8:C8" location="TCORPBF!A1" display="TCORPBF!A1" xr:uid="{00000000-0004-0000-0000-000001000000}"/>
    <hyperlink ref="A11:C11" location="TDBF!A1" display="TDBF!A1" xr:uid="{00000000-0004-0000-0000-000002000000}"/>
    <hyperlink ref="A16:C16" location="TFRF!A1" display="TFRF!A1" xr:uid="{00000000-0004-0000-0000-000003000000}"/>
    <hyperlink ref="A18:C18" location="TGSFR!A1" display="TGSFR!A1" xr:uid="{00000000-0004-0000-0000-000004000000}"/>
    <hyperlink ref="A20:C20" location="TIFA!A1" display="TIFA!A1" xr:uid="{00000000-0004-0000-0000-000005000000}"/>
    <hyperlink ref="A32:C32" location="TLF!A1" display="TLF!A1" xr:uid="{00000000-0004-0000-0000-000007000000}"/>
    <hyperlink ref="A38:C38" location="TNSIFDEC27!A1" display="TNSIFDEC27!A1" xr:uid="{00000000-0004-0000-0000-000008000000}"/>
    <hyperlink ref="A39:C39" location="TOF!A1" display="TOF!A1" xr:uid="{00000000-0004-0000-0000-000009000000}"/>
    <hyperlink ref="A42:C42" location="TRSFC!A1" display="TRSFC!A1" xr:uid="{00000000-0004-0000-0000-00000A000000}"/>
    <hyperlink ref="A48:C48" location="TUSTF!A1" display="TUSTF!A1" xr:uid="{00000000-0004-0000-0000-00000D000000}"/>
    <hyperlink ref="A3:C3" location="TAF!A1" display="TAF!A1" xr:uid="{00000000-0004-0000-0000-00000E000000}"/>
    <hyperlink ref="A4:C4" location="TBAF!A1" display="TBAF!A1" xr:uid="{00000000-0004-0000-0000-00000F000000}"/>
    <hyperlink ref="A5:C5" location="TBFSF!A1" display="TBFSF!A1" xr:uid="{00000000-0004-0000-0000-000010000000}"/>
    <hyperlink ref="A7:C7" location="TBCF!A1" display="TBCF!A1" xr:uid="{00000000-0004-0000-0000-000011000000}"/>
    <hyperlink ref="A9:C9" location="TDIF!A1" display="TDIF!A1" xr:uid="{00000000-0004-0000-0000-000012000000}"/>
    <hyperlink ref="A10:C10" location="TDIVYF!A1" display="TDIVYF!A1" xr:uid="{00000000-0004-0000-0000-000013000000}"/>
    <hyperlink ref="A12:C12" location="TEQPEF!A1" display="TEQPEF!A1" xr:uid="{00000000-0004-0000-0000-000014000000}"/>
    <hyperlink ref="A13:C13" location="TMIF!A1" display="TMIF!A1" xr:uid="{00000000-0004-0000-0000-000015000000}"/>
    <hyperlink ref="A14:C14" location="TCS!A1" display="TCS!A1" xr:uid="{00000000-0004-0000-0000-000016000000}"/>
    <hyperlink ref="A15:C15" location="TMCAPF!A1" display="TMCAPF!A1" xr:uid="{00000000-0004-0000-0000-000017000000}"/>
    <hyperlink ref="A17:C17" location="TFEF!A1" display="TFEF!A1" xr:uid="{00000000-0004-0000-0000-000018000000}"/>
    <hyperlink ref="A19:C19" location="TEGF!A1" display="TEGF!A1" xr:uid="{00000000-0004-0000-0000-000019000000}"/>
    <hyperlink ref="A21:C21" location="TIFNA!A1" display="TIFNA!A1" xr:uid="{00000000-0004-0000-0000-00001A000000}"/>
    <hyperlink ref="A22:C22" location="TIFSA!A1" display="TIFSA!A1" xr:uid="{00000000-0004-0000-0000-00001B000000}"/>
    <hyperlink ref="A23:C23" location="TICF!A1" display="TICF!A1" xr:uid="{00000000-0004-0000-0000-00001C000000}"/>
    <hyperlink ref="A24:C24" location="TIPHF!A1" display="TIPHF!A1" xr:uid="{00000000-0004-0000-0000-00001D000000}"/>
    <hyperlink ref="A25:C25" location="TTSF96!A1" display="TTSF96!A1" xr:uid="{00000000-0004-0000-0000-00001E000000}"/>
    <hyperlink ref="A26:C26" location="TISF!A1" display="TISF!A1" xr:uid="{00000000-0004-0000-0000-00001F000000}"/>
    <hyperlink ref="A27:C27" location="TEOF!A1" display="TEOF!A1" xr:uid="{00000000-0004-0000-0000-000020000000}"/>
    <hyperlink ref="A28:C28" location="TTOFE!A1" display="TTOFE!A1" xr:uid="{00000000-0004-0000-0000-000021000000}"/>
    <hyperlink ref="A31:C31" location="TINR!A1" display="TINR!A1" xr:uid="{00000000-0004-0000-0000-000022000000}"/>
    <hyperlink ref="A33:C33" location="TMAOF!A1" display="TMAOF!A1" xr:uid="{00000000-0004-0000-0000-000023000000}"/>
    <hyperlink ref="A34:C34" location="TNETF!A1" display="TNETF!A1" xr:uid="{00000000-0004-0000-0000-000024000000}"/>
    <hyperlink ref="A35:C35" location="TNIDFOF!A1" display="TNIDFOF!A1" xr:uid="{00000000-0004-0000-0000-000025000000}"/>
    <hyperlink ref="A36:C36" location="TNIDETF!A1" display="TNIDETF!A1" xr:uid="{00000000-0004-0000-0000-000026000000}"/>
    <hyperlink ref="A37:C37" location="TNPBETF!A1" display="TNPBETF!A1" xr:uid="{00000000-0004-0000-0000-000027000000}"/>
    <hyperlink ref="A40:C40" location="TQNTF!A1" display="TQNTF!A1" xr:uid="{00000000-0004-0000-0000-000028000000}"/>
    <hyperlink ref="A41:C41" location="TREF!A1" display="TREF!A1" xr:uid="{00000000-0004-0000-0000-000029000000}"/>
    <hyperlink ref="A43:C43" location="TRSFM!A1" display="TRSFM!A1" xr:uid="{00000000-0004-0000-0000-00002A000000}"/>
    <hyperlink ref="A44:C44" location="TRSFP!A1" display="TRSFP!A1" xr:uid="{00000000-0004-0000-0000-00002B000000}"/>
    <hyperlink ref="A46:C46" location="TSCAPF!A1" display="TSCAPF!A1" xr:uid="{00000000-0004-0000-0000-00002C000000}"/>
    <hyperlink ref="A49:C49" location="TYCF!A1" display="TYCF!A1" xr:uid="{00000000-0004-0000-0000-00002D000000}"/>
    <hyperlink ref="A29" location="TIPF!A1" display="TIPF!A1" xr:uid="{77AE5CA4-C65A-498E-AD96-50384CD96E9F}"/>
    <hyperlink ref="C52" location="'Dividend History'!A1" display="Dividend History" xr:uid="{1098C94C-1C1C-4546-AADD-9CA7A1508393}"/>
    <hyperlink ref="C30" location="TIPF!A1" display="TIPF!A1" xr:uid="{1DF3FA68-9681-4BB9-9384-1836D9B2DDB2}"/>
    <hyperlink ref="C45" location="TSTBF!A1" display="TSTBF!A1" xr:uid="{BD686668-8AEB-4897-BF3A-076EACD3726E}"/>
    <hyperlink ref="C47" location="TFF!A1" display="TFF!A1" xr:uid="{A843C1A6-0CB6-4C6F-86E5-1CA55B4250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7148-F4EC-4C6F-9D9A-F6291B95B7A6}">
  <dimension ref="A1:IV202"/>
  <sheetViews>
    <sheetView workbookViewId="0">
      <selection activeCell="B1" sqref="B1:E1"/>
    </sheetView>
  </sheetViews>
  <sheetFormatPr defaultRowHeight="15"/>
  <cols>
    <col min="1" max="1" width="9.140625" style="120"/>
    <col min="2" max="2" width="18.7109375" style="147" customWidth="1"/>
    <col min="3" max="3" width="21.85546875" style="120" customWidth="1"/>
    <col min="4" max="4" width="18.28515625" style="120" customWidth="1"/>
    <col min="5" max="5" width="16.7109375" style="120" customWidth="1"/>
    <col min="6" max="257" width="9.140625" style="120"/>
    <col min="258" max="258" width="18.7109375" style="120" customWidth="1"/>
    <col min="259" max="259" width="21.85546875" style="120" customWidth="1"/>
    <col min="260" max="260" width="18.28515625" style="120" customWidth="1"/>
    <col min="261" max="261" width="16.7109375" style="120" customWidth="1"/>
    <col min="262" max="513" width="9.140625" style="120"/>
    <col min="514" max="514" width="18.7109375" style="120" customWidth="1"/>
    <col min="515" max="515" width="21.85546875" style="120" customWidth="1"/>
    <col min="516" max="516" width="18.28515625" style="120" customWidth="1"/>
    <col min="517" max="517" width="16.7109375" style="120" customWidth="1"/>
    <col min="518" max="769" width="9.140625" style="120"/>
    <col min="770" max="770" width="18.7109375" style="120" customWidth="1"/>
    <col min="771" max="771" width="21.85546875" style="120" customWidth="1"/>
    <col min="772" max="772" width="18.28515625" style="120" customWidth="1"/>
    <col min="773" max="773" width="16.7109375" style="120" customWidth="1"/>
    <col min="774" max="1025" width="9.140625" style="120"/>
    <col min="1026" max="1026" width="18.7109375" style="120" customWidth="1"/>
    <col min="1027" max="1027" width="21.85546875" style="120" customWidth="1"/>
    <col min="1028" max="1028" width="18.28515625" style="120" customWidth="1"/>
    <col min="1029" max="1029" width="16.7109375" style="120" customWidth="1"/>
    <col min="1030" max="1281" width="9.140625" style="120"/>
    <col min="1282" max="1282" width="18.7109375" style="120" customWidth="1"/>
    <col min="1283" max="1283" width="21.85546875" style="120" customWidth="1"/>
    <col min="1284" max="1284" width="18.28515625" style="120" customWidth="1"/>
    <col min="1285" max="1285" width="16.7109375" style="120" customWidth="1"/>
    <col min="1286" max="1537" width="9.140625" style="120"/>
    <col min="1538" max="1538" width="18.7109375" style="120" customWidth="1"/>
    <col min="1539" max="1539" width="21.85546875" style="120" customWidth="1"/>
    <col min="1540" max="1540" width="18.28515625" style="120" customWidth="1"/>
    <col min="1541" max="1541" width="16.7109375" style="120" customWidth="1"/>
    <col min="1542" max="1793" width="9.140625" style="120"/>
    <col min="1794" max="1794" width="18.7109375" style="120" customWidth="1"/>
    <col min="1795" max="1795" width="21.85546875" style="120" customWidth="1"/>
    <col min="1796" max="1796" width="18.28515625" style="120" customWidth="1"/>
    <col min="1797" max="1797" width="16.7109375" style="120" customWidth="1"/>
    <col min="1798" max="2049" width="9.140625" style="120"/>
    <col min="2050" max="2050" width="18.7109375" style="120" customWidth="1"/>
    <col min="2051" max="2051" width="21.85546875" style="120" customWidth="1"/>
    <col min="2052" max="2052" width="18.28515625" style="120" customWidth="1"/>
    <col min="2053" max="2053" width="16.7109375" style="120" customWidth="1"/>
    <col min="2054" max="2305" width="9.140625" style="120"/>
    <col min="2306" max="2306" width="18.7109375" style="120" customWidth="1"/>
    <col min="2307" max="2307" width="21.85546875" style="120" customWidth="1"/>
    <col min="2308" max="2308" width="18.28515625" style="120" customWidth="1"/>
    <col min="2309" max="2309" width="16.7109375" style="120" customWidth="1"/>
    <col min="2310" max="2561" width="9.140625" style="120"/>
    <col min="2562" max="2562" width="18.7109375" style="120" customWidth="1"/>
    <col min="2563" max="2563" width="21.85546875" style="120" customWidth="1"/>
    <col min="2564" max="2564" width="18.28515625" style="120" customWidth="1"/>
    <col min="2565" max="2565" width="16.7109375" style="120" customWidth="1"/>
    <col min="2566" max="2817" width="9.140625" style="120"/>
    <col min="2818" max="2818" width="18.7109375" style="120" customWidth="1"/>
    <col min="2819" max="2819" width="21.85546875" style="120" customWidth="1"/>
    <col min="2820" max="2820" width="18.28515625" style="120" customWidth="1"/>
    <col min="2821" max="2821" width="16.7109375" style="120" customWidth="1"/>
    <col min="2822" max="3073" width="9.140625" style="120"/>
    <col min="3074" max="3074" width="18.7109375" style="120" customWidth="1"/>
    <col min="3075" max="3075" width="21.85546875" style="120" customWidth="1"/>
    <col min="3076" max="3076" width="18.28515625" style="120" customWidth="1"/>
    <col min="3077" max="3077" width="16.7109375" style="120" customWidth="1"/>
    <col min="3078" max="3329" width="9.140625" style="120"/>
    <col min="3330" max="3330" width="18.7109375" style="120" customWidth="1"/>
    <col min="3331" max="3331" width="21.85546875" style="120" customWidth="1"/>
    <col min="3332" max="3332" width="18.28515625" style="120" customWidth="1"/>
    <col min="3333" max="3333" width="16.7109375" style="120" customWidth="1"/>
    <col min="3334" max="3585" width="9.140625" style="120"/>
    <col min="3586" max="3586" width="18.7109375" style="120" customWidth="1"/>
    <col min="3587" max="3587" width="21.85546875" style="120" customWidth="1"/>
    <col min="3588" max="3588" width="18.28515625" style="120" customWidth="1"/>
    <col min="3589" max="3589" width="16.7109375" style="120" customWidth="1"/>
    <col min="3590" max="3841" width="9.140625" style="120"/>
    <col min="3842" max="3842" width="18.7109375" style="120" customWidth="1"/>
    <col min="3843" max="3843" width="21.85546875" style="120" customWidth="1"/>
    <col min="3844" max="3844" width="18.28515625" style="120" customWidth="1"/>
    <col min="3845" max="3845" width="16.7109375" style="120" customWidth="1"/>
    <col min="3846" max="4097" width="9.140625" style="120"/>
    <col min="4098" max="4098" width="18.7109375" style="120" customWidth="1"/>
    <col min="4099" max="4099" width="21.85546875" style="120" customWidth="1"/>
    <col min="4100" max="4100" width="18.28515625" style="120" customWidth="1"/>
    <col min="4101" max="4101" width="16.7109375" style="120" customWidth="1"/>
    <col min="4102" max="4353" width="9.140625" style="120"/>
    <col min="4354" max="4354" width="18.7109375" style="120" customWidth="1"/>
    <col min="4355" max="4355" width="21.85546875" style="120" customWidth="1"/>
    <col min="4356" max="4356" width="18.28515625" style="120" customWidth="1"/>
    <col min="4357" max="4357" width="16.7109375" style="120" customWidth="1"/>
    <col min="4358" max="4609" width="9.140625" style="120"/>
    <col min="4610" max="4610" width="18.7109375" style="120" customWidth="1"/>
    <col min="4611" max="4611" width="21.85546875" style="120" customWidth="1"/>
    <col min="4612" max="4612" width="18.28515625" style="120" customWidth="1"/>
    <col min="4613" max="4613" width="16.7109375" style="120" customWidth="1"/>
    <col min="4614" max="4865" width="9.140625" style="120"/>
    <col min="4866" max="4866" width="18.7109375" style="120" customWidth="1"/>
    <col min="4867" max="4867" width="21.85546875" style="120" customWidth="1"/>
    <col min="4868" max="4868" width="18.28515625" style="120" customWidth="1"/>
    <col min="4869" max="4869" width="16.7109375" style="120" customWidth="1"/>
    <col min="4870" max="5121" width="9.140625" style="120"/>
    <col min="5122" max="5122" width="18.7109375" style="120" customWidth="1"/>
    <col min="5123" max="5123" width="21.85546875" style="120" customWidth="1"/>
    <col min="5124" max="5124" width="18.28515625" style="120" customWidth="1"/>
    <col min="5125" max="5125" width="16.7109375" style="120" customWidth="1"/>
    <col min="5126" max="5377" width="9.140625" style="120"/>
    <col min="5378" max="5378" width="18.7109375" style="120" customWidth="1"/>
    <col min="5379" max="5379" width="21.85546875" style="120" customWidth="1"/>
    <col min="5380" max="5380" width="18.28515625" style="120" customWidth="1"/>
    <col min="5381" max="5381" width="16.7109375" style="120" customWidth="1"/>
    <col min="5382" max="5633" width="9.140625" style="120"/>
    <col min="5634" max="5634" width="18.7109375" style="120" customWidth="1"/>
    <col min="5635" max="5635" width="21.85546875" style="120" customWidth="1"/>
    <col min="5636" max="5636" width="18.28515625" style="120" customWidth="1"/>
    <col min="5637" max="5637" width="16.7109375" style="120" customWidth="1"/>
    <col min="5638" max="5889" width="9.140625" style="120"/>
    <col min="5890" max="5890" width="18.7109375" style="120" customWidth="1"/>
    <col min="5891" max="5891" width="21.85546875" style="120" customWidth="1"/>
    <col min="5892" max="5892" width="18.28515625" style="120" customWidth="1"/>
    <col min="5893" max="5893" width="16.7109375" style="120" customWidth="1"/>
    <col min="5894" max="6145" width="9.140625" style="120"/>
    <col min="6146" max="6146" width="18.7109375" style="120" customWidth="1"/>
    <col min="6147" max="6147" width="21.85546875" style="120" customWidth="1"/>
    <col min="6148" max="6148" width="18.28515625" style="120" customWidth="1"/>
    <col min="6149" max="6149" width="16.7109375" style="120" customWidth="1"/>
    <col min="6150" max="6401" width="9.140625" style="120"/>
    <col min="6402" max="6402" width="18.7109375" style="120" customWidth="1"/>
    <col min="6403" max="6403" width="21.85546875" style="120" customWidth="1"/>
    <col min="6404" max="6404" width="18.28515625" style="120" customWidth="1"/>
    <col min="6405" max="6405" width="16.7109375" style="120" customWidth="1"/>
    <col min="6406" max="6657" width="9.140625" style="120"/>
    <col min="6658" max="6658" width="18.7109375" style="120" customWidth="1"/>
    <col min="6659" max="6659" width="21.85546875" style="120" customWidth="1"/>
    <col min="6660" max="6660" width="18.28515625" style="120" customWidth="1"/>
    <col min="6661" max="6661" width="16.7109375" style="120" customWidth="1"/>
    <col min="6662" max="6913" width="9.140625" style="120"/>
    <col min="6914" max="6914" width="18.7109375" style="120" customWidth="1"/>
    <col min="6915" max="6915" width="21.85546875" style="120" customWidth="1"/>
    <col min="6916" max="6916" width="18.28515625" style="120" customWidth="1"/>
    <col min="6917" max="6917" width="16.7109375" style="120" customWidth="1"/>
    <col min="6918" max="7169" width="9.140625" style="120"/>
    <col min="7170" max="7170" width="18.7109375" style="120" customWidth="1"/>
    <col min="7171" max="7171" width="21.85546875" style="120" customWidth="1"/>
    <col min="7172" max="7172" width="18.28515625" style="120" customWidth="1"/>
    <col min="7173" max="7173" width="16.7109375" style="120" customWidth="1"/>
    <col min="7174" max="7425" width="9.140625" style="120"/>
    <col min="7426" max="7426" width="18.7109375" style="120" customWidth="1"/>
    <col min="7427" max="7427" width="21.85546875" style="120" customWidth="1"/>
    <col min="7428" max="7428" width="18.28515625" style="120" customWidth="1"/>
    <col min="7429" max="7429" width="16.7109375" style="120" customWidth="1"/>
    <col min="7430" max="7681" width="9.140625" style="120"/>
    <col min="7682" max="7682" width="18.7109375" style="120" customWidth="1"/>
    <col min="7683" max="7683" width="21.85546875" style="120" customWidth="1"/>
    <col min="7684" max="7684" width="18.28515625" style="120" customWidth="1"/>
    <col min="7685" max="7685" width="16.7109375" style="120" customWidth="1"/>
    <col min="7686" max="7937" width="9.140625" style="120"/>
    <col min="7938" max="7938" width="18.7109375" style="120" customWidth="1"/>
    <col min="7939" max="7939" width="21.85546875" style="120" customWidth="1"/>
    <col min="7940" max="7940" width="18.28515625" style="120" customWidth="1"/>
    <col min="7941" max="7941" width="16.7109375" style="120" customWidth="1"/>
    <col min="7942" max="8193" width="9.140625" style="120"/>
    <col min="8194" max="8194" width="18.7109375" style="120" customWidth="1"/>
    <col min="8195" max="8195" width="21.85546875" style="120" customWidth="1"/>
    <col min="8196" max="8196" width="18.28515625" style="120" customWidth="1"/>
    <col min="8197" max="8197" width="16.7109375" style="120" customWidth="1"/>
    <col min="8198" max="8449" width="9.140625" style="120"/>
    <col min="8450" max="8450" width="18.7109375" style="120" customWidth="1"/>
    <col min="8451" max="8451" width="21.85546875" style="120" customWidth="1"/>
    <col min="8452" max="8452" width="18.28515625" style="120" customWidth="1"/>
    <col min="8453" max="8453" width="16.7109375" style="120" customWidth="1"/>
    <col min="8454" max="8705" width="9.140625" style="120"/>
    <col min="8706" max="8706" width="18.7109375" style="120" customWidth="1"/>
    <col min="8707" max="8707" width="21.85546875" style="120" customWidth="1"/>
    <col min="8708" max="8708" width="18.28515625" style="120" customWidth="1"/>
    <col min="8709" max="8709" width="16.7109375" style="120" customWidth="1"/>
    <col min="8710" max="8961" width="9.140625" style="120"/>
    <col min="8962" max="8962" width="18.7109375" style="120" customWidth="1"/>
    <col min="8963" max="8963" width="21.85546875" style="120" customWidth="1"/>
    <col min="8964" max="8964" width="18.28515625" style="120" customWidth="1"/>
    <col min="8965" max="8965" width="16.7109375" style="120" customWidth="1"/>
    <col min="8966" max="9217" width="9.140625" style="120"/>
    <col min="9218" max="9218" width="18.7109375" style="120" customWidth="1"/>
    <col min="9219" max="9219" width="21.85546875" style="120" customWidth="1"/>
    <col min="9220" max="9220" width="18.28515625" style="120" customWidth="1"/>
    <col min="9221" max="9221" width="16.7109375" style="120" customWidth="1"/>
    <col min="9222" max="9473" width="9.140625" style="120"/>
    <col min="9474" max="9474" width="18.7109375" style="120" customWidth="1"/>
    <col min="9475" max="9475" width="21.85546875" style="120" customWidth="1"/>
    <col min="9476" max="9476" width="18.28515625" style="120" customWidth="1"/>
    <col min="9477" max="9477" width="16.7109375" style="120" customWidth="1"/>
    <col min="9478" max="9729" width="9.140625" style="120"/>
    <col min="9730" max="9730" width="18.7109375" style="120" customWidth="1"/>
    <col min="9731" max="9731" width="21.85546875" style="120" customWidth="1"/>
    <col min="9732" max="9732" width="18.28515625" style="120" customWidth="1"/>
    <col min="9733" max="9733" width="16.7109375" style="120" customWidth="1"/>
    <col min="9734" max="9985" width="9.140625" style="120"/>
    <col min="9986" max="9986" width="18.7109375" style="120" customWidth="1"/>
    <col min="9987" max="9987" width="21.85546875" style="120" customWidth="1"/>
    <col min="9988" max="9988" width="18.28515625" style="120" customWidth="1"/>
    <col min="9989" max="9989" width="16.7109375" style="120" customWidth="1"/>
    <col min="9990" max="10241" width="9.140625" style="120"/>
    <col min="10242" max="10242" width="18.7109375" style="120" customWidth="1"/>
    <col min="10243" max="10243" width="21.85546875" style="120" customWidth="1"/>
    <col min="10244" max="10244" width="18.28515625" style="120" customWidth="1"/>
    <col min="10245" max="10245" width="16.7109375" style="120" customWidth="1"/>
    <col min="10246" max="10497" width="9.140625" style="120"/>
    <col min="10498" max="10498" width="18.7109375" style="120" customWidth="1"/>
    <col min="10499" max="10499" width="21.85546875" style="120" customWidth="1"/>
    <col min="10500" max="10500" width="18.28515625" style="120" customWidth="1"/>
    <col min="10501" max="10501" width="16.7109375" style="120" customWidth="1"/>
    <col min="10502" max="10753" width="9.140625" style="120"/>
    <col min="10754" max="10754" width="18.7109375" style="120" customWidth="1"/>
    <col min="10755" max="10755" width="21.85546875" style="120" customWidth="1"/>
    <col min="10756" max="10756" width="18.28515625" style="120" customWidth="1"/>
    <col min="10757" max="10757" width="16.7109375" style="120" customWidth="1"/>
    <col min="10758" max="11009" width="9.140625" style="120"/>
    <col min="11010" max="11010" width="18.7109375" style="120" customWidth="1"/>
    <col min="11011" max="11011" width="21.85546875" style="120" customWidth="1"/>
    <col min="11012" max="11012" width="18.28515625" style="120" customWidth="1"/>
    <col min="11013" max="11013" width="16.7109375" style="120" customWidth="1"/>
    <col min="11014" max="11265" width="9.140625" style="120"/>
    <col min="11266" max="11266" width="18.7109375" style="120" customWidth="1"/>
    <col min="11267" max="11267" width="21.85546875" style="120" customWidth="1"/>
    <col min="11268" max="11268" width="18.28515625" style="120" customWidth="1"/>
    <col min="11269" max="11269" width="16.7109375" style="120" customWidth="1"/>
    <col min="11270" max="11521" width="9.140625" style="120"/>
    <col min="11522" max="11522" width="18.7109375" style="120" customWidth="1"/>
    <col min="11523" max="11523" width="21.85546875" style="120" customWidth="1"/>
    <col min="11524" max="11524" width="18.28515625" style="120" customWidth="1"/>
    <col min="11525" max="11525" width="16.7109375" style="120" customWidth="1"/>
    <col min="11526" max="11777" width="9.140625" style="120"/>
    <col min="11778" max="11778" width="18.7109375" style="120" customWidth="1"/>
    <col min="11779" max="11779" width="21.85546875" style="120" customWidth="1"/>
    <col min="11780" max="11780" width="18.28515625" style="120" customWidth="1"/>
    <col min="11781" max="11781" width="16.7109375" style="120" customWidth="1"/>
    <col min="11782" max="12033" width="9.140625" style="120"/>
    <col min="12034" max="12034" width="18.7109375" style="120" customWidth="1"/>
    <col min="12035" max="12035" width="21.85546875" style="120" customWidth="1"/>
    <col min="12036" max="12036" width="18.28515625" style="120" customWidth="1"/>
    <col min="12037" max="12037" width="16.7109375" style="120" customWidth="1"/>
    <col min="12038" max="12289" width="9.140625" style="120"/>
    <col min="12290" max="12290" width="18.7109375" style="120" customWidth="1"/>
    <col min="12291" max="12291" width="21.85546875" style="120" customWidth="1"/>
    <col min="12292" max="12292" width="18.28515625" style="120" customWidth="1"/>
    <col min="12293" max="12293" width="16.7109375" style="120" customWidth="1"/>
    <col min="12294" max="12545" width="9.140625" style="120"/>
    <col min="12546" max="12546" width="18.7109375" style="120" customWidth="1"/>
    <col min="12547" max="12547" width="21.85546875" style="120" customWidth="1"/>
    <col min="12548" max="12548" width="18.28515625" style="120" customWidth="1"/>
    <col min="12549" max="12549" width="16.7109375" style="120" customWidth="1"/>
    <col min="12550" max="12801" width="9.140625" style="120"/>
    <col min="12802" max="12802" width="18.7109375" style="120" customWidth="1"/>
    <col min="12803" max="12803" width="21.85546875" style="120" customWidth="1"/>
    <col min="12804" max="12804" width="18.28515625" style="120" customWidth="1"/>
    <col min="12805" max="12805" width="16.7109375" style="120" customWidth="1"/>
    <col min="12806" max="13057" width="9.140625" style="120"/>
    <col min="13058" max="13058" width="18.7109375" style="120" customWidth="1"/>
    <col min="13059" max="13059" width="21.85546875" style="120" customWidth="1"/>
    <col min="13060" max="13060" width="18.28515625" style="120" customWidth="1"/>
    <col min="13061" max="13061" width="16.7109375" style="120" customWidth="1"/>
    <col min="13062" max="13313" width="9.140625" style="120"/>
    <col min="13314" max="13314" width="18.7109375" style="120" customWidth="1"/>
    <col min="13315" max="13315" width="21.85546875" style="120" customWidth="1"/>
    <col min="13316" max="13316" width="18.28515625" style="120" customWidth="1"/>
    <col min="13317" max="13317" width="16.7109375" style="120" customWidth="1"/>
    <col min="13318" max="13569" width="9.140625" style="120"/>
    <col min="13570" max="13570" width="18.7109375" style="120" customWidth="1"/>
    <col min="13571" max="13571" width="21.85546875" style="120" customWidth="1"/>
    <col min="13572" max="13572" width="18.28515625" style="120" customWidth="1"/>
    <col min="13573" max="13573" width="16.7109375" style="120" customWidth="1"/>
    <col min="13574" max="13825" width="9.140625" style="120"/>
    <col min="13826" max="13826" width="18.7109375" style="120" customWidth="1"/>
    <col min="13827" max="13827" width="21.85546875" style="120" customWidth="1"/>
    <col min="13828" max="13828" width="18.28515625" style="120" customWidth="1"/>
    <col min="13829" max="13829" width="16.7109375" style="120" customWidth="1"/>
    <col min="13830" max="14081" width="9.140625" style="120"/>
    <col min="14082" max="14082" width="18.7109375" style="120" customWidth="1"/>
    <col min="14083" max="14083" width="21.85546875" style="120" customWidth="1"/>
    <col min="14084" max="14084" width="18.28515625" style="120" customWidth="1"/>
    <col min="14085" max="14085" width="16.7109375" style="120" customWidth="1"/>
    <col min="14086" max="14337" width="9.140625" style="120"/>
    <col min="14338" max="14338" width="18.7109375" style="120" customWidth="1"/>
    <col min="14339" max="14339" width="21.85546875" style="120" customWidth="1"/>
    <col min="14340" max="14340" width="18.28515625" style="120" customWidth="1"/>
    <col min="14341" max="14341" width="16.7109375" style="120" customWidth="1"/>
    <col min="14342" max="14593" width="9.140625" style="120"/>
    <col min="14594" max="14594" width="18.7109375" style="120" customWidth="1"/>
    <col min="14595" max="14595" width="21.85546875" style="120" customWidth="1"/>
    <col min="14596" max="14596" width="18.28515625" style="120" customWidth="1"/>
    <col min="14597" max="14597" width="16.7109375" style="120" customWidth="1"/>
    <col min="14598" max="14849" width="9.140625" style="120"/>
    <col min="14850" max="14850" width="18.7109375" style="120" customWidth="1"/>
    <col min="14851" max="14851" width="21.85546875" style="120" customWidth="1"/>
    <col min="14852" max="14852" width="18.28515625" style="120" customWidth="1"/>
    <col min="14853" max="14853" width="16.7109375" style="120" customWidth="1"/>
    <col min="14854" max="15105" width="9.140625" style="120"/>
    <col min="15106" max="15106" width="18.7109375" style="120" customWidth="1"/>
    <col min="15107" max="15107" width="21.85546875" style="120" customWidth="1"/>
    <col min="15108" max="15108" width="18.28515625" style="120" customWidth="1"/>
    <col min="15109" max="15109" width="16.7109375" style="120" customWidth="1"/>
    <col min="15110" max="15361" width="9.140625" style="120"/>
    <col min="15362" max="15362" width="18.7109375" style="120" customWidth="1"/>
    <col min="15363" max="15363" width="21.85546875" style="120" customWidth="1"/>
    <col min="15364" max="15364" width="18.28515625" style="120" customWidth="1"/>
    <col min="15365" max="15365" width="16.7109375" style="120" customWidth="1"/>
    <col min="15366" max="15617" width="9.140625" style="120"/>
    <col min="15618" max="15618" width="18.7109375" style="120" customWidth="1"/>
    <col min="15619" max="15619" width="21.85546875" style="120" customWidth="1"/>
    <col min="15620" max="15620" width="18.28515625" style="120" customWidth="1"/>
    <col min="15621" max="15621" width="16.7109375" style="120" customWidth="1"/>
    <col min="15622" max="15873" width="9.140625" style="120"/>
    <col min="15874" max="15874" width="18.7109375" style="120" customWidth="1"/>
    <col min="15875" max="15875" width="21.85546875" style="120" customWidth="1"/>
    <col min="15876" max="15876" width="18.28515625" style="120" customWidth="1"/>
    <col min="15877" max="15877" width="16.7109375" style="120" customWidth="1"/>
    <col min="15878" max="16129" width="9.140625" style="120"/>
    <col min="16130" max="16130" width="18.7109375" style="120" customWidth="1"/>
    <col min="16131" max="16131" width="21.85546875" style="120" customWidth="1"/>
    <col min="16132" max="16132" width="18.28515625" style="120" customWidth="1"/>
    <col min="16133" max="16133" width="16.7109375" style="120" customWidth="1"/>
    <col min="16134" max="16384" width="9.140625" style="120"/>
  </cols>
  <sheetData>
    <row r="1" spans="2:5" s="154" customFormat="1" ht="15.75">
      <c r="B1" s="395" t="s">
        <v>3060</v>
      </c>
      <c r="C1" s="395"/>
      <c r="D1" s="395"/>
      <c r="E1" s="395"/>
    </row>
    <row r="2" spans="2:5" s="155" customFormat="1" ht="38.25">
      <c r="B2" s="156" t="s">
        <v>3032</v>
      </c>
      <c r="C2" s="157" t="s">
        <v>3033</v>
      </c>
      <c r="D2" s="158" t="s">
        <v>3034</v>
      </c>
      <c r="E2" s="158" t="s">
        <v>3035</v>
      </c>
    </row>
    <row r="3" spans="2:5">
      <c r="B3" s="163">
        <v>44532</v>
      </c>
      <c r="C3" s="126">
        <v>15.2033</v>
      </c>
      <c r="D3" s="127">
        <v>5.1999999999999998E-2</v>
      </c>
      <c r="E3" s="127">
        <v>5.1999999999999998E-2</v>
      </c>
    </row>
    <row r="4" spans="2:5">
      <c r="B4" s="163">
        <v>44565</v>
      </c>
      <c r="C4" s="126">
        <v>15.308</v>
      </c>
      <c r="D4" s="127">
        <v>5.0999999999999997E-2</v>
      </c>
      <c r="E4" s="127">
        <v>5.0999999999999997E-2</v>
      </c>
    </row>
    <row r="5" spans="2:5">
      <c r="B5" s="163">
        <v>44595</v>
      </c>
      <c r="C5" s="126">
        <v>15.181900000000001</v>
      </c>
      <c r="D5" s="127">
        <v>5.0999999999999997E-2</v>
      </c>
      <c r="E5" s="127">
        <v>5.0999999999999997E-2</v>
      </c>
    </row>
    <row r="6" spans="2:5">
      <c r="B6" s="163">
        <v>44623</v>
      </c>
      <c r="C6" s="126">
        <v>14.888999999999999</v>
      </c>
      <c r="D6" s="127">
        <v>5.0999999999999997E-2</v>
      </c>
      <c r="E6" s="127">
        <v>5.0999999999999997E-2</v>
      </c>
    </row>
    <row r="7" spans="2:5">
      <c r="B7" s="163">
        <v>44655</v>
      </c>
      <c r="C7" s="126">
        <v>15.2715</v>
      </c>
      <c r="D7" s="127">
        <v>5.0999999999999997E-2</v>
      </c>
      <c r="E7" s="127">
        <v>5.0999999999999997E-2</v>
      </c>
    </row>
    <row r="8" spans="2:5">
      <c r="B8" s="163">
        <v>44685</v>
      </c>
      <c r="C8" s="126">
        <v>14.876799999999999</v>
      </c>
      <c r="D8" s="127">
        <v>5.0999999999999997E-2</v>
      </c>
      <c r="E8" s="127">
        <v>5.0999999999999997E-2</v>
      </c>
    </row>
    <row r="9" spans="2:5" s="154" customFormat="1">
      <c r="B9" s="164"/>
      <c r="C9" s="165"/>
      <c r="D9" s="165"/>
      <c r="E9" s="165"/>
    </row>
    <row r="10" spans="2:5" s="154" customFormat="1" ht="15.75">
      <c r="B10" s="395" t="s">
        <v>3061</v>
      </c>
      <c r="C10" s="395"/>
      <c r="D10" s="395"/>
      <c r="E10" s="395"/>
    </row>
    <row r="11" spans="2:5" s="155" customFormat="1" ht="38.25">
      <c r="B11" s="156" t="s">
        <v>3032</v>
      </c>
      <c r="C11" s="157" t="s">
        <v>3033</v>
      </c>
      <c r="D11" s="158" t="s">
        <v>3034</v>
      </c>
      <c r="E11" s="158" t="s">
        <v>3035</v>
      </c>
    </row>
    <row r="12" spans="2:5">
      <c r="B12" s="163">
        <v>44532</v>
      </c>
      <c r="C12" s="126">
        <v>17.675799999999999</v>
      </c>
      <c r="D12" s="127">
        <v>5.1999999999999998E-2</v>
      </c>
      <c r="E12" s="127">
        <v>5.1999999999999998E-2</v>
      </c>
    </row>
    <row r="13" spans="2:5">
      <c r="B13" s="163">
        <v>44565</v>
      </c>
      <c r="C13" s="126">
        <v>17.824200000000001</v>
      </c>
      <c r="D13" s="127">
        <v>5.0999999999999997E-2</v>
      </c>
      <c r="E13" s="127">
        <v>5.0999999999999997E-2</v>
      </c>
    </row>
    <row r="14" spans="2:5">
      <c r="B14" s="163">
        <v>44595</v>
      </c>
      <c r="C14" s="126">
        <v>17.702200000000001</v>
      </c>
      <c r="D14" s="127">
        <v>5.0999999999999997E-2</v>
      </c>
      <c r="E14" s="127">
        <v>5.0999999999999997E-2</v>
      </c>
    </row>
    <row r="15" spans="2:5">
      <c r="B15" s="163">
        <v>44623</v>
      </c>
      <c r="C15" s="126">
        <v>17.380600000000001</v>
      </c>
      <c r="D15" s="127">
        <v>5.0999999999999997E-2</v>
      </c>
      <c r="E15" s="127">
        <v>5.0999999999999997E-2</v>
      </c>
    </row>
    <row r="16" spans="2:5">
      <c r="B16" s="163">
        <v>44655</v>
      </c>
      <c r="C16" s="126">
        <v>17.852</v>
      </c>
      <c r="D16" s="127">
        <v>5.0999999999999997E-2</v>
      </c>
      <c r="E16" s="127">
        <v>5.0999999999999997E-2</v>
      </c>
    </row>
    <row r="17" spans="2:5">
      <c r="B17" s="163">
        <v>44685</v>
      </c>
      <c r="C17" s="126">
        <v>17.4129</v>
      </c>
      <c r="D17" s="127">
        <v>5.0999999999999997E-2</v>
      </c>
      <c r="E17" s="127">
        <v>5.0999999999999997E-2</v>
      </c>
    </row>
    <row r="18" spans="2:5" s="154" customFormat="1">
      <c r="B18" s="159"/>
    </row>
    <row r="19" spans="2:5" s="154" customFormat="1" ht="15.75">
      <c r="B19" s="395" t="s">
        <v>3058</v>
      </c>
      <c r="C19" s="395"/>
      <c r="D19" s="395"/>
      <c r="E19" s="395"/>
    </row>
    <row r="20" spans="2:5" s="155" customFormat="1" ht="38.25">
      <c r="B20" s="156" t="s">
        <v>3032</v>
      </c>
      <c r="C20" s="157" t="s">
        <v>3033</v>
      </c>
      <c r="D20" s="158" t="s">
        <v>3034</v>
      </c>
      <c r="E20" s="158" t="s">
        <v>3035</v>
      </c>
    </row>
    <row r="21" spans="2:5">
      <c r="B21" s="163">
        <v>44532</v>
      </c>
      <c r="C21" s="126">
        <v>72.702100000000002</v>
      </c>
      <c r="D21" s="127">
        <v>0.31</v>
      </c>
      <c r="E21" s="127">
        <v>0.31</v>
      </c>
    </row>
    <row r="22" spans="2:5">
      <c r="B22" s="163">
        <v>44565</v>
      </c>
      <c r="C22" s="126">
        <v>73.571600000000004</v>
      </c>
      <c r="D22" s="127">
        <v>0.3</v>
      </c>
      <c r="E22" s="127">
        <v>0.3</v>
      </c>
    </row>
    <row r="23" spans="2:5">
      <c r="B23" s="163">
        <v>44595</v>
      </c>
      <c r="C23" s="126">
        <v>73.604600000000005</v>
      </c>
      <c r="D23" s="127">
        <v>0.3</v>
      </c>
      <c r="E23" s="127">
        <v>0.3</v>
      </c>
    </row>
    <row r="24" spans="2:5">
      <c r="B24" s="163">
        <v>44623</v>
      </c>
      <c r="C24" s="126">
        <v>68.383700000000005</v>
      </c>
      <c r="D24" s="127">
        <v>0.3</v>
      </c>
      <c r="E24" s="127">
        <v>0.3</v>
      </c>
    </row>
    <row r="25" spans="2:5">
      <c r="B25" s="163">
        <v>44655</v>
      </c>
      <c r="C25" s="126">
        <v>72.680400000000006</v>
      </c>
      <c r="D25" s="127">
        <v>0.3</v>
      </c>
      <c r="E25" s="127">
        <v>0.3</v>
      </c>
    </row>
    <row r="26" spans="2:5">
      <c r="B26" s="163">
        <v>44685</v>
      </c>
      <c r="C26" s="126">
        <v>68.830200000000005</v>
      </c>
      <c r="D26" s="127">
        <v>0.3</v>
      </c>
      <c r="E26" s="127">
        <v>0.3</v>
      </c>
    </row>
    <row r="27" spans="2:5" s="154" customFormat="1">
      <c r="B27" s="159"/>
    </row>
    <row r="28" spans="2:5" s="154" customFormat="1" ht="15.75">
      <c r="B28" s="395" t="s">
        <v>3059</v>
      </c>
      <c r="C28" s="395"/>
      <c r="D28" s="395"/>
      <c r="E28" s="395"/>
    </row>
    <row r="29" spans="2:5" s="155" customFormat="1" ht="38.25">
      <c r="B29" s="156" t="s">
        <v>3032</v>
      </c>
      <c r="C29" s="157" t="s">
        <v>3033</v>
      </c>
      <c r="D29" s="158" t="s">
        <v>3034</v>
      </c>
      <c r="E29" s="158" t="s">
        <v>3035</v>
      </c>
    </row>
    <row r="30" spans="2:5">
      <c r="B30" s="163">
        <v>44532</v>
      </c>
      <c r="C30" s="126">
        <v>81.121499999999997</v>
      </c>
      <c r="D30" s="127">
        <v>0.31</v>
      </c>
      <c r="E30" s="127">
        <v>0.31</v>
      </c>
    </row>
    <row r="31" spans="2:5">
      <c r="B31" s="163">
        <v>44565</v>
      </c>
      <c r="C31" s="126">
        <v>82.198700000000002</v>
      </c>
      <c r="D31" s="127">
        <v>0.3</v>
      </c>
      <c r="E31" s="127">
        <v>0.3</v>
      </c>
    </row>
    <row r="32" spans="2:5">
      <c r="B32" s="163">
        <v>44595</v>
      </c>
      <c r="C32" s="126">
        <v>82.334900000000005</v>
      </c>
      <c r="D32" s="127">
        <v>0.3</v>
      </c>
      <c r="E32" s="127">
        <v>0.3</v>
      </c>
    </row>
    <row r="33" spans="2:5">
      <c r="B33" s="163">
        <v>44623</v>
      </c>
      <c r="C33" s="126">
        <v>76.583500000000001</v>
      </c>
      <c r="D33" s="127">
        <v>0.3</v>
      </c>
      <c r="E33" s="127">
        <v>0.3</v>
      </c>
    </row>
    <row r="34" spans="2:5">
      <c r="B34" s="163">
        <v>44655</v>
      </c>
      <c r="C34" s="126">
        <v>81.501999999999995</v>
      </c>
      <c r="D34" s="127">
        <v>0.3</v>
      </c>
      <c r="E34" s="127">
        <v>0.3</v>
      </c>
    </row>
    <row r="35" spans="2:5">
      <c r="B35" s="163">
        <v>44685</v>
      </c>
      <c r="C35" s="126">
        <v>77.279399999999995</v>
      </c>
      <c r="D35" s="127">
        <v>0.3</v>
      </c>
      <c r="E35" s="127">
        <v>0.3</v>
      </c>
    </row>
    <row r="36" spans="2:5" s="160" customFormat="1">
      <c r="B36" s="161"/>
      <c r="C36" s="162"/>
      <c r="D36" s="162"/>
      <c r="E36" s="162"/>
    </row>
    <row r="37" spans="2:5" ht="15.75">
      <c r="B37" s="395" t="s">
        <v>3031</v>
      </c>
      <c r="C37" s="395"/>
      <c r="D37" s="395"/>
      <c r="E37" s="395"/>
    </row>
    <row r="38" spans="2:5" s="124" customFormat="1" ht="38.25">
      <c r="B38" s="121" t="s">
        <v>3032</v>
      </c>
      <c r="C38" s="122" t="s">
        <v>3033</v>
      </c>
      <c r="D38" s="123" t="s">
        <v>3034</v>
      </c>
      <c r="E38" s="123" t="s">
        <v>3035</v>
      </c>
    </row>
    <row r="39" spans="2:5">
      <c r="B39" s="125" t="s">
        <v>3036</v>
      </c>
      <c r="C39" s="126">
        <v>1001.5157</v>
      </c>
      <c r="D39" s="127">
        <v>2.9958</v>
      </c>
      <c r="E39" s="127">
        <v>2.9958</v>
      </c>
    </row>
    <row r="40" spans="2:5">
      <c r="B40" s="125" t="s">
        <v>3037</v>
      </c>
      <c r="C40" s="126">
        <v>1001.5157</v>
      </c>
      <c r="D40" s="127">
        <v>2.77</v>
      </c>
      <c r="E40" s="127">
        <v>2.77</v>
      </c>
    </row>
    <row r="41" spans="2:5">
      <c r="B41" s="125" t="s">
        <v>3038</v>
      </c>
      <c r="C41" s="126">
        <v>1001.5157</v>
      </c>
      <c r="D41" s="127">
        <v>2.8022</v>
      </c>
      <c r="E41" s="127">
        <v>2.8022</v>
      </c>
    </row>
    <row r="42" spans="2:5">
      <c r="B42" s="125" t="s">
        <v>3039</v>
      </c>
      <c r="C42" s="126">
        <v>1001.5157</v>
      </c>
      <c r="D42" s="127">
        <v>3.1924000000000001</v>
      </c>
      <c r="E42" s="127">
        <v>3.1924000000000001</v>
      </c>
    </row>
    <row r="43" spans="2:5">
      <c r="B43" s="125" t="s">
        <v>3040</v>
      </c>
      <c r="C43" s="126">
        <v>1001.5157</v>
      </c>
      <c r="D43" s="127">
        <v>2.8769</v>
      </c>
      <c r="E43" s="127">
        <v>2.8769</v>
      </c>
    </row>
    <row r="44" spans="2:5">
      <c r="B44" s="125" t="s">
        <v>3041</v>
      </c>
      <c r="C44" s="126">
        <v>1001.5157</v>
      </c>
      <c r="D44" s="127">
        <v>2.9565999999999999</v>
      </c>
      <c r="E44" s="127">
        <v>2.9565999999999999</v>
      </c>
    </row>
    <row r="45" spans="2:5">
      <c r="B45" s="128"/>
      <c r="C45" s="129"/>
      <c r="D45" s="129"/>
      <c r="E45" s="129"/>
    </row>
    <row r="46" spans="2:5" ht="15.75">
      <c r="B46" s="395" t="s">
        <v>3042</v>
      </c>
      <c r="C46" s="395"/>
      <c r="D46" s="395"/>
      <c r="E46" s="395"/>
    </row>
    <row r="47" spans="2:5" s="124" customFormat="1" ht="38.25">
      <c r="B47" s="130" t="s">
        <v>3032</v>
      </c>
      <c r="C47" s="131" t="s">
        <v>3033</v>
      </c>
      <c r="D47" s="132" t="s">
        <v>3034</v>
      </c>
      <c r="E47" s="132" t="s">
        <v>3035</v>
      </c>
    </row>
    <row r="48" spans="2:5">
      <c r="B48" s="125" t="s">
        <v>3036</v>
      </c>
      <c r="C48" s="133">
        <v>1001.5187</v>
      </c>
      <c r="D48" s="127">
        <v>3.0855000000000001</v>
      </c>
      <c r="E48" s="127">
        <v>3.0855000000000001</v>
      </c>
    </row>
    <row r="49" spans="2:5">
      <c r="B49" s="125" t="s">
        <v>3037</v>
      </c>
      <c r="C49" s="133">
        <v>1001.5187</v>
      </c>
      <c r="D49" s="127">
        <v>2.8628999999999998</v>
      </c>
      <c r="E49" s="127">
        <v>2.8628999999999998</v>
      </c>
    </row>
    <row r="50" spans="2:5">
      <c r="B50" s="125" t="s">
        <v>3038</v>
      </c>
      <c r="C50" s="133">
        <v>1001.5187</v>
      </c>
      <c r="D50" s="127">
        <v>2.8849999999999998</v>
      </c>
      <c r="E50" s="127">
        <v>2.8849999999999998</v>
      </c>
    </row>
    <row r="51" spans="2:5">
      <c r="B51" s="125" t="s">
        <v>3039</v>
      </c>
      <c r="C51" s="133">
        <v>1001.5187</v>
      </c>
      <c r="D51" s="127">
        <v>3.3014999999999999</v>
      </c>
      <c r="E51" s="127">
        <v>3.3014999999999999</v>
      </c>
    </row>
    <row r="52" spans="2:5">
      <c r="B52" s="125" t="s">
        <v>3040</v>
      </c>
      <c r="C52" s="133">
        <v>1001.5187</v>
      </c>
      <c r="D52" s="127">
        <v>2.9697</v>
      </c>
      <c r="E52" s="127">
        <v>2.9697</v>
      </c>
    </row>
    <row r="53" spans="2:5">
      <c r="B53" s="125" t="s">
        <v>3041</v>
      </c>
      <c r="C53" s="133">
        <v>1001.5187</v>
      </c>
      <c r="D53" s="127">
        <v>3.0546000000000002</v>
      </c>
      <c r="E53" s="127">
        <v>3.0546000000000002</v>
      </c>
    </row>
    <row r="54" spans="2:5">
      <c r="B54" s="134"/>
      <c r="C54" s="129"/>
      <c r="D54" s="129"/>
      <c r="E54" s="129"/>
    </row>
    <row r="55" spans="2:5" ht="15.75">
      <c r="B55" s="395" t="s">
        <v>3043</v>
      </c>
      <c r="C55" s="395"/>
      <c r="D55" s="395"/>
      <c r="E55" s="395"/>
    </row>
    <row r="56" spans="2:5" s="124" customFormat="1" ht="38.25">
      <c r="B56" s="130" t="s">
        <v>3032</v>
      </c>
      <c r="C56" s="131" t="s">
        <v>3033</v>
      </c>
      <c r="D56" s="132" t="s">
        <v>3034</v>
      </c>
      <c r="E56" s="132" t="s">
        <v>3035</v>
      </c>
    </row>
    <row r="57" spans="2:5" s="138" customFormat="1">
      <c r="B57" s="135" t="s">
        <v>3036</v>
      </c>
      <c r="C57" s="136">
        <v>1114.52</v>
      </c>
      <c r="D57" s="137">
        <v>3.4847999999999999</v>
      </c>
      <c r="E57" s="137">
        <v>3.4847999999999999</v>
      </c>
    </row>
    <row r="58" spans="2:5" s="138" customFormat="1">
      <c r="B58" s="135" t="s">
        <v>3037</v>
      </c>
      <c r="C58" s="136">
        <v>1114.52</v>
      </c>
      <c r="D58" s="137">
        <v>3.59</v>
      </c>
      <c r="E58" s="137">
        <v>3.59</v>
      </c>
    </row>
    <row r="59" spans="2:5" s="138" customFormat="1">
      <c r="B59" s="135" t="s">
        <v>3038</v>
      </c>
      <c r="C59" s="136">
        <v>1114.52</v>
      </c>
      <c r="D59" s="137">
        <v>3.4178999999999999</v>
      </c>
      <c r="E59" s="137">
        <v>3.4178999999999999</v>
      </c>
    </row>
    <row r="60" spans="2:5" s="138" customFormat="1">
      <c r="B60" s="135" t="s">
        <v>3039</v>
      </c>
      <c r="C60" s="136">
        <v>1114.52</v>
      </c>
      <c r="D60" s="137">
        <v>4.8791000000000002</v>
      </c>
      <c r="E60" s="137">
        <v>4.8791000000000002</v>
      </c>
    </row>
    <row r="61" spans="2:5" s="138" customFormat="1">
      <c r="B61" s="135" t="s">
        <v>3040</v>
      </c>
      <c r="C61" s="136">
        <v>1114.52</v>
      </c>
      <c r="D61" s="137">
        <v>2.9188000000000001</v>
      </c>
      <c r="E61" s="137">
        <v>2.9188000000000001</v>
      </c>
    </row>
    <row r="62" spans="2:5" s="138" customFormat="1">
      <c r="B62" s="135" t="s">
        <v>3041</v>
      </c>
      <c r="C62" s="136">
        <v>1114.52</v>
      </c>
      <c r="D62" s="137">
        <v>0.41070000000000001</v>
      </c>
      <c r="E62" s="137">
        <v>0.41070000000000001</v>
      </c>
    </row>
    <row r="64" spans="2:5" ht="15.75">
      <c r="B64" s="395" t="s">
        <v>3044</v>
      </c>
      <c r="C64" s="395"/>
      <c r="D64" s="395"/>
      <c r="E64" s="395"/>
    </row>
    <row r="65" spans="2:5" s="124" customFormat="1" ht="38.25">
      <c r="B65" s="130" t="s">
        <v>3032</v>
      </c>
      <c r="C65" s="131" t="s">
        <v>3033</v>
      </c>
      <c r="D65" s="132" t="s">
        <v>3034</v>
      </c>
      <c r="E65" s="132" t="s">
        <v>3035</v>
      </c>
    </row>
    <row r="66" spans="2:5">
      <c r="B66" s="125" t="s">
        <v>3045</v>
      </c>
      <c r="C66" s="136">
        <v>1114.52</v>
      </c>
      <c r="D66" s="139">
        <v>3.6722999999999999</v>
      </c>
      <c r="E66" s="139">
        <v>3.6722999999999999</v>
      </c>
    </row>
    <row r="67" spans="2:5">
      <c r="B67" s="125" t="s">
        <v>3037</v>
      </c>
      <c r="C67" s="136">
        <v>1114.52</v>
      </c>
      <c r="D67" s="139">
        <v>3.774</v>
      </c>
      <c r="E67" s="139">
        <v>3.774</v>
      </c>
    </row>
    <row r="68" spans="2:5">
      <c r="B68" s="125" t="s">
        <v>3038</v>
      </c>
      <c r="C68" s="136">
        <v>1114.52</v>
      </c>
      <c r="D68" s="139">
        <v>3.5811000000000002</v>
      </c>
      <c r="E68" s="139">
        <v>3.5811000000000002</v>
      </c>
    </row>
    <row r="69" spans="2:5">
      <c r="B69" s="125" t="s">
        <v>3039</v>
      </c>
      <c r="C69" s="136">
        <v>1114.52</v>
      </c>
      <c r="D69" s="139">
        <v>5.1182999999999996</v>
      </c>
      <c r="E69" s="139">
        <v>5.1182999999999996</v>
      </c>
    </row>
    <row r="70" spans="2:5">
      <c r="B70" s="125" t="s">
        <v>3040</v>
      </c>
      <c r="C70" s="136">
        <v>1114.52</v>
      </c>
      <c r="D70" s="139">
        <v>3.1183999999999998</v>
      </c>
      <c r="E70" s="139">
        <v>3.1183999999999998</v>
      </c>
    </row>
    <row r="71" spans="2:5">
      <c r="B71" s="125" t="s">
        <v>3041</v>
      </c>
      <c r="C71" s="136">
        <v>1114.52</v>
      </c>
      <c r="D71" s="139">
        <v>0.51900000000000002</v>
      </c>
      <c r="E71" s="139">
        <v>0.51900000000000002</v>
      </c>
    </row>
    <row r="72" spans="2:5">
      <c r="B72" s="140"/>
      <c r="C72" s="141"/>
    </row>
    <row r="73" spans="2:5" ht="15.75">
      <c r="B73" s="395" t="s">
        <v>3046</v>
      </c>
      <c r="C73" s="395"/>
      <c r="D73" s="395"/>
      <c r="E73" s="395"/>
    </row>
    <row r="74" spans="2:5" s="124" customFormat="1" ht="38.25">
      <c r="B74" s="130" t="s">
        <v>3032</v>
      </c>
      <c r="C74" s="131" t="s">
        <v>3033</v>
      </c>
      <c r="D74" s="132" t="s">
        <v>3034</v>
      </c>
      <c r="E74" s="132" t="s">
        <v>3035</v>
      </c>
    </row>
    <row r="75" spans="2:5" ht="15" customHeight="1">
      <c r="B75" s="125" t="s">
        <v>3045</v>
      </c>
      <c r="C75" s="126">
        <v>1000</v>
      </c>
      <c r="D75" s="127">
        <v>2.7225000000000001</v>
      </c>
      <c r="E75" s="127">
        <v>2.7225000000000001</v>
      </c>
    </row>
    <row r="76" spans="2:5" ht="15" customHeight="1">
      <c r="B76" s="125" t="s">
        <v>3037</v>
      </c>
      <c r="C76" s="126">
        <v>1000</v>
      </c>
      <c r="D76" s="127">
        <v>2.9531999999999998</v>
      </c>
      <c r="E76" s="127">
        <v>2.9531999999999998</v>
      </c>
    </row>
    <row r="77" spans="2:5" ht="15" customHeight="1">
      <c r="B77" s="125" t="s">
        <v>3038</v>
      </c>
      <c r="C77" s="126">
        <v>1000</v>
      </c>
      <c r="D77" s="127">
        <v>2.4287000000000001</v>
      </c>
      <c r="E77" s="127">
        <v>2.4287000000000001</v>
      </c>
    </row>
    <row r="78" spans="2:5" ht="15" customHeight="1">
      <c r="B78" s="125" t="s">
        <v>3039</v>
      </c>
      <c r="C78" s="126">
        <v>1000</v>
      </c>
      <c r="D78" s="127">
        <v>2.6978</v>
      </c>
      <c r="E78" s="127">
        <v>2.6978</v>
      </c>
    </row>
    <row r="79" spans="2:5" ht="15" customHeight="1">
      <c r="B79" s="125" t="s">
        <v>3040</v>
      </c>
      <c r="C79" s="126">
        <v>1000</v>
      </c>
      <c r="D79" s="127">
        <v>2.8176999999999999</v>
      </c>
      <c r="E79" s="127">
        <v>2.8176999999999999</v>
      </c>
    </row>
    <row r="80" spans="2:5" ht="15" customHeight="1">
      <c r="B80" s="125" t="s">
        <v>3041</v>
      </c>
      <c r="C80" s="126">
        <v>1000</v>
      </c>
      <c r="D80" s="127">
        <v>3.2808999999999999</v>
      </c>
      <c r="E80" s="127">
        <v>3.2808999999999999</v>
      </c>
    </row>
    <row r="81" spans="2:5" ht="15" customHeight="1">
      <c r="B81" s="140"/>
      <c r="C81" s="142"/>
      <c r="D81" s="129" t="s">
        <v>970</v>
      </c>
      <c r="E81" s="129"/>
    </row>
    <row r="82" spans="2:5" ht="15.75">
      <c r="B82" s="395" t="s">
        <v>3047</v>
      </c>
      <c r="C82" s="395"/>
      <c r="D82" s="395"/>
      <c r="E82" s="395"/>
    </row>
    <row r="83" spans="2:5" s="124" customFormat="1" ht="38.25">
      <c r="B83" s="130" t="s">
        <v>3032</v>
      </c>
      <c r="C83" s="131" t="s">
        <v>3033</v>
      </c>
      <c r="D83" s="132" t="s">
        <v>3034</v>
      </c>
      <c r="E83" s="132" t="s">
        <v>3035</v>
      </c>
    </row>
    <row r="84" spans="2:5" s="144" customFormat="1">
      <c r="B84" s="125" t="s">
        <v>3045</v>
      </c>
      <c r="C84" s="126">
        <v>1000</v>
      </c>
      <c r="D84" s="137">
        <v>2.8186</v>
      </c>
      <c r="E84" s="143">
        <v>2.8186</v>
      </c>
    </row>
    <row r="85" spans="2:5" s="144" customFormat="1">
      <c r="B85" s="125" t="s">
        <v>3037</v>
      </c>
      <c r="C85" s="126">
        <v>1000</v>
      </c>
      <c r="D85" s="137">
        <v>3.0455000000000001</v>
      </c>
      <c r="E85" s="143">
        <v>3.0455000000000001</v>
      </c>
    </row>
    <row r="86" spans="2:5" s="144" customFormat="1">
      <c r="B86" s="125" t="s">
        <v>3038</v>
      </c>
      <c r="C86" s="126">
        <v>1000</v>
      </c>
      <c r="D86" s="137">
        <v>2.5072999999999999</v>
      </c>
      <c r="E86" s="143">
        <v>2.5072999999999999</v>
      </c>
    </row>
    <row r="87" spans="2:5" s="144" customFormat="1">
      <c r="B87" s="125" t="s">
        <v>3039</v>
      </c>
      <c r="C87" s="126">
        <v>1000</v>
      </c>
      <c r="D87" s="137">
        <v>2.7595999999999998</v>
      </c>
      <c r="E87" s="143">
        <v>2.7595999999999998</v>
      </c>
    </row>
    <row r="88" spans="2:5" s="144" customFormat="1">
      <c r="B88" s="125" t="s">
        <v>3040</v>
      </c>
      <c r="C88" s="126">
        <v>1000</v>
      </c>
      <c r="D88" s="137">
        <v>2.8769</v>
      </c>
      <c r="E88" s="137">
        <v>2.8769</v>
      </c>
    </row>
    <row r="89" spans="2:5" s="144" customFormat="1">
      <c r="B89" s="125" t="s">
        <v>3041</v>
      </c>
      <c r="C89" s="126">
        <v>1000</v>
      </c>
      <c r="D89" s="137">
        <v>3.3098999999999998</v>
      </c>
      <c r="E89" s="137">
        <v>3.3098999999999998</v>
      </c>
    </row>
    <row r="91" spans="2:5" ht="15.75">
      <c r="B91" s="395" t="s">
        <v>3048</v>
      </c>
      <c r="C91" s="395"/>
      <c r="D91" s="395"/>
      <c r="E91" s="395"/>
    </row>
    <row r="92" spans="2:5" s="124" customFormat="1" ht="38.25">
      <c r="B92" s="130" t="s">
        <v>3032</v>
      </c>
      <c r="C92" s="131" t="s">
        <v>3033</v>
      </c>
      <c r="D92" s="132" t="s">
        <v>3034</v>
      </c>
      <c r="E92" s="132" t="s">
        <v>3035</v>
      </c>
    </row>
    <row r="93" spans="2:5" s="144" customFormat="1">
      <c r="B93" s="125" t="s">
        <v>3045</v>
      </c>
      <c r="C93" s="145">
        <v>1003.5288</v>
      </c>
      <c r="D93" s="146">
        <v>2.8521000000000001</v>
      </c>
      <c r="E93" s="146">
        <v>2.8521000000000001</v>
      </c>
    </row>
    <row r="94" spans="2:5" s="144" customFormat="1">
      <c r="B94" s="125" t="s">
        <v>3037</v>
      </c>
      <c r="C94" s="145">
        <v>1003.5288</v>
      </c>
      <c r="D94" s="146">
        <v>2.7461000000000002</v>
      </c>
      <c r="E94" s="146">
        <v>2.7461000000000002</v>
      </c>
    </row>
    <row r="95" spans="2:5" s="144" customFormat="1">
      <c r="B95" s="125" t="s">
        <v>3038</v>
      </c>
      <c r="C95" s="145">
        <v>1003.5288</v>
      </c>
      <c r="D95" s="146">
        <v>3.0230000000000001</v>
      </c>
      <c r="E95" s="146">
        <v>3.0230000000000001</v>
      </c>
    </row>
    <row r="96" spans="2:5" s="144" customFormat="1">
      <c r="B96" s="125" t="s">
        <v>3039</v>
      </c>
      <c r="C96" s="145">
        <v>1003.5288</v>
      </c>
      <c r="D96" s="146">
        <v>3.7803</v>
      </c>
      <c r="E96" s="146">
        <v>3.7803</v>
      </c>
    </row>
    <row r="97" spans="2:5" s="144" customFormat="1">
      <c r="B97" s="125" t="s">
        <v>3049</v>
      </c>
      <c r="C97" s="145">
        <v>1003.5288</v>
      </c>
      <c r="D97" s="146">
        <v>2.5381999999999998</v>
      </c>
      <c r="E97" s="146">
        <v>2.5381999999999998</v>
      </c>
    </row>
    <row r="98" spans="2:5" s="144" customFormat="1">
      <c r="B98" s="125" t="s">
        <v>3050</v>
      </c>
      <c r="C98" s="145">
        <v>1003.5288</v>
      </c>
      <c r="D98" s="146">
        <v>0.38890000000000002</v>
      </c>
      <c r="E98" s="146">
        <v>0.38890000000000002</v>
      </c>
    </row>
    <row r="100" spans="2:5" ht="15.75">
      <c r="B100" s="395" t="s">
        <v>3051</v>
      </c>
      <c r="C100" s="395"/>
      <c r="D100" s="395"/>
      <c r="E100" s="395"/>
    </row>
    <row r="101" spans="2:5" s="124" customFormat="1" ht="38.25">
      <c r="B101" s="130" t="s">
        <v>3032</v>
      </c>
      <c r="C101" s="131" t="s">
        <v>3033</v>
      </c>
      <c r="D101" s="132" t="s">
        <v>3034</v>
      </c>
      <c r="E101" s="132" t="s">
        <v>3035</v>
      </c>
    </row>
    <row r="102" spans="2:5" s="144" customFormat="1">
      <c r="B102" s="125" t="s">
        <v>3036</v>
      </c>
      <c r="C102" s="136">
        <v>1003.5316</v>
      </c>
      <c r="D102" s="137">
        <v>3.1551999999999998</v>
      </c>
      <c r="E102" s="137">
        <v>3.1551999999999998</v>
      </c>
    </row>
    <row r="103" spans="2:5" s="144" customFormat="1">
      <c r="B103" s="125" t="s">
        <v>3037</v>
      </c>
      <c r="C103" s="136">
        <v>1003.5316</v>
      </c>
      <c r="D103" s="137">
        <v>2.9386999999999999</v>
      </c>
      <c r="E103" s="137">
        <v>2.9386999999999999</v>
      </c>
    </row>
    <row r="104" spans="2:5" s="144" customFormat="1">
      <c r="B104" s="125" t="s">
        <v>3038</v>
      </c>
      <c r="C104" s="136">
        <v>1003.5316</v>
      </c>
      <c r="D104" s="137">
        <v>3.1772999999999998</v>
      </c>
      <c r="E104" s="137">
        <v>3.1772999999999998</v>
      </c>
    </row>
    <row r="105" spans="2:5" s="144" customFormat="1">
      <c r="B105" s="125" t="s">
        <v>3039</v>
      </c>
      <c r="C105" s="136">
        <v>1003.5316</v>
      </c>
      <c r="D105" s="137">
        <v>4.28</v>
      </c>
      <c r="E105" s="137">
        <v>4.28</v>
      </c>
    </row>
    <row r="106" spans="2:5" s="144" customFormat="1">
      <c r="B106" s="125" t="s">
        <v>3049</v>
      </c>
      <c r="C106" s="136">
        <v>1003.5316</v>
      </c>
      <c r="D106" s="137">
        <v>2.762</v>
      </c>
      <c r="E106" s="137">
        <v>2.762</v>
      </c>
    </row>
    <row r="107" spans="2:5" s="144" customFormat="1">
      <c r="B107" s="125" t="s">
        <v>3050</v>
      </c>
      <c r="C107" s="136">
        <v>1003.5316</v>
      </c>
      <c r="D107" s="137">
        <v>0.36480000000000001</v>
      </c>
      <c r="E107" s="137">
        <v>0.36480000000000001</v>
      </c>
    </row>
    <row r="108" spans="2:5">
      <c r="C108" s="141"/>
      <c r="D108" s="129"/>
      <c r="E108" s="129"/>
    </row>
    <row r="109" spans="2:5" ht="15.75">
      <c r="B109" s="395" t="s">
        <v>3052</v>
      </c>
      <c r="C109" s="395"/>
      <c r="D109" s="395"/>
      <c r="E109" s="395"/>
    </row>
    <row r="110" spans="2:5" s="124" customFormat="1" ht="38.25">
      <c r="B110" s="130" t="s">
        <v>3032</v>
      </c>
      <c r="C110" s="131" t="s">
        <v>3033</v>
      </c>
      <c r="D110" s="132" t="s">
        <v>3034</v>
      </c>
      <c r="E110" s="132" t="s">
        <v>3035</v>
      </c>
    </row>
    <row r="111" spans="2:5">
      <c r="B111" s="148">
        <v>44537</v>
      </c>
      <c r="C111" s="149">
        <v>1008.0658</v>
      </c>
      <c r="D111" s="149">
        <v>0.80969999999999998</v>
      </c>
      <c r="E111" s="149">
        <v>0.80969999999999998</v>
      </c>
    </row>
    <row r="112" spans="2:5">
      <c r="B112" s="148">
        <v>44544</v>
      </c>
      <c r="C112" s="149">
        <v>1008.0658</v>
      </c>
      <c r="D112" s="149">
        <v>0.77339999999999998</v>
      </c>
      <c r="E112" s="149">
        <v>0.77339999999999998</v>
      </c>
    </row>
    <row r="113" spans="2:5">
      <c r="B113" s="148">
        <v>44551</v>
      </c>
      <c r="C113" s="149">
        <v>1008.0658</v>
      </c>
      <c r="D113" s="149">
        <v>1.46E-2</v>
      </c>
      <c r="E113" s="149">
        <v>1.46E-2</v>
      </c>
    </row>
    <row r="114" spans="2:5">
      <c r="B114" s="148">
        <v>44558</v>
      </c>
      <c r="C114" s="149">
        <v>1008.0658</v>
      </c>
      <c r="D114" s="149">
        <v>0.73899999999999999</v>
      </c>
      <c r="E114" s="149">
        <v>0.73899999999999999</v>
      </c>
    </row>
    <row r="115" spans="2:5">
      <c r="B115" s="148">
        <v>44565</v>
      </c>
      <c r="C115" s="149">
        <v>1008.0658</v>
      </c>
      <c r="D115" s="149">
        <v>0.69359999999999999</v>
      </c>
      <c r="E115" s="149">
        <v>0.69359999999999999</v>
      </c>
    </row>
    <row r="116" spans="2:5">
      <c r="B116" s="148">
        <v>44572</v>
      </c>
      <c r="C116" s="149">
        <v>1008.0658</v>
      </c>
      <c r="D116" s="149">
        <v>0.84560000000000002</v>
      </c>
      <c r="E116" s="149">
        <v>0.84560000000000002</v>
      </c>
    </row>
    <row r="117" spans="2:5">
      <c r="B117" s="148">
        <v>44579</v>
      </c>
      <c r="C117" s="149">
        <v>1008.0658</v>
      </c>
      <c r="D117" s="149">
        <v>0.98719999999999997</v>
      </c>
      <c r="E117" s="149">
        <v>0.98719999999999997</v>
      </c>
    </row>
    <row r="118" spans="2:5">
      <c r="B118" s="148">
        <v>44586</v>
      </c>
      <c r="C118" s="149">
        <v>1008.0658</v>
      </c>
      <c r="D118" s="149">
        <v>0.56830000000000003</v>
      </c>
      <c r="E118" s="149">
        <v>0.56830000000000003</v>
      </c>
    </row>
    <row r="119" spans="2:5">
      <c r="B119" s="148">
        <v>44600</v>
      </c>
      <c r="C119" s="149">
        <v>1008.0658</v>
      </c>
      <c r="D119" s="149">
        <v>0.38790000000000002</v>
      </c>
      <c r="E119" s="149">
        <v>0.38790000000000002</v>
      </c>
    </row>
    <row r="120" spans="2:5">
      <c r="B120" s="148">
        <v>44607</v>
      </c>
      <c r="C120" s="149">
        <v>1008.0658</v>
      </c>
      <c r="D120" s="149">
        <v>1.6821999999999999</v>
      </c>
      <c r="E120" s="149">
        <v>1.6821999999999999</v>
      </c>
    </row>
    <row r="121" spans="2:5">
      <c r="B121" s="148">
        <v>44614</v>
      </c>
      <c r="C121" s="149">
        <v>1008.0658</v>
      </c>
      <c r="D121" s="149">
        <v>0.66700000000000004</v>
      </c>
      <c r="E121" s="149">
        <v>0.66700000000000004</v>
      </c>
    </row>
    <row r="122" spans="2:5">
      <c r="B122" s="148">
        <v>44622</v>
      </c>
      <c r="C122" s="149">
        <v>1008.0658</v>
      </c>
      <c r="D122" s="149">
        <v>0.35360000000000003</v>
      </c>
      <c r="E122" s="149">
        <v>0.35360000000000003</v>
      </c>
    </row>
    <row r="123" spans="2:5">
      <c r="B123" s="148">
        <v>44635</v>
      </c>
      <c r="C123" s="149">
        <v>1008.0658</v>
      </c>
      <c r="D123" s="149">
        <v>1.0831999999999999</v>
      </c>
      <c r="E123" s="149">
        <v>1.0831999999999999</v>
      </c>
    </row>
    <row r="124" spans="2:5">
      <c r="B124" s="148">
        <v>44642</v>
      </c>
      <c r="C124" s="149">
        <v>1008.0658</v>
      </c>
      <c r="D124" s="149">
        <v>1.0261</v>
      </c>
      <c r="E124" s="149">
        <v>1.0261</v>
      </c>
    </row>
    <row r="125" spans="2:5">
      <c r="B125" s="148">
        <v>44649</v>
      </c>
      <c r="C125" s="149">
        <v>1008.0658</v>
      </c>
      <c r="D125" s="149">
        <v>0.9083</v>
      </c>
      <c r="E125" s="149">
        <v>0.9083</v>
      </c>
    </row>
    <row r="126" spans="2:5">
      <c r="B126" s="148">
        <v>44656</v>
      </c>
      <c r="C126" s="149">
        <v>1008.0658</v>
      </c>
      <c r="D126" s="149">
        <v>1.2505999999999999</v>
      </c>
      <c r="E126" s="149">
        <v>1.2505999999999999</v>
      </c>
    </row>
    <row r="127" spans="2:5">
      <c r="B127" s="148">
        <v>44670</v>
      </c>
      <c r="C127" s="149">
        <v>1008.0658</v>
      </c>
      <c r="D127" s="149">
        <v>0.46260000000000001</v>
      </c>
      <c r="E127" s="149">
        <v>0.46260000000000001</v>
      </c>
    </row>
    <row r="128" spans="2:5">
      <c r="B128" s="148">
        <v>44677</v>
      </c>
      <c r="C128" s="149">
        <v>1008.0658</v>
      </c>
      <c r="D128" s="149">
        <v>1.2009000000000001</v>
      </c>
      <c r="E128" s="149">
        <v>1.2009000000000001</v>
      </c>
    </row>
    <row r="129" spans="2:5">
      <c r="B129" s="150"/>
      <c r="C129" s="151"/>
      <c r="D129" s="151"/>
      <c r="E129" s="151"/>
    </row>
    <row r="130" spans="2:5" ht="15.75">
      <c r="B130" s="395" t="s">
        <v>3053</v>
      </c>
      <c r="C130" s="395"/>
      <c r="D130" s="395"/>
      <c r="E130" s="395"/>
    </row>
    <row r="131" spans="2:5" s="124" customFormat="1" ht="38.25">
      <c r="B131" s="130" t="s">
        <v>3032</v>
      </c>
      <c r="C131" s="131" t="s">
        <v>3033</v>
      </c>
      <c r="D131" s="132" t="s">
        <v>3034</v>
      </c>
      <c r="E131" s="132" t="s">
        <v>3035</v>
      </c>
    </row>
    <row r="132" spans="2:5">
      <c r="B132" s="148">
        <v>44537</v>
      </c>
      <c r="C132" s="149">
        <v>1008.0658</v>
      </c>
      <c r="D132" s="149">
        <v>0.81200000000000006</v>
      </c>
      <c r="E132" s="149">
        <v>0.81200000000000006</v>
      </c>
    </row>
    <row r="133" spans="2:5">
      <c r="B133" s="148">
        <v>44544</v>
      </c>
      <c r="C133" s="149">
        <v>1008.0658</v>
      </c>
      <c r="D133" s="149">
        <v>0.77049999999999996</v>
      </c>
      <c r="E133" s="149">
        <v>0.77049999999999996</v>
      </c>
    </row>
    <row r="134" spans="2:5">
      <c r="B134" s="148">
        <v>44551</v>
      </c>
      <c r="C134" s="149">
        <v>1008.0658</v>
      </c>
      <c r="D134" s="149">
        <v>9.5399999999999999E-2</v>
      </c>
      <c r="E134" s="149">
        <v>9.5399999999999999E-2</v>
      </c>
    </row>
    <row r="135" spans="2:5">
      <c r="B135" s="148">
        <v>44558</v>
      </c>
      <c r="C135" s="149">
        <v>1008.0658</v>
      </c>
      <c r="D135" s="149">
        <v>0.85140000000000005</v>
      </c>
      <c r="E135" s="149">
        <v>0.85140000000000005</v>
      </c>
    </row>
    <row r="136" spans="2:5">
      <c r="B136" s="148">
        <v>44565</v>
      </c>
      <c r="C136" s="149">
        <v>1008.0658</v>
      </c>
      <c r="D136" s="149">
        <v>0.75290000000000001</v>
      </c>
      <c r="E136" s="149">
        <v>0.75290000000000001</v>
      </c>
    </row>
    <row r="137" spans="2:5">
      <c r="B137" s="148">
        <v>44572</v>
      </c>
      <c r="C137" s="149">
        <v>1008.0658</v>
      </c>
      <c r="D137" s="149">
        <v>0.89710000000000001</v>
      </c>
      <c r="E137" s="149">
        <v>0.89710000000000001</v>
      </c>
    </row>
    <row r="138" spans="2:5">
      <c r="B138" s="148">
        <v>44579</v>
      </c>
      <c r="C138" s="149">
        <v>1008.0658</v>
      </c>
      <c r="D138" s="149">
        <v>1.0421</v>
      </c>
      <c r="E138" s="149">
        <v>1.0421</v>
      </c>
    </row>
    <row r="139" spans="2:5">
      <c r="B139" s="148">
        <v>44586</v>
      </c>
      <c r="C139" s="149">
        <v>1008.0658</v>
      </c>
      <c r="D139" s="149">
        <v>0.63249999999999995</v>
      </c>
      <c r="E139" s="149">
        <v>0.63249999999999995</v>
      </c>
    </row>
    <row r="140" spans="2:5">
      <c r="B140" s="148">
        <v>44600</v>
      </c>
      <c r="C140" s="149">
        <v>1008.0658</v>
      </c>
      <c r="D140" s="149">
        <v>0.49730000000000002</v>
      </c>
      <c r="E140" s="149">
        <v>0.49730000000000002</v>
      </c>
    </row>
    <row r="141" spans="2:5">
      <c r="B141" s="148">
        <v>44607</v>
      </c>
      <c r="C141" s="149">
        <v>1008.0658</v>
      </c>
      <c r="D141" s="149">
        <v>1.7326999999999999</v>
      </c>
      <c r="E141" s="149">
        <v>1.7326999999999999</v>
      </c>
    </row>
    <row r="142" spans="2:5">
      <c r="B142" s="148">
        <v>44614</v>
      </c>
      <c r="C142" s="149">
        <v>1008.0658</v>
      </c>
      <c r="D142" s="149">
        <v>0.73450000000000004</v>
      </c>
      <c r="E142" s="149">
        <v>0.73450000000000004</v>
      </c>
    </row>
    <row r="143" spans="2:5">
      <c r="B143" s="148">
        <v>44622</v>
      </c>
      <c r="C143" s="149">
        <v>1008.0658</v>
      </c>
      <c r="D143" s="149">
        <v>0.42299999999999999</v>
      </c>
      <c r="E143" s="149">
        <v>0.42299999999999999</v>
      </c>
    </row>
    <row r="144" spans="2:5">
      <c r="B144" s="148">
        <v>44635</v>
      </c>
      <c r="C144" s="149">
        <v>1008.0658</v>
      </c>
      <c r="D144" s="149">
        <v>1.1754</v>
      </c>
      <c r="E144" s="149">
        <v>1.1754</v>
      </c>
    </row>
    <row r="145" spans="2:5">
      <c r="B145" s="148">
        <v>44642</v>
      </c>
      <c r="C145" s="149">
        <v>1008.0658</v>
      </c>
      <c r="D145" s="149">
        <v>1.0758000000000001</v>
      </c>
      <c r="E145" s="149">
        <v>1.0758000000000001</v>
      </c>
    </row>
    <row r="146" spans="2:5">
      <c r="B146" s="148">
        <v>44649</v>
      </c>
      <c r="C146" s="149">
        <v>1008.0659000000001</v>
      </c>
      <c r="D146" s="149">
        <v>0.99050000000000005</v>
      </c>
      <c r="E146" s="149">
        <v>0.99050000000000005</v>
      </c>
    </row>
    <row r="147" spans="2:5">
      <c r="B147" s="148">
        <v>44656</v>
      </c>
      <c r="C147" s="149">
        <v>1008.0658</v>
      </c>
      <c r="D147" s="149">
        <v>1.3008999999999999</v>
      </c>
      <c r="E147" s="149">
        <v>1.3008999999999999</v>
      </c>
    </row>
    <row r="148" spans="2:5">
      <c r="B148" s="148">
        <v>44670</v>
      </c>
      <c r="C148" s="149">
        <v>1008.0658</v>
      </c>
      <c r="D148" s="149">
        <v>0.56940000000000002</v>
      </c>
      <c r="E148" s="149">
        <v>0.56940000000000002</v>
      </c>
    </row>
    <row r="149" spans="2:5">
      <c r="B149" s="148">
        <v>44677</v>
      </c>
      <c r="C149" s="149">
        <v>1008.0658</v>
      </c>
      <c r="D149" s="149">
        <v>1.2585999999999999</v>
      </c>
      <c r="E149" s="149">
        <v>1.2585999999999999</v>
      </c>
    </row>
    <row r="150" spans="2:5">
      <c r="B150" s="150"/>
      <c r="C150" s="151"/>
      <c r="D150" s="151"/>
      <c r="E150" s="151"/>
    </row>
    <row r="151" spans="2:5" ht="15.75">
      <c r="B151" s="395" t="s">
        <v>3054</v>
      </c>
      <c r="C151" s="395"/>
      <c r="D151" s="395"/>
      <c r="E151" s="395"/>
    </row>
    <row r="152" spans="2:5" s="124" customFormat="1" ht="38.25">
      <c r="B152" s="130" t="s">
        <v>3032</v>
      </c>
      <c r="C152" s="131" t="s">
        <v>3033</v>
      </c>
      <c r="D152" s="132" t="s">
        <v>3034</v>
      </c>
      <c r="E152" s="132" t="s">
        <v>3035</v>
      </c>
    </row>
    <row r="153" spans="2:5">
      <c r="B153" s="148">
        <v>44537</v>
      </c>
      <c r="C153" s="149">
        <v>10.3758</v>
      </c>
      <c r="D153" s="149">
        <v>6.3E-3</v>
      </c>
      <c r="E153" s="149">
        <v>6.3E-3</v>
      </c>
    </row>
    <row r="154" spans="2:5">
      <c r="B154" s="148">
        <v>44544</v>
      </c>
      <c r="C154" s="149">
        <v>10.3758</v>
      </c>
      <c r="D154" s="149">
        <v>6.8999999999999999E-3</v>
      </c>
      <c r="E154" s="149">
        <v>6.8999999999999999E-3</v>
      </c>
    </row>
    <row r="155" spans="2:5">
      <c r="B155" s="148">
        <v>44551</v>
      </c>
      <c r="C155" s="149">
        <v>10.3758</v>
      </c>
      <c r="D155" s="149">
        <v>3.3E-3</v>
      </c>
      <c r="E155" s="149">
        <v>3.3E-3</v>
      </c>
    </row>
    <row r="156" spans="2:5">
      <c r="B156" s="148">
        <v>44558</v>
      </c>
      <c r="C156" s="149">
        <v>10.3758</v>
      </c>
      <c r="D156" s="149">
        <v>6.8999999999999999E-3</v>
      </c>
      <c r="E156" s="149">
        <v>6.8999999999999999E-3</v>
      </c>
    </row>
    <row r="157" spans="2:5">
      <c r="B157" s="148">
        <v>44565</v>
      </c>
      <c r="C157" s="149">
        <v>10.3758</v>
      </c>
      <c r="D157" s="149">
        <v>7.7000000000000002E-3</v>
      </c>
      <c r="E157" s="149">
        <v>7.7000000000000002E-3</v>
      </c>
    </row>
    <row r="158" spans="2:5">
      <c r="B158" s="148">
        <v>44572</v>
      </c>
      <c r="C158" s="149">
        <v>10.3758</v>
      </c>
      <c r="D158" s="149">
        <v>8.9999999999999993E-3</v>
      </c>
      <c r="E158" s="149">
        <v>8.9999999999999993E-3</v>
      </c>
    </row>
    <row r="159" spans="2:5">
      <c r="B159" s="148">
        <v>44579</v>
      </c>
      <c r="C159" s="149">
        <v>10.3758</v>
      </c>
      <c r="D159" s="149">
        <v>8.2000000000000007E-3</v>
      </c>
      <c r="E159" s="149">
        <v>8.2000000000000007E-3</v>
      </c>
    </row>
    <row r="160" spans="2:5">
      <c r="B160" s="148">
        <v>44586</v>
      </c>
      <c r="C160" s="149">
        <v>10.3758</v>
      </c>
      <c r="D160" s="149">
        <v>4.3E-3</v>
      </c>
      <c r="E160" s="149">
        <v>4.3E-3</v>
      </c>
    </row>
    <row r="161" spans="2:5">
      <c r="B161" s="148">
        <v>44593</v>
      </c>
      <c r="C161" s="149">
        <v>10.3758</v>
      </c>
      <c r="D161" s="149">
        <v>4.4000000000000003E-3</v>
      </c>
      <c r="E161" s="149">
        <v>4.4000000000000003E-3</v>
      </c>
    </row>
    <row r="162" spans="2:5">
      <c r="B162" s="148">
        <v>44600</v>
      </c>
      <c r="C162" s="149">
        <v>10.3758</v>
      </c>
      <c r="D162" s="149">
        <v>4.4999999999999997E-3</v>
      </c>
      <c r="E162" s="149">
        <v>4.4999999999999997E-3</v>
      </c>
    </row>
    <row r="163" spans="2:5">
      <c r="B163" s="148">
        <v>44607</v>
      </c>
      <c r="C163" s="149">
        <v>10.3758</v>
      </c>
      <c r="D163" s="149">
        <v>1.2699999999999999E-2</v>
      </c>
      <c r="E163" s="149">
        <v>1.2699999999999999E-2</v>
      </c>
    </row>
    <row r="164" spans="2:5">
      <c r="B164" s="148">
        <v>44614</v>
      </c>
      <c r="C164" s="149">
        <v>10.3758</v>
      </c>
      <c r="D164" s="149">
        <v>5.5999999999999999E-3</v>
      </c>
      <c r="E164" s="149">
        <v>5.5999999999999999E-3</v>
      </c>
    </row>
    <row r="165" spans="2:5">
      <c r="B165" s="148">
        <v>44622</v>
      </c>
      <c r="C165" s="149">
        <v>10.3758</v>
      </c>
      <c r="D165" s="149">
        <v>4.7000000000000002E-3</v>
      </c>
      <c r="E165" s="149">
        <v>4.7000000000000002E-3</v>
      </c>
    </row>
    <row r="166" spans="2:5">
      <c r="B166" s="148">
        <v>44628</v>
      </c>
      <c r="C166" s="149">
        <v>10.3758</v>
      </c>
      <c r="D166" s="149">
        <v>1.6999999999999999E-3</v>
      </c>
      <c r="E166" s="149">
        <v>1.6999999999999999E-3</v>
      </c>
    </row>
    <row r="167" spans="2:5">
      <c r="B167" s="148">
        <v>44635</v>
      </c>
      <c r="C167" s="149">
        <v>10.3758</v>
      </c>
      <c r="D167" s="149">
        <v>9.9000000000000008E-3</v>
      </c>
      <c r="E167" s="149">
        <v>9.9000000000000008E-3</v>
      </c>
    </row>
    <row r="168" spans="2:5">
      <c r="B168" s="148">
        <v>44642</v>
      </c>
      <c r="C168" s="149">
        <v>10.3758</v>
      </c>
      <c r="D168" s="149">
        <v>9.1999999999999998E-3</v>
      </c>
      <c r="E168" s="149">
        <v>9.1999999999999998E-3</v>
      </c>
    </row>
    <row r="169" spans="2:5">
      <c r="B169" s="148">
        <v>44649</v>
      </c>
      <c r="C169" s="149">
        <v>10.3758</v>
      </c>
      <c r="D169" s="149">
        <v>1.21E-2</v>
      </c>
      <c r="E169" s="149">
        <v>1.21E-2</v>
      </c>
    </row>
    <row r="170" spans="2:5">
      <c r="B170" s="148">
        <v>44656</v>
      </c>
      <c r="C170" s="149">
        <v>10.3758</v>
      </c>
      <c r="D170" s="149">
        <v>1.03E-2</v>
      </c>
      <c r="E170" s="149">
        <v>1.03E-2</v>
      </c>
    </row>
    <row r="171" spans="2:5">
      <c r="B171" s="148">
        <v>44663</v>
      </c>
      <c r="C171" s="149">
        <v>10.3758</v>
      </c>
      <c r="D171" s="149">
        <v>6.9999999999999999E-4</v>
      </c>
      <c r="E171" s="149">
        <v>6.9999999999999999E-4</v>
      </c>
    </row>
    <row r="172" spans="2:5">
      <c r="B172" s="148">
        <v>44670</v>
      </c>
      <c r="C172" s="149">
        <v>10.3758</v>
      </c>
      <c r="D172" s="149">
        <v>7.7999999999999996E-3</v>
      </c>
      <c r="E172" s="149">
        <v>7.7999999999999996E-3</v>
      </c>
    </row>
    <row r="173" spans="2:5">
      <c r="B173" s="148">
        <v>44677</v>
      </c>
      <c r="C173" s="149">
        <v>10.3758</v>
      </c>
      <c r="D173" s="149">
        <v>8.3999999999999995E-3</v>
      </c>
      <c r="E173" s="149">
        <v>8.3999999999999995E-3</v>
      </c>
    </row>
    <row r="174" spans="2:5">
      <c r="B174" s="148">
        <v>44712</v>
      </c>
      <c r="C174" s="149">
        <v>10.3758</v>
      </c>
      <c r="D174" s="149">
        <v>6.4000000000000003E-3</v>
      </c>
      <c r="E174" s="149">
        <v>6.4000000000000003E-3</v>
      </c>
    </row>
    <row r="175" spans="2:5">
      <c r="B175" s="150"/>
      <c r="C175" s="151"/>
      <c r="D175" s="151"/>
      <c r="E175" s="151"/>
    </row>
    <row r="176" spans="2:5" ht="15.75">
      <c r="B176" s="395" t="s">
        <v>3055</v>
      </c>
      <c r="C176" s="395"/>
      <c r="D176" s="395"/>
      <c r="E176" s="395"/>
    </row>
    <row r="177" spans="2:5" s="124" customFormat="1" ht="38.25">
      <c r="B177" s="130" t="s">
        <v>3032</v>
      </c>
      <c r="C177" s="131" t="s">
        <v>3033</v>
      </c>
      <c r="D177" s="132" t="s">
        <v>3034</v>
      </c>
      <c r="E177" s="132" t="s">
        <v>3035</v>
      </c>
    </row>
    <row r="178" spans="2:5">
      <c r="B178" s="148">
        <v>44537</v>
      </c>
      <c r="C178" s="149">
        <v>10.4023</v>
      </c>
      <c r="D178" s="149">
        <v>7.7999999999999996E-3</v>
      </c>
      <c r="E178" s="149">
        <v>7.7999999999999996E-3</v>
      </c>
    </row>
    <row r="179" spans="2:5">
      <c r="B179" s="148">
        <v>44544</v>
      </c>
      <c r="C179" s="149">
        <v>10.4023</v>
      </c>
      <c r="D179" s="149">
        <v>8.2000000000000007E-3</v>
      </c>
      <c r="E179" s="149">
        <v>8.2000000000000007E-3</v>
      </c>
    </row>
    <row r="180" spans="2:5">
      <c r="B180" s="148">
        <v>44551</v>
      </c>
      <c r="C180" s="149">
        <v>10.4023</v>
      </c>
      <c r="D180" s="149">
        <v>4.8999999999999998E-3</v>
      </c>
      <c r="E180" s="149">
        <v>4.8999999999999998E-3</v>
      </c>
    </row>
    <row r="181" spans="2:5">
      <c r="B181" s="148">
        <v>44558</v>
      </c>
      <c r="C181" s="149">
        <v>10.4023</v>
      </c>
      <c r="D181" s="149">
        <v>8.5000000000000006E-3</v>
      </c>
      <c r="E181" s="149">
        <v>8.5000000000000006E-3</v>
      </c>
    </row>
    <row r="182" spans="2:5">
      <c r="B182" s="148">
        <v>44565</v>
      </c>
      <c r="C182" s="149">
        <v>10.4023</v>
      </c>
      <c r="D182" s="149">
        <v>9.1999999999999998E-3</v>
      </c>
      <c r="E182" s="149">
        <v>9.1999999999999998E-3</v>
      </c>
    </row>
    <row r="183" spans="2:5">
      <c r="B183" s="148">
        <v>44572</v>
      </c>
      <c r="C183" s="149">
        <v>10.4023</v>
      </c>
      <c r="D183" s="149">
        <v>1.0500000000000001E-2</v>
      </c>
      <c r="E183" s="149">
        <v>1.0500000000000001E-2</v>
      </c>
    </row>
    <row r="184" spans="2:5">
      <c r="B184" s="148">
        <v>44579</v>
      </c>
      <c r="C184" s="149">
        <v>10.4023</v>
      </c>
      <c r="D184" s="149">
        <v>9.7000000000000003E-3</v>
      </c>
      <c r="E184" s="149">
        <v>9.7000000000000003E-3</v>
      </c>
    </row>
    <row r="185" spans="2:5">
      <c r="B185" s="148">
        <v>44586</v>
      </c>
      <c r="C185" s="149">
        <v>10.4023</v>
      </c>
      <c r="D185" s="149">
        <v>6.0000000000000001E-3</v>
      </c>
      <c r="E185" s="149">
        <v>6.0000000000000001E-3</v>
      </c>
    </row>
    <row r="186" spans="2:5">
      <c r="B186" s="148">
        <v>44593</v>
      </c>
      <c r="C186" s="149">
        <v>10.4023</v>
      </c>
      <c r="D186" s="149">
        <v>6.1000000000000004E-3</v>
      </c>
      <c r="E186" s="149">
        <v>6.1000000000000004E-3</v>
      </c>
    </row>
    <row r="187" spans="2:5">
      <c r="B187" s="148">
        <v>44600</v>
      </c>
      <c r="C187" s="149">
        <v>10.4023</v>
      </c>
      <c r="D187" s="149">
        <v>6.0000000000000001E-3</v>
      </c>
      <c r="E187" s="149">
        <v>6.0000000000000001E-3</v>
      </c>
    </row>
    <row r="188" spans="2:5">
      <c r="B188" s="148">
        <v>44607</v>
      </c>
      <c r="C188" s="149">
        <v>10.4023</v>
      </c>
      <c r="D188" s="149">
        <v>1.4999999999999999E-2</v>
      </c>
      <c r="E188" s="149">
        <v>1.4999999999999999E-2</v>
      </c>
    </row>
    <row r="189" spans="2:5">
      <c r="B189" s="148">
        <v>44614</v>
      </c>
      <c r="C189" s="149">
        <v>10.4023</v>
      </c>
      <c r="D189" s="149">
        <v>7.1000000000000004E-3</v>
      </c>
      <c r="E189" s="149">
        <v>7.1000000000000004E-3</v>
      </c>
    </row>
    <row r="190" spans="2:5">
      <c r="B190" s="148">
        <v>44622</v>
      </c>
      <c r="C190" s="149">
        <v>10.4023</v>
      </c>
      <c r="D190" s="149">
        <v>6.4000000000000003E-3</v>
      </c>
      <c r="E190" s="149">
        <v>6.4000000000000003E-3</v>
      </c>
    </row>
    <row r="191" spans="2:5">
      <c r="B191" s="148">
        <v>44628</v>
      </c>
      <c r="C191" s="149">
        <v>10.4023</v>
      </c>
      <c r="D191" s="149">
        <v>2.8999999999999998E-3</v>
      </c>
      <c r="E191" s="149">
        <v>2.8999999999999998E-3</v>
      </c>
    </row>
    <row r="192" spans="2:5">
      <c r="B192" s="148">
        <v>44635</v>
      </c>
      <c r="C192" s="149">
        <v>10.4023</v>
      </c>
      <c r="D192" s="149">
        <v>1.1299999999999999E-2</v>
      </c>
      <c r="E192" s="149">
        <v>1.1299999999999999E-2</v>
      </c>
    </row>
    <row r="193" spans="1:256">
      <c r="B193" s="148">
        <v>44642</v>
      </c>
      <c r="C193" s="149">
        <v>10.4023</v>
      </c>
      <c r="D193" s="149">
        <v>9.4999999999999998E-3</v>
      </c>
      <c r="E193" s="149">
        <v>9.4999999999999998E-3</v>
      </c>
    </row>
    <row r="194" spans="1:256">
      <c r="B194" s="148">
        <v>44649</v>
      </c>
      <c r="C194" s="149">
        <v>10.4023</v>
      </c>
      <c r="D194" s="149">
        <v>1.26E-2</v>
      </c>
      <c r="E194" s="149">
        <v>1.26E-2</v>
      </c>
    </row>
    <row r="195" spans="1:256">
      <c r="B195" s="148">
        <v>44656</v>
      </c>
      <c r="C195" s="149">
        <v>10.4023</v>
      </c>
      <c r="D195" s="149">
        <v>1.18E-2</v>
      </c>
      <c r="E195" s="149">
        <v>1.18E-2</v>
      </c>
    </row>
    <row r="196" spans="1:256">
      <c r="B196" s="148">
        <v>44663</v>
      </c>
      <c r="C196" s="149">
        <v>10.4023</v>
      </c>
      <c r="D196" s="149">
        <v>2E-3</v>
      </c>
      <c r="E196" s="149">
        <v>2E-3</v>
      </c>
    </row>
    <row r="197" spans="1:256">
      <c r="B197" s="148">
        <v>44670</v>
      </c>
      <c r="C197" s="149">
        <v>10.4023</v>
      </c>
      <c r="D197" s="149">
        <v>9.4000000000000004E-3</v>
      </c>
      <c r="E197" s="149">
        <v>9.4000000000000004E-3</v>
      </c>
    </row>
    <row r="198" spans="1:256">
      <c r="B198" s="148">
        <v>44677</v>
      </c>
      <c r="C198" s="149">
        <v>10.4023</v>
      </c>
      <c r="D198" s="149">
        <v>0.01</v>
      </c>
      <c r="E198" s="149">
        <v>0.01</v>
      </c>
    </row>
    <row r="199" spans="1:256">
      <c r="B199" s="148">
        <v>44705</v>
      </c>
      <c r="C199" s="149">
        <v>10.4023</v>
      </c>
      <c r="D199" s="149">
        <v>3.8E-3</v>
      </c>
      <c r="E199" s="149">
        <v>3.8E-3</v>
      </c>
    </row>
    <row r="200" spans="1:256">
      <c r="B200" s="148">
        <v>44712</v>
      </c>
      <c r="C200" s="149">
        <v>10.4023</v>
      </c>
      <c r="D200" s="149">
        <v>1.04E-2</v>
      </c>
      <c r="E200" s="149">
        <v>1.04E-2</v>
      </c>
    </row>
    <row r="202" spans="1:256" s="154" customFormat="1" ht="18.75">
      <c r="A202" s="152"/>
      <c r="B202" s="153" t="s">
        <v>3056</v>
      </c>
      <c r="C202" s="394" t="s">
        <v>3057</v>
      </c>
      <c r="D202" s="394"/>
      <c r="E202" s="394"/>
      <c r="F202" s="152"/>
      <c r="G202" s="152"/>
      <c r="H202" s="152"/>
      <c r="I202" s="152"/>
      <c r="J202" s="152"/>
      <c r="K202" s="152"/>
      <c r="L202" s="152"/>
      <c r="M202" s="152"/>
      <c r="N202" s="152"/>
      <c r="O202" s="152"/>
      <c r="P202" s="152"/>
      <c r="Q202" s="152"/>
      <c r="R202" s="152"/>
      <c r="S202" s="152"/>
      <c r="T202" s="152"/>
      <c r="U202" s="152"/>
      <c r="V202" s="152"/>
      <c r="W202" s="152"/>
      <c r="X202" s="152"/>
      <c r="Y202" s="152"/>
      <c r="Z202" s="152"/>
      <c r="AA202" s="152"/>
      <c r="AB202" s="152"/>
      <c r="AC202" s="152"/>
      <c r="AD202" s="152"/>
      <c r="AE202" s="152"/>
      <c r="AF202" s="152"/>
      <c r="AG202" s="152"/>
      <c r="AH202" s="152"/>
      <c r="AI202" s="152"/>
      <c r="AJ202" s="152"/>
      <c r="AK202" s="152"/>
      <c r="AL202" s="152"/>
      <c r="AM202" s="152"/>
      <c r="AN202" s="152"/>
      <c r="AO202" s="152"/>
      <c r="AP202" s="152"/>
      <c r="AQ202" s="152"/>
      <c r="AR202" s="152"/>
      <c r="AS202" s="152"/>
      <c r="AT202" s="152"/>
      <c r="AU202" s="152"/>
      <c r="AV202" s="152"/>
      <c r="AW202" s="152"/>
      <c r="AX202" s="152"/>
      <c r="AY202" s="152"/>
      <c r="AZ202" s="152"/>
      <c r="BA202" s="152"/>
      <c r="BB202" s="152"/>
      <c r="BC202" s="152"/>
      <c r="BD202" s="152"/>
      <c r="BE202" s="152"/>
      <c r="BF202" s="152"/>
      <c r="BG202" s="152"/>
      <c r="BH202" s="152"/>
      <c r="BI202" s="152"/>
      <c r="BJ202" s="152"/>
      <c r="BK202" s="152"/>
      <c r="BL202" s="152"/>
      <c r="BM202" s="152"/>
      <c r="BN202" s="152"/>
      <c r="BO202" s="152"/>
      <c r="BP202" s="152"/>
      <c r="BQ202" s="152"/>
      <c r="BR202" s="152"/>
      <c r="BS202" s="152"/>
      <c r="BT202" s="152"/>
      <c r="BU202" s="152"/>
      <c r="BV202" s="152"/>
      <c r="BW202" s="152"/>
      <c r="BX202" s="152"/>
      <c r="BY202" s="152"/>
      <c r="BZ202" s="152"/>
      <c r="CA202" s="152"/>
      <c r="CB202" s="152"/>
      <c r="CC202" s="152"/>
      <c r="CD202" s="152"/>
      <c r="CE202" s="152"/>
      <c r="CF202" s="152"/>
      <c r="CG202" s="152"/>
      <c r="CH202" s="152"/>
      <c r="CI202" s="152"/>
      <c r="CJ202" s="152"/>
      <c r="CK202" s="152"/>
      <c r="CL202" s="152"/>
      <c r="CM202" s="152"/>
      <c r="CN202" s="152"/>
      <c r="CO202" s="152"/>
      <c r="CP202" s="152"/>
      <c r="CQ202" s="152"/>
      <c r="CR202" s="152"/>
      <c r="CS202" s="152"/>
      <c r="CT202" s="152"/>
      <c r="CU202" s="152"/>
      <c r="CV202" s="152"/>
      <c r="CW202" s="152"/>
      <c r="CX202" s="152"/>
      <c r="CY202" s="152"/>
      <c r="CZ202" s="152"/>
      <c r="DA202" s="152"/>
      <c r="DB202" s="152"/>
      <c r="DC202" s="152"/>
      <c r="DD202" s="152"/>
      <c r="DE202" s="152"/>
      <c r="DF202" s="152"/>
      <c r="DG202" s="152"/>
      <c r="DH202" s="152"/>
      <c r="DI202" s="152"/>
      <c r="DJ202" s="152"/>
      <c r="DK202" s="152"/>
      <c r="DL202" s="152"/>
      <c r="DM202" s="152"/>
      <c r="DN202" s="152"/>
      <c r="DO202" s="152"/>
      <c r="DP202" s="152"/>
      <c r="DQ202" s="152"/>
      <c r="DR202" s="152"/>
      <c r="DS202" s="152"/>
      <c r="DT202" s="152"/>
      <c r="DU202" s="152"/>
      <c r="DV202" s="152"/>
      <c r="DW202" s="152"/>
      <c r="DX202" s="152"/>
      <c r="DY202" s="152"/>
      <c r="DZ202" s="152"/>
      <c r="EA202" s="152"/>
      <c r="EB202" s="152"/>
      <c r="EC202" s="152"/>
      <c r="ED202" s="152"/>
      <c r="EE202" s="152"/>
      <c r="EF202" s="152"/>
      <c r="EG202" s="152"/>
      <c r="EH202" s="152"/>
      <c r="EI202" s="152"/>
      <c r="EJ202" s="152"/>
      <c r="EK202" s="152"/>
      <c r="EL202" s="152"/>
      <c r="EM202" s="152"/>
      <c r="EN202" s="152"/>
      <c r="EO202" s="152"/>
      <c r="EP202" s="152"/>
      <c r="EQ202" s="152"/>
      <c r="ER202" s="152"/>
      <c r="ES202" s="152"/>
      <c r="ET202" s="152"/>
      <c r="EU202" s="152"/>
      <c r="EV202" s="152"/>
      <c r="EW202" s="152"/>
      <c r="EX202" s="152"/>
      <c r="EY202" s="152"/>
      <c r="EZ202" s="152"/>
      <c r="FA202" s="152"/>
      <c r="FB202" s="152"/>
      <c r="FC202" s="152"/>
      <c r="FD202" s="152"/>
      <c r="FE202" s="152"/>
      <c r="FF202" s="152"/>
      <c r="FG202" s="152"/>
      <c r="FH202" s="152"/>
      <c r="FI202" s="152"/>
      <c r="FJ202" s="152"/>
      <c r="FK202" s="152"/>
      <c r="FL202" s="152"/>
      <c r="FM202" s="152"/>
      <c r="FN202" s="152"/>
      <c r="FO202" s="152"/>
      <c r="FP202" s="152"/>
      <c r="FQ202" s="152"/>
      <c r="FR202" s="152"/>
      <c r="FS202" s="152"/>
      <c r="FT202" s="152"/>
      <c r="FU202" s="152"/>
      <c r="FV202" s="152"/>
      <c r="FW202" s="152"/>
      <c r="FX202" s="152"/>
      <c r="FY202" s="152"/>
      <c r="FZ202" s="152"/>
      <c r="GA202" s="152"/>
      <c r="GB202" s="152"/>
      <c r="GC202" s="152"/>
      <c r="GD202" s="152"/>
      <c r="GE202" s="152"/>
      <c r="GF202" s="152"/>
      <c r="GG202" s="152"/>
      <c r="GH202" s="152"/>
      <c r="GI202" s="152"/>
      <c r="GJ202" s="152"/>
      <c r="GK202" s="152"/>
      <c r="GL202" s="152"/>
      <c r="GM202" s="152"/>
      <c r="GN202" s="152"/>
      <c r="GO202" s="152"/>
      <c r="GP202" s="152"/>
      <c r="GQ202" s="152"/>
      <c r="GR202" s="152"/>
      <c r="GS202" s="152"/>
      <c r="GT202" s="152"/>
      <c r="GU202" s="152"/>
      <c r="GV202" s="152"/>
      <c r="GW202" s="152"/>
      <c r="GX202" s="152"/>
      <c r="GY202" s="152"/>
      <c r="GZ202" s="152"/>
      <c r="HA202" s="152"/>
      <c r="HB202" s="152"/>
      <c r="HC202" s="152"/>
      <c r="HD202" s="152"/>
      <c r="HE202" s="152"/>
      <c r="HF202" s="152"/>
      <c r="HG202" s="152"/>
      <c r="HH202" s="152"/>
      <c r="HI202" s="152"/>
      <c r="HJ202" s="152"/>
      <c r="HK202" s="152"/>
      <c r="HL202" s="152"/>
      <c r="HM202" s="152"/>
      <c r="HN202" s="152"/>
      <c r="HO202" s="152"/>
      <c r="HP202" s="152"/>
      <c r="HQ202" s="152"/>
      <c r="HR202" s="152"/>
      <c r="HS202" s="152"/>
      <c r="HT202" s="152"/>
      <c r="HU202" s="152"/>
      <c r="HV202" s="152"/>
      <c r="HW202" s="152"/>
      <c r="HX202" s="152"/>
      <c r="HY202" s="152"/>
      <c r="HZ202" s="152"/>
      <c r="IA202" s="152"/>
      <c r="IB202" s="152"/>
      <c r="IC202" s="152"/>
      <c r="ID202" s="152"/>
      <c r="IE202" s="152"/>
      <c r="IF202" s="152"/>
      <c r="IG202" s="152"/>
      <c r="IH202" s="152"/>
      <c r="II202" s="152"/>
      <c r="IJ202" s="152"/>
      <c r="IK202" s="152"/>
      <c r="IL202" s="152"/>
      <c r="IM202" s="152"/>
      <c r="IN202" s="152"/>
      <c r="IO202" s="152"/>
      <c r="IP202" s="152"/>
      <c r="IQ202" s="152"/>
      <c r="IR202" s="152"/>
      <c r="IS202" s="152"/>
      <c r="IT202" s="152"/>
      <c r="IU202" s="152"/>
      <c r="IV202" s="152"/>
    </row>
  </sheetData>
  <mergeCells count="17">
    <mergeCell ref="B1:E1"/>
    <mergeCell ref="B10:E10"/>
    <mergeCell ref="B91:E91"/>
    <mergeCell ref="B100:E100"/>
    <mergeCell ref="B109:E109"/>
    <mergeCell ref="B37:E37"/>
    <mergeCell ref="B46:E46"/>
    <mergeCell ref="B55:E55"/>
    <mergeCell ref="B64:E64"/>
    <mergeCell ref="B73:E73"/>
    <mergeCell ref="B82:E82"/>
    <mergeCell ref="C202:E202"/>
    <mergeCell ref="B19:E19"/>
    <mergeCell ref="B28:E28"/>
    <mergeCell ref="B130:E130"/>
    <mergeCell ref="B151:E151"/>
    <mergeCell ref="B176:E17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5382A-F7B8-4FE1-B040-124EC9A33A8F}">
  <sheetPr>
    <pageSetUpPr fitToPage="1"/>
  </sheetPr>
  <dimension ref="A1:E51"/>
  <sheetViews>
    <sheetView workbookViewId="0">
      <selection sqref="A1:E1"/>
    </sheetView>
  </sheetViews>
  <sheetFormatPr defaultRowHeight="15"/>
  <cols>
    <col min="1" max="1" width="9.5703125" style="275" customWidth="1"/>
    <col min="2" max="2" width="59.28515625" style="275" bestFit="1" customWidth="1"/>
    <col min="3" max="3" width="15.7109375" style="281" customWidth="1"/>
    <col min="4" max="4" width="70.28515625" style="275" customWidth="1"/>
    <col min="5" max="5" width="15.7109375" style="275" customWidth="1"/>
    <col min="6" max="16384" width="9.140625" style="275"/>
  </cols>
  <sheetData>
    <row r="1" spans="1:5" ht="18.75">
      <c r="A1" s="396" t="s">
        <v>3137</v>
      </c>
      <c r="B1" s="396"/>
      <c r="C1" s="396"/>
      <c r="D1" s="396"/>
      <c r="E1" s="396"/>
    </row>
    <row r="2" spans="1:5">
      <c r="C2" s="276"/>
    </row>
    <row r="3" spans="1:5" s="278" customFormat="1" ht="30">
      <c r="A3" s="277" t="s">
        <v>3138</v>
      </c>
      <c r="B3" s="277" t="s">
        <v>3139</v>
      </c>
      <c r="C3" s="277" t="s">
        <v>3140</v>
      </c>
      <c r="D3" s="277" t="s">
        <v>3141</v>
      </c>
      <c r="E3" s="277" t="s">
        <v>3142</v>
      </c>
    </row>
    <row r="4" spans="1:5" s="286" customFormat="1">
      <c r="A4" s="282" t="s">
        <v>3143</v>
      </c>
      <c r="B4" s="283" t="s">
        <v>35</v>
      </c>
      <c r="C4" s="284" t="s">
        <v>3144</v>
      </c>
      <c r="D4" s="285" t="s">
        <v>3145</v>
      </c>
      <c r="E4" s="283" t="s">
        <v>3146</v>
      </c>
    </row>
    <row r="5" spans="1:5" s="286" customFormat="1">
      <c r="A5" s="282">
        <f>+A4+1</f>
        <v>2</v>
      </c>
      <c r="B5" s="283" t="s">
        <v>37</v>
      </c>
      <c r="C5" s="284" t="s">
        <v>3147</v>
      </c>
      <c r="D5" s="287" t="s">
        <v>3148</v>
      </c>
      <c r="E5" s="283" t="s">
        <v>3149</v>
      </c>
    </row>
    <row r="6" spans="1:5" s="286" customFormat="1">
      <c r="A6" s="282">
        <f t="shared" ref="A6:A50" si="0">+A5+1</f>
        <v>3</v>
      </c>
      <c r="B6" s="283" t="s">
        <v>39</v>
      </c>
      <c r="C6" s="284" t="s">
        <v>3147</v>
      </c>
      <c r="D6" s="283" t="s">
        <v>3151</v>
      </c>
      <c r="E6" s="283" t="s">
        <v>3152</v>
      </c>
    </row>
    <row r="7" spans="1:5" s="286" customFormat="1">
      <c r="A7" s="282">
        <f t="shared" si="0"/>
        <v>4</v>
      </c>
      <c r="B7" s="283" t="s">
        <v>6</v>
      </c>
      <c r="C7" s="284" t="s">
        <v>3153</v>
      </c>
      <c r="D7" s="283" t="s">
        <v>3154</v>
      </c>
      <c r="E7" s="283" t="s">
        <v>3155</v>
      </c>
    </row>
    <row r="8" spans="1:5" s="286" customFormat="1">
      <c r="A8" s="282">
        <f t="shared" si="0"/>
        <v>5</v>
      </c>
      <c r="B8" s="283" t="s">
        <v>41</v>
      </c>
      <c r="C8" s="284" t="s">
        <v>3147</v>
      </c>
      <c r="D8" s="287" t="s">
        <v>3156</v>
      </c>
      <c r="E8" s="283" t="s">
        <v>3152</v>
      </c>
    </row>
    <row r="9" spans="1:5" s="286" customFormat="1">
      <c r="A9" s="282">
        <f t="shared" si="0"/>
        <v>6</v>
      </c>
      <c r="B9" s="283" t="s">
        <v>8</v>
      </c>
      <c r="C9" s="284" t="s">
        <v>3153</v>
      </c>
      <c r="D9" s="287" t="s">
        <v>3157</v>
      </c>
      <c r="E9" s="283" t="s">
        <v>3155</v>
      </c>
    </row>
    <row r="10" spans="1:5" s="286" customFormat="1">
      <c r="A10" s="282">
        <f t="shared" si="0"/>
        <v>7</v>
      </c>
      <c r="B10" s="283" t="s">
        <v>43</v>
      </c>
      <c r="C10" s="284" t="s">
        <v>3147</v>
      </c>
      <c r="D10" s="287" t="s">
        <v>3158</v>
      </c>
      <c r="E10" s="283" t="s">
        <v>3152</v>
      </c>
    </row>
    <row r="11" spans="1:5" s="286" customFormat="1">
      <c r="A11" s="282">
        <f t="shared" si="0"/>
        <v>8</v>
      </c>
      <c r="B11" s="283" t="s">
        <v>45</v>
      </c>
      <c r="C11" s="284" t="s">
        <v>3147</v>
      </c>
      <c r="D11" s="287" t="s">
        <v>3156</v>
      </c>
      <c r="E11" s="283" t="s">
        <v>3152</v>
      </c>
    </row>
    <row r="12" spans="1:5" s="286" customFormat="1">
      <c r="A12" s="282">
        <f t="shared" si="0"/>
        <v>9</v>
      </c>
      <c r="B12" s="283" t="s">
        <v>10</v>
      </c>
      <c r="C12" s="284" t="s">
        <v>3153</v>
      </c>
      <c r="D12" s="287" t="s">
        <v>3159</v>
      </c>
      <c r="E12" s="283" t="s">
        <v>3155</v>
      </c>
    </row>
    <row r="13" spans="1:5" s="286" customFormat="1">
      <c r="A13" s="282">
        <f t="shared" si="0"/>
        <v>10</v>
      </c>
      <c r="B13" s="283" t="s">
        <v>47</v>
      </c>
      <c r="C13" s="284" t="s">
        <v>3147</v>
      </c>
      <c r="D13" s="287" t="s">
        <v>3156</v>
      </c>
      <c r="E13" s="283" t="s">
        <v>3152</v>
      </c>
    </row>
    <row r="14" spans="1:5" s="286" customFormat="1">
      <c r="A14" s="282">
        <f t="shared" si="0"/>
        <v>11</v>
      </c>
      <c r="B14" s="283" t="s">
        <v>49</v>
      </c>
      <c r="C14" s="284" t="s">
        <v>3155</v>
      </c>
      <c r="D14" s="283" t="s">
        <v>3160</v>
      </c>
      <c r="E14" s="283" t="s">
        <v>3161</v>
      </c>
    </row>
    <row r="15" spans="1:5" s="286" customFormat="1">
      <c r="A15" s="282">
        <f t="shared" si="0"/>
        <v>12</v>
      </c>
      <c r="B15" s="283" t="s">
        <v>51</v>
      </c>
      <c r="C15" s="284" t="s">
        <v>3147</v>
      </c>
      <c r="D15" s="285" t="s">
        <v>3162</v>
      </c>
      <c r="E15" s="283" t="s">
        <v>3152</v>
      </c>
    </row>
    <row r="16" spans="1:5" s="286" customFormat="1">
      <c r="A16" s="282">
        <f t="shared" si="0"/>
        <v>13</v>
      </c>
      <c r="B16" s="283" t="s">
        <v>53</v>
      </c>
      <c r="C16" s="284" t="s">
        <v>3147</v>
      </c>
      <c r="D16" s="287" t="s">
        <v>3156</v>
      </c>
      <c r="E16" s="283" t="s">
        <v>3152</v>
      </c>
    </row>
    <row r="17" spans="1:5" s="286" customFormat="1">
      <c r="A17" s="282">
        <f t="shared" si="0"/>
        <v>14</v>
      </c>
      <c r="B17" s="283" t="s">
        <v>12</v>
      </c>
      <c r="C17" s="284" t="s">
        <v>3153</v>
      </c>
      <c r="D17" s="287" t="s">
        <v>3163</v>
      </c>
      <c r="E17" s="283" t="s">
        <v>3155</v>
      </c>
    </row>
    <row r="18" spans="1:5" s="286" customFormat="1">
      <c r="A18" s="282">
        <f t="shared" si="0"/>
        <v>15</v>
      </c>
      <c r="B18" s="283" t="s">
        <v>55</v>
      </c>
      <c r="C18" s="284" t="s">
        <v>3147</v>
      </c>
      <c r="D18" s="287" t="s">
        <v>3156</v>
      </c>
      <c r="E18" s="283" t="s">
        <v>3152</v>
      </c>
    </row>
    <row r="19" spans="1:5" s="286" customFormat="1">
      <c r="A19" s="282">
        <f t="shared" si="0"/>
        <v>16</v>
      </c>
      <c r="B19" s="283" t="s">
        <v>14</v>
      </c>
      <c r="C19" s="284" t="s">
        <v>3153</v>
      </c>
      <c r="D19" s="283" t="s">
        <v>3164</v>
      </c>
      <c r="E19" s="283" t="s">
        <v>3155</v>
      </c>
    </row>
    <row r="20" spans="1:5" s="286" customFormat="1">
      <c r="A20" s="282">
        <f t="shared" si="0"/>
        <v>17</v>
      </c>
      <c r="B20" s="283" t="s">
        <v>57</v>
      </c>
      <c r="C20" s="284" t="s">
        <v>3147</v>
      </c>
      <c r="D20" s="287" t="s">
        <v>3165</v>
      </c>
      <c r="E20" s="283" t="s">
        <v>3147</v>
      </c>
    </row>
    <row r="21" spans="1:5" s="286" customFormat="1">
      <c r="A21" s="282">
        <f t="shared" si="0"/>
        <v>18</v>
      </c>
      <c r="B21" s="283" t="s">
        <v>16</v>
      </c>
      <c r="C21" s="284" t="s">
        <v>3155</v>
      </c>
      <c r="D21" s="287" t="s">
        <v>3166</v>
      </c>
      <c r="E21" s="283" t="s">
        <v>3155</v>
      </c>
    </row>
    <row r="22" spans="1:5" s="286" customFormat="1">
      <c r="A22" s="282">
        <f t="shared" si="0"/>
        <v>19</v>
      </c>
      <c r="B22" s="283" t="s">
        <v>59</v>
      </c>
      <c r="C22" s="284" t="s">
        <v>3147</v>
      </c>
      <c r="D22" s="287" t="s">
        <v>3167</v>
      </c>
      <c r="E22" s="283" t="s">
        <v>3152</v>
      </c>
    </row>
    <row r="23" spans="1:5" s="286" customFormat="1">
      <c r="A23" s="282">
        <f t="shared" si="0"/>
        <v>20</v>
      </c>
      <c r="B23" s="283" t="s">
        <v>61</v>
      </c>
      <c r="C23" s="284" t="s">
        <v>3147</v>
      </c>
      <c r="D23" s="287" t="s">
        <v>3168</v>
      </c>
      <c r="E23" s="283" t="s">
        <v>3147</v>
      </c>
    </row>
    <row r="24" spans="1:5" s="286" customFormat="1">
      <c r="A24" s="282">
        <f t="shared" si="0"/>
        <v>21</v>
      </c>
      <c r="B24" s="283" t="s">
        <v>63</v>
      </c>
      <c r="C24" s="284" t="s">
        <v>3147</v>
      </c>
      <c r="D24" s="283" t="s">
        <v>3169</v>
      </c>
      <c r="E24" s="283" t="s">
        <v>3152</v>
      </c>
    </row>
    <row r="25" spans="1:5" s="286" customFormat="1">
      <c r="A25" s="282">
        <f t="shared" si="0"/>
        <v>22</v>
      </c>
      <c r="B25" s="283" t="s">
        <v>65</v>
      </c>
      <c r="C25" s="284" t="s">
        <v>3147</v>
      </c>
      <c r="D25" s="287" t="s">
        <v>3170</v>
      </c>
      <c r="E25" s="283" t="s">
        <v>3152</v>
      </c>
    </row>
    <row r="26" spans="1:5" s="286" customFormat="1">
      <c r="A26" s="282">
        <f t="shared" si="0"/>
        <v>23</v>
      </c>
      <c r="B26" s="283" t="s">
        <v>67</v>
      </c>
      <c r="C26" s="284" t="s">
        <v>3147</v>
      </c>
      <c r="D26" s="287" t="s">
        <v>3156</v>
      </c>
      <c r="E26" s="283" t="s">
        <v>3152</v>
      </c>
    </row>
    <row r="27" spans="1:5" s="286" customFormat="1">
      <c r="A27" s="282">
        <f t="shared" si="0"/>
        <v>24</v>
      </c>
      <c r="B27" s="283" t="s">
        <v>69</v>
      </c>
      <c r="C27" s="284" t="s">
        <v>3147</v>
      </c>
      <c r="D27" s="288" t="s">
        <v>3171</v>
      </c>
      <c r="E27" s="283" t="s">
        <v>3147</v>
      </c>
    </row>
    <row r="28" spans="1:5" s="286" customFormat="1">
      <c r="A28" s="282">
        <f t="shared" si="0"/>
        <v>25</v>
      </c>
      <c r="B28" s="283" t="s">
        <v>71</v>
      </c>
      <c r="C28" s="284" t="s">
        <v>3147</v>
      </c>
      <c r="D28" s="285" t="s">
        <v>3172</v>
      </c>
      <c r="E28" s="283" t="s">
        <v>3152</v>
      </c>
    </row>
    <row r="29" spans="1:5" s="286" customFormat="1">
      <c r="A29" s="282">
        <f t="shared" si="0"/>
        <v>26</v>
      </c>
      <c r="B29" s="283" t="s">
        <v>73</v>
      </c>
      <c r="C29" s="284" t="s">
        <v>3147</v>
      </c>
      <c r="D29" s="287" t="s">
        <v>3173</v>
      </c>
      <c r="E29" s="283" t="s">
        <v>3152</v>
      </c>
    </row>
    <row r="30" spans="1:5" s="286" customFormat="1">
      <c r="A30" s="282">
        <f t="shared" si="0"/>
        <v>27</v>
      </c>
      <c r="B30" s="283" t="s">
        <v>99</v>
      </c>
      <c r="C30" s="284" t="s">
        <v>3153</v>
      </c>
      <c r="D30" s="287" t="s">
        <v>3174</v>
      </c>
      <c r="E30" s="283" t="s">
        <v>3153</v>
      </c>
    </row>
    <row r="31" spans="1:5" s="286" customFormat="1">
      <c r="A31" s="282">
        <f t="shared" si="0"/>
        <v>28</v>
      </c>
      <c r="B31" s="283" t="s">
        <v>18</v>
      </c>
      <c r="C31" s="284" t="s">
        <v>3155</v>
      </c>
      <c r="D31" s="287" t="s">
        <v>3175</v>
      </c>
      <c r="E31" s="283" t="s">
        <v>3155</v>
      </c>
    </row>
    <row r="32" spans="1:5" s="286" customFormat="1">
      <c r="A32" s="282">
        <f t="shared" si="0"/>
        <v>29</v>
      </c>
      <c r="B32" s="283" t="s">
        <v>75</v>
      </c>
      <c r="C32" s="284" t="s">
        <v>3147</v>
      </c>
      <c r="D32" s="287" t="s">
        <v>3176</v>
      </c>
      <c r="E32" s="283" t="s">
        <v>3152</v>
      </c>
    </row>
    <row r="33" spans="1:5" s="286" customFormat="1">
      <c r="A33" s="282">
        <f t="shared" si="0"/>
        <v>30</v>
      </c>
      <c r="B33" s="283" t="s">
        <v>20</v>
      </c>
      <c r="C33" s="284" t="s">
        <v>3155</v>
      </c>
      <c r="D33" s="287" t="s">
        <v>3177</v>
      </c>
      <c r="E33" s="283" t="s">
        <v>3155</v>
      </c>
    </row>
    <row r="34" spans="1:5" s="290" customFormat="1" ht="45">
      <c r="A34" s="282">
        <f t="shared" si="0"/>
        <v>31</v>
      </c>
      <c r="B34" s="289" t="s">
        <v>77</v>
      </c>
      <c r="C34" s="284" t="s">
        <v>3147</v>
      </c>
      <c r="D34" s="289" t="s">
        <v>3178</v>
      </c>
      <c r="E34" s="284" t="s">
        <v>3147</v>
      </c>
    </row>
    <row r="35" spans="1:5" s="286" customFormat="1">
      <c r="A35" s="282">
        <f t="shared" si="0"/>
        <v>32</v>
      </c>
      <c r="B35" s="283" t="s">
        <v>79</v>
      </c>
      <c r="C35" s="284" t="s">
        <v>3147</v>
      </c>
      <c r="D35" s="287" t="s">
        <v>3167</v>
      </c>
      <c r="E35" s="283" t="s">
        <v>3152</v>
      </c>
    </row>
    <row r="36" spans="1:5" s="286" customFormat="1">
      <c r="A36" s="282">
        <f t="shared" si="0"/>
        <v>33</v>
      </c>
      <c r="B36" s="287" t="s">
        <v>81</v>
      </c>
      <c r="C36" s="284" t="s">
        <v>3147</v>
      </c>
      <c r="D36" s="283" t="s">
        <v>3179</v>
      </c>
      <c r="E36" s="283" t="s">
        <v>3152</v>
      </c>
    </row>
    <row r="37" spans="1:5" s="286" customFormat="1">
      <c r="A37" s="282">
        <f t="shared" si="0"/>
        <v>34</v>
      </c>
      <c r="B37" s="287" t="s">
        <v>83</v>
      </c>
      <c r="C37" s="284" t="s">
        <v>3147</v>
      </c>
      <c r="D37" s="283" t="s">
        <v>3179</v>
      </c>
      <c r="E37" s="283" t="s">
        <v>3152</v>
      </c>
    </row>
    <row r="38" spans="1:5" s="286" customFormat="1">
      <c r="A38" s="282">
        <f t="shared" si="0"/>
        <v>35</v>
      </c>
      <c r="B38" s="283" t="s">
        <v>85</v>
      </c>
      <c r="C38" s="284" t="s">
        <v>3147</v>
      </c>
      <c r="D38" s="283" t="s">
        <v>3180</v>
      </c>
      <c r="E38" s="283" t="s">
        <v>3152</v>
      </c>
    </row>
    <row r="39" spans="1:5" s="286" customFormat="1">
      <c r="A39" s="282">
        <f t="shared" si="0"/>
        <v>36</v>
      </c>
      <c r="B39" s="287" t="s">
        <v>1944</v>
      </c>
      <c r="C39" s="284" t="s">
        <v>3155</v>
      </c>
      <c r="D39" s="283" t="s">
        <v>3181</v>
      </c>
      <c r="E39" s="283" t="s">
        <v>3161</v>
      </c>
    </row>
    <row r="40" spans="1:5" s="286" customFormat="1">
      <c r="A40" s="282">
        <f t="shared" si="0"/>
        <v>37</v>
      </c>
      <c r="B40" s="283" t="s">
        <v>24</v>
      </c>
      <c r="C40" s="284" t="s">
        <v>3144</v>
      </c>
      <c r="D40" s="287" t="s">
        <v>3182</v>
      </c>
      <c r="E40" s="283" t="s">
        <v>3144</v>
      </c>
    </row>
    <row r="41" spans="1:5" s="286" customFormat="1">
      <c r="A41" s="282">
        <f t="shared" si="0"/>
        <v>38</v>
      </c>
      <c r="B41" s="283" t="s">
        <v>87</v>
      </c>
      <c r="C41" s="284" t="s">
        <v>3147</v>
      </c>
      <c r="D41" s="288" t="s">
        <v>3183</v>
      </c>
      <c r="E41" s="283" t="s">
        <v>3147</v>
      </c>
    </row>
    <row r="42" spans="1:5" s="286" customFormat="1">
      <c r="A42" s="282">
        <f t="shared" si="0"/>
        <v>39</v>
      </c>
      <c r="B42" s="283" t="s">
        <v>89</v>
      </c>
      <c r="C42" s="284" t="s">
        <v>3147</v>
      </c>
      <c r="D42" s="283" t="s">
        <v>3184</v>
      </c>
      <c r="E42" s="283" t="s">
        <v>3152</v>
      </c>
    </row>
    <row r="43" spans="1:5" s="286" customFormat="1">
      <c r="A43" s="282">
        <f t="shared" si="0"/>
        <v>40</v>
      </c>
      <c r="B43" s="283" t="s">
        <v>26</v>
      </c>
      <c r="C43" s="284" t="s">
        <v>3150</v>
      </c>
      <c r="D43" s="287" t="s">
        <v>3185</v>
      </c>
      <c r="E43" s="283" t="s">
        <v>3150</v>
      </c>
    </row>
    <row r="44" spans="1:5" s="286" customFormat="1">
      <c r="A44" s="282">
        <f t="shared" si="0"/>
        <v>41</v>
      </c>
      <c r="B44" s="283" t="s">
        <v>91</v>
      </c>
      <c r="C44" s="284" t="s">
        <v>3147</v>
      </c>
      <c r="D44" s="287" t="s">
        <v>3186</v>
      </c>
      <c r="E44" s="284" t="s">
        <v>3147</v>
      </c>
    </row>
    <row r="45" spans="1:5" s="286" customFormat="1">
      <c r="A45" s="282">
        <f t="shared" si="0"/>
        <v>42</v>
      </c>
      <c r="B45" s="283" t="s">
        <v>93</v>
      </c>
      <c r="C45" s="284" t="s">
        <v>3147</v>
      </c>
      <c r="D45" s="287" t="s">
        <v>3156</v>
      </c>
      <c r="E45" s="283" t="s">
        <v>3152</v>
      </c>
    </row>
    <row r="46" spans="1:5" s="286" customFormat="1">
      <c r="A46" s="282">
        <f t="shared" si="0"/>
        <v>43</v>
      </c>
      <c r="B46" s="283" t="s">
        <v>28</v>
      </c>
      <c r="C46" s="284" t="s">
        <v>3153</v>
      </c>
      <c r="D46" s="287" t="s">
        <v>3187</v>
      </c>
      <c r="E46" s="283" t="s">
        <v>3155</v>
      </c>
    </row>
    <row r="47" spans="1:5" s="286" customFormat="1">
      <c r="A47" s="282">
        <f t="shared" si="0"/>
        <v>44</v>
      </c>
      <c r="B47" s="283" t="s">
        <v>95</v>
      </c>
      <c r="C47" s="284" t="s">
        <v>3147</v>
      </c>
      <c r="D47" s="287" t="s">
        <v>3188</v>
      </c>
      <c r="E47" s="283" t="s">
        <v>3152</v>
      </c>
    </row>
    <row r="48" spans="1:5" s="286" customFormat="1">
      <c r="A48" s="282">
        <f t="shared" si="0"/>
        <v>45</v>
      </c>
      <c r="B48" s="283" t="s">
        <v>30</v>
      </c>
      <c r="C48" s="284" t="s">
        <v>3153</v>
      </c>
      <c r="D48" s="287" t="s">
        <v>3189</v>
      </c>
      <c r="E48" s="283" t="s">
        <v>3153</v>
      </c>
    </row>
    <row r="49" spans="1:5" s="286" customFormat="1">
      <c r="A49" s="282">
        <f t="shared" si="0"/>
        <v>46</v>
      </c>
      <c r="B49" s="283" t="s">
        <v>32</v>
      </c>
      <c r="C49" s="284" t="s">
        <v>3153</v>
      </c>
      <c r="D49" s="287" t="s">
        <v>3190</v>
      </c>
      <c r="E49" s="283" t="s">
        <v>3155</v>
      </c>
    </row>
    <row r="50" spans="1:5" s="286" customFormat="1">
      <c r="A50" s="282">
        <f t="shared" si="0"/>
        <v>47</v>
      </c>
      <c r="B50" s="283" t="s">
        <v>97</v>
      </c>
      <c r="C50" s="284" t="s">
        <v>3147</v>
      </c>
      <c r="D50" s="287" t="s">
        <v>3156</v>
      </c>
      <c r="E50" s="283" t="s">
        <v>3152</v>
      </c>
    </row>
    <row r="51" spans="1:5" s="279" customFormat="1">
      <c r="C51" s="280"/>
    </row>
  </sheetData>
  <mergeCells count="1">
    <mergeCell ref="A1:E1"/>
  </mergeCells>
  <pageMargins left="0.7" right="0.7" top="0.75" bottom="0.75" header="0.3" footer="0.3"/>
  <pageSetup paperSize="9" scale="5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1528"/>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140625" style="69" bestFit="1" customWidth="1"/>
    <col min="6" max="6" width="11.5703125" style="13" bestFit="1" customWidth="1"/>
    <col min="7" max="7" width="18.140625" style="13" bestFit="1" customWidth="1"/>
    <col min="8" max="8" width="9.140625" style="13" bestFit="1" customWidth="1"/>
    <col min="9" max="9" width="1.7109375" style="69" bestFit="1" customWidth="1"/>
    <col min="10" max="16384" width="9.140625" style="69"/>
  </cols>
  <sheetData>
    <row r="1" spans="1:12" s="1" customFormat="1">
      <c r="A1" s="3" t="s">
        <v>0</v>
      </c>
      <c r="B1" s="397" t="s">
        <v>35</v>
      </c>
      <c r="C1" s="397"/>
      <c r="D1" s="397"/>
      <c r="E1" s="397"/>
      <c r="F1" s="4"/>
      <c r="G1" s="4"/>
      <c r="H1" s="4"/>
    </row>
    <row r="2" spans="1:12" s="1" customFormat="1" ht="13.5" thickBot="1">
      <c r="C2" s="5"/>
      <c r="F2" s="4"/>
      <c r="G2" s="4"/>
      <c r="H2" s="4"/>
    </row>
    <row r="3" spans="1:12" s="15" customFormat="1" ht="15">
      <c r="B3" s="25" t="s">
        <v>1264</v>
      </c>
      <c r="C3" s="398"/>
      <c r="D3" s="401"/>
      <c r="F3" s="16"/>
      <c r="G3" s="16"/>
      <c r="H3" s="16"/>
      <c r="K3" s="95"/>
      <c r="L3" s="95"/>
    </row>
    <row r="4" spans="1:12" s="15" customFormat="1" ht="15">
      <c r="B4" s="57" t="s">
        <v>2066</v>
      </c>
      <c r="C4" s="399"/>
      <c r="D4" s="402"/>
      <c r="F4" s="16"/>
      <c r="G4" s="16"/>
      <c r="H4" s="16"/>
      <c r="K4" s="95"/>
      <c r="L4" s="95"/>
    </row>
    <row r="5" spans="1:12" s="15" customFormat="1" ht="15">
      <c r="B5" s="26" t="s">
        <v>1060</v>
      </c>
      <c r="C5" s="399"/>
      <c r="D5" s="402"/>
      <c r="F5" s="16"/>
      <c r="G5" s="16"/>
      <c r="H5" s="16"/>
      <c r="K5" s="95"/>
      <c r="L5" s="95"/>
    </row>
    <row r="6" spans="1:12" s="15" customFormat="1" ht="15">
      <c r="B6" s="26" t="s">
        <v>2067</v>
      </c>
      <c r="C6" s="399"/>
      <c r="D6" s="402"/>
      <c r="F6" s="16"/>
      <c r="G6" s="16"/>
      <c r="H6" s="16"/>
      <c r="K6" s="95"/>
      <c r="L6" s="95"/>
    </row>
    <row r="7" spans="1:12" s="15" customFormat="1" ht="45.75" thickBot="1">
      <c r="B7" s="27" t="s">
        <v>2068</v>
      </c>
      <c r="C7" s="400"/>
      <c r="D7" s="403"/>
      <c r="F7" s="16"/>
      <c r="G7" s="16"/>
      <c r="H7" s="16"/>
      <c r="K7" s="95"/>
      <c r="L7" s="95"/>
    </row>
    <row r="8" spans="1:12" s="15" customFormat="1">
      <c r="C8" s="17" t="s">
        <v>1058</v>
      </c>
      <c r="D8" s="17" t="s">
        <v>1057</v>
      </c>
      <c r="F8" s="16"/>
      <c r="G8" s="16"/>
      <c r="H8" s="16"/>
    </row>
    <row r="11" spans="1:12">
      <c r="B11" s="69" t="s">
        <v>100</v>
      </c>
    </row>
    <row r="13" spans="1:12">
      <c r="B13" s="181" t="s">
        <v>101</v>
      </c>
      <c r="C13" s="182" t="s">
        <v>102</v>
      </c>
      <c r="D13" s="181" t="s">
        <v>137</v>
      </c>
      <c r="E13" s="181" t="s">
        <v>104</v>
      </c>
      <c r="F13" s="183" t="s">
        <v>105</v>
      </c>
      <c r="G13" s="183" t="s">
        <v>106</v>
      </c>
      <c r="H13" s="183" t="s">
        <v>107</v>
      </c>
      <c r="I13" s="102" t="s">
        <v>138</v>
      </c>
    </row>
    <row r="14" spans="1:12">
      <c r="B14" s="102" t="s">
        <v>139</v>
      </c>
      <c r="C14" s="79"/>
    </row>
    <row r="15" spans="1:12">
      <c r="B15" s="102" t="s">
        <v>109</v>
      </c>
      <c r="C15" s="79"/>
    </row>
    <row r="16" spans="1:12">
      <c r="B16" s="69" t="s">
        <v>1056</v>
      </c>
      <c r="C16" s="79" t="s">
        <v>140</v>
      </c>
      <c r="D16" s="69" t="s">
        <v>141</v>
      </c>
      <c r="E16" s="69" t="s">
        <v>142</v>
      </c>
      <c r="F16" s="13">
        <v>4842750</v>
      </c>
      <c r="G16" s="13">
        <v>36458.639999999999</v>
      </c>
      <c r="H16" s="13">
        <v>3.69</v>
      </c>
    </row>
    <row r="17" spans="2:8">
      <c r="B17" s="69" t="s">
        <v>1055</v>
      </c>
      <c r="C17" s="79" t="s">
        <v>140</v>
      </c>
      <c r="D17" s="69" t="s">
        <v>143</v>
      </c>
      <c r="E17" s="69" t="s">
        <v>144</v>
      </c>
      <c r="F17" s="13">
        <v>972500</v>
      </c>
      <c r="G17" s="13">
        <v>25602.52</v>
      </c>
      <c r="H17" s="13">
        <v>2.59</v>
      </c>
    </row>
    <row r="18" spans="2:8">
      <c r="B18" s="69" t="s">
        <v>1037</v>
      </c>
      <c r="C18" s="79" t="s">
        <v>140</v>
      </c>
      <c r="D18" s="69" t="s">
        <v>141</v>
      </c>
      <c r="E18" s="69" t="s">
        <v>158</v>
      </c>
      <c r="F18" s="13">
        <v>3656400</v>
      </c>
      <c r="G18" s="13">
        <v>25053.65</v>
      </c>
      <c r="H18" s="13">
        <v>2.5299999999999998</v>
      </c>
    </row>
    <row r="19" spans="2:8">
      <c r="B19" s="69" t="s">
        <v>1049</v>
      </c>
      <c r="C19" s="79" t="s">
        <v>140</v>
      </c>
      <c r="D19" s="69" t="s">
        <v>146</v>
      </c>
      <c r="E19" s="69" t="s">
        <v>289</v>
      </c>
      <c r="F19" s="13">
        <v>2396100</v>
      </c>
      <c r="G19" s="13">
        <v>24937.41</v>
      </c>
      <c r="H19" s="13">
        <v>2.52</v>
      </c>
    </row>
    <row r="20" spans="2:8">
      <c r="B20" s="69" t="s">
        <v>1053</v>
      </c>
      <c r="C20" s="79" t="s">
        <v>140</v>
      </c>
      <c r="D20" s="69" t="s">
        <v>146</v>
      </c>
      <c r="E20" s="69" t="s">
        <v>147</v>
      </c>
      <c r="F20" s="13">
        <v>1626900</v>
      </c>
      <c r="G20" s="13">
        <v>24462.07</v>
      </c>
      <c r="H20" s="13">
        <v>2.4700000000000002</v>
      </c>
    </row>
    <row r="21" spans="2:8">
      <c r="B21" s="69" t="s">
        <v>2234</v>
      </c>
      <c r="C21" s="79" t="s">
        <v>140</v>
      </c>
      <c r="D21" s="69" t="s">
        <v>171</v>
      </c>
      <c r="E21" s="69" t="s">
        <v>172</v>
      </c>
      <c r="F21" s="13">
        <v>1230500</v>
      </c>
      <c r="G21" s="13">
        <v>20358.62</v>
      </c>
      <c r="H21" s="13">
        <v>2.06</v>
      </c>
    </row>
    <row r="22" spans="2:8">
      <c r="B22" s="69" t="s">
        <v>1052</v>
      </c>
      <c r="C22" s="79" t="s">
        <v>140</v>
      </c>
      <c r="D22" s="69" t="s">
        <v>146</v>
      </c>
      <c r="E22" s="69" t="s">
        <v>148</v>
      </c>
      <c r="F22" s="13">
        <v>574350</v>
      </c>
      <c r="G22" s="13">
        <v>19323.14</v>
      </c>
      <c r="H22" s="13">
        <v>1.95</v>
      </c>
    </row>
    <row r="23" spans="2:8">
      <c r="B23" s="69" t="s">
        <v>2235</v>
      </c>
      <c r="C23" s="79" t="s">
        <v>140</v>
      </c>
      <c r="D23" s="69" t="s">
        <v>915</v>
      </c>
      <c r="E23" s="69" t="s">
        <v>916</v>
      </c>
      <c r="F23" s="13">
        <v>855000</v>
      </c>
      <c r="G23" s="13">
        <v>18532.55</v>
      </c>
      <c r="H23" s="13">
        <v>1.87</v>
      </c>
    </row>
    <row r="24" spans="2:8">
      <c r="B24" s="69" t="s">
        <v>1021</v>
      </c>
      <c r="C24" s="79" t="s">
        <v>140</v>
      </c>
      <c r="D24" s="69" t="s">
        <v>302</v>
      </c>
      <c r="E24" s="69" t="s">
        <v>312</v>
      </c>
      <c r="F24" s="13">
        <v>3933000</v>
      </c>
      <c r="G24" s="13">
        <v>17444.82</v>
      </c>
      <c r="H24" s="13">
        <v>1.76</v>
      </c>
    </row>
    <row r="25" spans="2:8">
      <c r="B25" s="69" t="s">
        <v>1054</v>
      </c>
      <c r="C25" s="79" t="s">
        <v>140</v>
      </c>
      <c r="D25" s="69" t="s">
        <v>141</v>
      </c>
      <c r="E25" s="69" t="s">
        <v>145</v>
      </c>
      <c r="F25" s="13">
        <v>1186900</v>
      </c>
      <c r="G25" s="13">
        <v>16485.45</v>
      </c>
      <c r="H25" s="13">
        <v>1.67</v>
      </c>
    </row>
    <row r="26" spans="2:8">
      <c r="B26" s="69" t="s">
        <v>2236</v>
      </c>
      <c r="C26" s="79" t="s">
        <v>140</v>
      </c>
      <c r="D26" s="69" t="s">
        <v>206</v>
      </c>
      <c r="E26" s="69" t="s">
        <v>464</v>
      </c>
      <c r="F26" s="13">
        <v>2208750</v>
      </c>
      <c r="G26" s="13">
        <v>16341.44</v>
      </c>
      <c r="H26" s="13">
        <v>1.65</v>
      </c>
    </row>
    <row r="27" spans="2:8">
      <c r="B27" s="69" t="s">
        <v>1043</v>
      </c>
      <c r="C27" s="79" t="s">
        <v>140</v>
      </c>
      <c r="D27" s="69" t="s">
        <v>185</v>
      </c>
      <c r="E27" s="69" t="s">
        <v>294</v>
      </c>
      <c r="F27" s="13">
        <v>4173000</v>
      </c>
      <c r="G27" s="13">
        <v>15415.06</v>
      </c>
      <c r="H27" s="13">
        <v>1.56</v>
      </c>
    </row>
    <row r="28" spans="2:8">
      <c r="B28" s="69" t="s">
        <v>2237</v>
      </c>
      <c r="C28" s="79" t="s">
        <v>140</v>
      </c>
      <c r="D28" s="69" t="s">
        <v>154</v>
      </c>
      <c r="E28" s="69" t="s">
        <v>460</v>
      </c>
      <c r="F28" s="13">
        <v>109600</v>
      </c>
      <c r="G28" s="13">
        <v>14175.66</v>
      </c>
      <c r="H28" s="13">
        <v>1.43</v>
      </c>
    </row>
    <row r="29" spans="2:8">
      <c r="B29" s="69" t="s">
        <v>2238</v>
      </c>
      <c r="C29" s="79" t="s">
        <v>140</v>
      </c>
      <c r="D29" s="69" t="s">
        <v>462</v>
      </c>
      <c r="E29" s="69" t="s">
        <v>463</v>
      </c>
      <c r="F29" s="13">
        <v>71450</v>
      </c>
      <c r="G29" s="13">
        <v>12640.58</v>
      </c>
      <c r="H29" s="13">
        <v>1.28</v>
      </c>
    </row>
    <row r="30" spans="2:8">
      <c r="B30" s="69" t="s">
        <v>2239</v>
      </c>
      <c r="C30" s="79" t="s">
        <v>140</v>
      </c>
      <c r="D30" s="69" t="s">
        <v>177</v>
      </c>
      <c r="E30" s="69" t="s">
        <v>374</v>
      </c>
      <c r="F30" s="13">
        <v>483000</v>
      </c>
      <c r="G30" s="13">
        <v>11901.36</v>
      </c>
      <c r="H30" s="13">
        <v>1.2</v>
      </c>
    </row>
    <row r="31" spans="2:8">
      <c r="B31" s="69" t="s">
        <v>2240</v>
      </c>
      <c r="C31" s="79" t="s">
        <v>140</v>
      </c>
      <c r="D31" s="69" t="s">
        <v>141</v>
      </c>
      <c r="E31" s="69" t="s">
        <v>417</v>
      </c>
      <c r="F31" s="13">
        <v>3582000</v>
      </c>
      <c r="G31" s="13">
        <v>11675.53</v>
      </c>
      <c r="H31" s="13">
        <v>1.18</v>
      </c>
    </row>
    <row r="32" spans="2:8">
      <c r="B32" s="69" t="s">
        <v>2241</v>
      </c>
      <c r="C32" s="79" t="s">
        <v>140</v>
      </c>
      <c r="D32" s="69" t="s">
        <v>302</v>
      </c>
      <c r="E32" s="69" t="s">
        <v>468</v>
      </c>
      <c r="F32" s="13">
        <v>392100</v>
      </c>
      <c r="G32" s="13">
        <v>10876.46</v>
      </c>
      <c r="H32" s="13">
        <v>1.1000000000000001</v>
      </c>
    </row>
    <row r="33" spans="2:8">
      <c r="B33" s="69" t="s">
        <v>1047</v>
      </c>
      <c r="C33" s="79" t="s">
        <v>140</v>
      </c>
      <c r="D33" s="69" t="s">
        <v>154</v>
      </c>
      <c r="E33" s="69" t="s">
        <v>155</v>
      </c>
      <c r="F33" s="13">
        <v>458100</v>
      </c>
      <c r="G33" s="13">
        <v>10567.22</v>
      </c>
      <c r="H33" s="13">
        <v>1.07</v>
      </c>
    </row>
    <row r="34" spans="2:8">
      <c r="B34" s="69" t="s">
        <v>2242</v>
      </c>
      <c r="C34" s="79" t="s">
        <v>140</v>
      </c>
      <c r="D34" s="69" t="s">
        <v>272</v>
      </c>
      <c r="E34" s="69" t="s">
        <v>405</v>
      </c>
      <c r="F34" s="13">
        <v>4143000</v>
      </c>
      <c r="G34" s="13">
        <v>10475.58</v>
      </c>
      <c r="H34" s="13">
        <v>1.06</v>
      </c>
    </row>
    <row r="35" spans="2:8">
      <c r="B35" s="69" t="s">
        <v>1050</v>
      </c>
      <c r="C35" s="79" t="s">
        <v>140</v>
      </c>
      <c r="D35" s="69" t="s">
        <v>276</v>
      </c>
      <c r="E35" s="69" t="s">
        <v>290</v>
      </c>
      <c r="F35" s="13">
        <v>4181072</v>
      </c>
      <c r="G35" s="13">
        <v>9737.7199999999993</v>
      </c>
      <c r="H35" s="13">
        <v>0.98</v>
      </c>
    </row>
    <row r="36" spans="2:8">
      <c r="B36" s="69" t="s">
        <v>456</v>
      </c>
      <c r="C36" s="79" t="s">
        <v>140</v>
      </c>
      <c r="D36" s="69" t="s">
        <v>141</v>
      </c>
      <c r="E36" s="69" t="s">
        <v>457</v>
      </c>
      <c r="F36" s="13">
        <v>1978500</v>
      </c>
      <c r="G36" s="13">
        <v>9261.36</v>
      </c>
      <c r="H36" s="13">
        <v>0.94</v>
      </c>
    </row>
    <row r="37" spans="2:8">
      <c r="B37" s="69" t="s">
        <v>1051</v>
      </c>
      <c r="C37" s="79" t="s">
        <v>140</v>
      </c>
      <c r="D37" s="69" t="s">
        <v>150</v>
      </c>
      <c r="E37" s="69" t="s">
        <v>151</v>
      </c>
      <c r="F37" s="13">
        <v>3408000</v>
      </c>
      <c r="G37" s="13">
        <v>9223.75</v>
      </c>
      <c r="H37" s="13">
        <v>0.93</v>
      </c>
    </row>
    <row r="38" spans="2:8">
      <c r="B38" s="69" t="s">
        <v>2243</v>
      </c>
      <c r="C38" s="79" t="s">
        <v>140</v>
      </c>
      <c r="D38" s="69" t="s">
        <v>181</v>
      </c>
      <c r="E38" s="69" t="s">
        <v>549</v>
      </c>
      <c r="F38" s="13">
        <v>1723750</v>
      </c>
      <c r="G38" s="13">
        <v>8946.26</v>
      </c>
      <c r="H38" s="13">
        <v>0.9</v>
      </c>
    </row>
    <row r="39" spans="2:8">
      <c r="B39" s="69" t="s">
        <v>2244</v>
      </c>
      <c r="C39" s="79" t="s">
        <v>140</v>
      </c>
      <c r="D39" s="69" t="s">
        <v>146</v>
      </c>
      <c r="E39" s="69" t="s">
        <v>397</v>
      </c>
      <c r="F39" s="13">
        <v>712200</v>
      </c>
      <c r="G39" s="13">
        <v>8405.74</v>
      </c>
      <c r="H39" s="13">
        <v>0.85</v>
      </c>
    </row>
    <row r="40" spans="2:8">
      <c r="B40" s="69" t="s">
        <v>2245</v>
      </c>
      <c r="C40" s="79" t="s">
        <v>140</v>
      </c>
      <c r="D40" s="69" t="s">
        <v>141</v>
      </c>
      <c r="E40" s="69" t="s">
        <v>416</v>
      </c>
      <c r="F40" s="13">
        <v>894600</v>
      </c>
      <c r="G40" s="13">
        <v>8327.3799999999992</v>
      </c>
      <c r="H40" s="13">
        <v>0.84</v>
      </c>
    </row>
    <row r="41" spans="2:8">
      <c r="B41" s="69" t="s">
        <v>2246</v>
      </c>
      <c r="C41" s="79" t="s">
        <v>140</v>
      </c>
      <c r="D41" s="69" t="s">
        <v>475</v>
      </c>
      <c r="E41" s="69" t="s">
        <v>476</v>
      </c>
      <c r="F41" s="13">
        <v>2156550</v>
      </c>
      <c r="G41" s="13">
        <v>7451.96</v>
      </c>
      <c r="H41" s="13">
        <v>0.75</v>
      </c>
    </row>
    <row r="42" spans="2:8">
      <c r="B42" s="69" t="s">
        <v>2247</v>
      </c>
      <c r="C42" s="79" t="s">
        <v>140</v>
      </c>
      <c r="D42" s="69" t="s">
        <v>146</v>
      </c>
      <c r="E42" s="69" t="s">
        <v>439</v>
      </c>
      <c r="F42" s="13">
        <v>172650</v>
      </c>
      <c r="G42" s="13">
        <v>7344.01</v>
      </c>
      <c r="H42" s="13">
        <v>0.74</v>
      </c>
    </row>
    <row r="43" spans="2:8">
      <c r="B43" s="69" t="s">
        <v>2248</v>
      </c>
      <c r="C43" s="79" t="s">
        <v>140</v>
      </c>
      <c r="D43" s="69" t="s">
        <v>199</v>
      </c>
      <c r="E43" s="69" t="s">
        <v>366</v>
      </c>
      <c r="F43" s="13">
        <v>934700</v>
      </c>
      <c r="G43" s="13">
        <v>7286.92</v>
      </c>
      <c r="H43" s="13">
        <v>0.74</v>
      </c>
    </row>
    <row r="44" spans="2:8">
      <c r="B44" s="69" t="s">
        <v>2249</v>
      </c>
      <c r="C44" s="79" t="s">
        <v>140</v>
      </c>
      <c r="D44" s="69" t="s">
        <v>146</v>
      </c>
      <c r="E44" s="69" t="s">
        <v>201</v>
      </c>
      <c r="F44" s="13">
        <v>226400</v>
      </c>
      <c r="G44" s="13">
        <v>6899.88</v>
      </c>
      <c r="H44" s="13">
        <v>0.7</v>
      </c>
    </row>
    <row r="45" spans="2:8">
      <c r="B45" s="69" t="s">
        <v>1022</v>
      </c>
      <c r="C45" s="79" t="s">
        <v>140</v>
      </c>
      <c r="D45" s="69" t="s">
        <v>209</v>
      </c>
      <c r="E45" s="69" t="s">
        <v>310</v>
      </c>
      <c r="F45" s="13">
        <v>2812000</v>
      </c>
      <c r="G45" s="13">
        <v>6601.17</v>
      </c>
      <c r="H45" s="13">
        <v>0.67</v>
      </c>
    </row>
    <row r="46" spans="2:8">
      <c r="B46" s="69" t="s">
        <v>2250</v>
      </c>
      <c r="C46" s="79" t="s">
        <v>140</v>
      </c>
      <c r="D46" s="69" t="s">
        <v>360</v>
      </c>
      <c r="E46" s="69" t="s">
        <v>361</v>
      </c>
      <c r="F46" s="13">
        <v>1929750</v>
      </c>
      <c r="G46" s="13">
        <v>6192.57</v>
      </c>
      <c r="H46" s="13">
        <v>0.63</v>
      </c>
    </row>
    <row r="47" spans="2:8">
      <c r="B47" s="69" t="s">
        <v>2251</v>
      </c>
      <c r="C47" s="79" t="s">
        <v>140</v>
      </c>
      <c r="D47" s="69" t="s">
        <v>302</v>
      </c>
      <c r="E47" s="69" t="s">
        <v>467</v>
      </c>
      <c r="F47" s="13">
        <v>218750</v>
      </c>
      <c r="G47" s="13">
        <v>6082.89</v>
      </c>
      <c r="H47" s="13">
        <v>0.62</v>
      </c>
    </row>
    <row r="48" spans="2:8">
      <c r="B48" s="69" t="s">
        <v>2252</v>
      </c>
      <c r="C48" s="79" t="s">
        <v>140</v>
      </c>
      <c r="D48" s="69" t="s">
        <v>167</v>
      </c>
      <c r="E48" s="69" t="s">
        <v>610</v>
      </c>
      <c r="F48" s="13">
        <v>1131750</v>
      </c>
      <c r="G48" s="13">
        <v>6007.33</v>
      </c>
      <c r="H48" s="13">
        <v>0.61</v>
      </c>
    </row>
    <row r="49" spans="2:8">
      <c r="B49" s="69" t="s">
        <v>2253</v>
      </c>
      <c r="C49" s="79" t="s">
        <v>140</v>
      </c>
      <c r="D49" s="69" t="s">
        <v>146</v>
      </c>
      <c r="E49" s="69" t="s">
        <v>438</v>
      </c>
      <c r="F49" s="13">
        <v>225050</v>
      </c>
      <c r="G49" s="13">
        <v>5836.78</v>
      </c>
      <c r="H49" s="13">
        <v>0.59</v>
      </c>
    </row>
    <row r="50" spans="2:8">
      <c r="B50" s="69" t="s">
        <v>2254</v>
      </c>
      <c r="C50" s="79" t="s">
        <v>140</v>
      </c>
      <c r="D50" s="69" t="s">
        <v>167</v>
      </c>
      <c r="E50" s="69" t="s">
        <v>539</v>
      </c>
      <c r="F50" s="13">
        <v>967500</v>
      </c>
      <c r="G50" s="13">
        <v>5490.08</v>
      </c>
      <c r="H50" s="13">
        <v>0.56000000000000005</v>
      </c>
    </row>
    <row r="51" spans="2:8">
      <c r="B51" s="69" t="s">
        <v>2255</v>
      </c>
      <c r="C51" s="79" t="s">
        <v>140</v>
      </c>
      <c r="D51" s="69" t="s">
        <v>154</v>
      </c>
      <c r="E51" s="69" t="s">
        <v>917</v>
      </c>
      <c r="F51" s="13">
        <v>1414000</v>
      </c>
      <c r="G51" s="13">
        <v>5344.92</v>
      </c>
      <c r="H51" s="13">
        <v>0.54</v>
      </c>
    </row>
    <row r="52" spans="2:8">
      <c r="B52" s="69" t="s">
        <v>2256</v>
      </c>
      <c r="C52" s="79" t="s">
        <v>140</v>
      </c>
      <c r="D52" s="69" t="s">
        <v>358</v>
      </c>
      <c r="E52" s="69" t="s">
        <v>359</v>
      </c>
      <c r="F52" s="13">
        <v>1227650</v>
      </c>
      <c r="G52" s="13">
        <v>5187.4399999999996</v>
      </c>
      <c r="H52" s="13">
        <v>0.52</v>
      </c>
    </row>
    <row r="53" spans="2:8">
      <c r="B53" s="69" t="s">
        <v>2257</v>
      </c>
      <c r="C53" s="79" t="s">
        <v>140</v>
      </c>
      <c r="D53" s="69" t="s">
        <v>146</v>
      </c>
      <c r="E53" s="69" t="s">
        <v>164</v>
      </c>
      <c r="F53" s="13">
        <v>1065600</v>
      </c>
      <c r="G53" s="13">
        <v>5094.1000000000004</v>
      </c>
      <c r="H53" s="13">
        <v>0.52</v>
      </c>
    </row>
    <row r="54" spans="2:8">
      <c r="B54" s="69" t="s">
        <v>2258</v>
      </c>
      <c r="C54" s="79" t="s">
        <v>140</v>
      </c>
      <c r="D54" s="69" t="s">
        <v>225</v>
      </c>
      <c r="E54" s="69" t="s">
        <v>918</v>
      </c>
      <c r="F54" s="13">
        <v>266000</v>
      </c>
      <c r="G54" s="13">
        <v>4890.54</v>
      </c>
      <c r="H54" s="13">
        <v>0.49</v>
      </c>
    </row>
    <row r="55" spans="2:8">
      <c r="B55" s="69" t="s">
        <v>473</v>
      </c>
      <c r="C55" s="79" t="s">
        <v>140</v>
      </c>
      <c r="D55" s="69" t="s">
        <v>141</v>
      </c>
      <c r="E55" s="69" t="s">
        <v>474</v>
      </c>
      <c r="F55" s="13">
        <v>4709250</v>
      </c>
      <c r="G55" s="13">
        <v>4721.0200000000004</v>
      </c>
      <c r="H55" s="13">
        <v>0.48</v>
      </c>
    </row>
    <row r="56" spans="2:8">
      <c r="B56" s="69" t="s">
        <v>1028</v>
      </c>
      <c r="C56" s="79" t="s">
        <v>140</v>
      </c>
      <c r="D56" s="69" t="s">
        <v>152</v>
      </c>
      <c r="E56" s="69" t="s">
        <v>300</v>
      </c>
      <c r="F56" s="13">
        <v>385000</v>
      </c>
      <c r="G56" s="13">
        <v>4626.93</v>
      </c>
      <c r="H56" s="13">
        <v>0.47</v>
      </c>
    </row>
    <row r="57" spans="2:8">
      <c r="B57" s="69" t="s">
        <v>2259</v>
      </c>
      <c r="C57" s="79" t="s">
        <v>140</v>
      </c>
      <c r="D57" s="69" t="s">
        <v>302</v>
      </c>
      <c r="E57" s="69" t="s">
        <v>398</v>
      </c>
      <c r="F57" s="13">
        <v>57800</v>
      </c>
      <c r="G57" s="13">
        <v>4604.55</v>
      </c>
      <c r="H57" s="13">
        <v>0.47</v>
      </c>
    </row>
    <row r="58" spans="2:8">
      <c r="B58" s="69" t="s">
        <v>2260</v>
      </c>
      <c r="C58" s="79" t="s">
        <v>140</v>
      </c>
      <c r="D58" s="69" t="s">
        <v>141</v>
      </c>
      <c r="E58" s="69" t="s">
        <v>421</v>
      </c>
      <c r="F58" s="13">
        <v>4074500</v>
      </c>
      <c r="G58" s="13">
        <v>4575.66</v>
      </c>
      <c r="H58" s="13">
        <v>0.46</v>
      </c>
    </row>
    <row r="59" spans="2:8">
      <c r="B59" s="69" t="s">
        <v>2261</v>
      </c>
      <c r="C59" s="79" t="s">
        <v>140</v>
      </c>
      <c r="D59" s="69" t="s">
        <v>276</v>
      </c>
      <c r="E59" s="69" t="s">
        <v>377</v>
      </c>
      <c r="F59" s="13">
        <v>1937250</v>
      </c>
      <c r="G59" s="13">
        <v>4555.4399999999996</v>
      </c>
      <c r="H59" s="13">
        <v>0.46</v>
      </c>
    </row>
    <row r="60" spans="2:8">
      <c r="B60" s="69" t="s">
        <v>2262</v>
      </c>
      <c r="C60" s="79" t="s">
        <v>140</v>
      </c>
      <c r="D60" s="69" t="s">
        <v>188</v>
      </c>
      <c r="E60" s="69" t="s">
        <v>919</v>
      </c>
      <c r="F60" s="13">
        <v>2325000</v>
      </c>
      <c r="G60" s="13">
        <v>4525.6099999999997</v>
      </c>
      <c r="H60" s="13">
        <v>0.46</v>
      </c>
    </row>
    <row r="61" spans="2:8">
      <c r="B61" s="69" t="s">
        <v>1039</v>
      </c>
      <c r="C61" s="79" t="s">
        <v>140</v>
      </c>
      <c r="D61" s="69" t="s">
        <v>152</v>
      </c>
      <c r="E61" s="69" t="s">
        <v>295</v>
      </c>
      <c r="F61" s="13">
        <v>157800</v>
      </c>
      <c r="G61" s="13">
        <v>4512.53</v>
      </c>
      <c r="H61" s="13">
        <v>0.46</v>
      </c>
    </row>
    <row r="62" spans="2:8">
      <c r="B62" s="69" t="s">
        <v>2263</v>
      </c>
      <c r="C62" s="79" t="s">
        <v>140</v>
      </c>
      <c r="D62" s="69" t="s">
        <v>190</v>
      </c>
      <c r="E62" s="69" t="s">
        <v>191</v>
      </c>
      <c r="F62" s="13">
        <v>349350</v>
      </c>
      <c r="G62" s="13">
        <v>4422.25</v>
      </c>
      <c r="H62" s="13">
        <v>0.45</v>
      </c>
    </row>
    <row r="63" spans="2:8">
      <c r="B63" s="69" t="s">
        <v>2264</v>
      </c>
      <c r="C63" s="79" t="s">
        <v>140</v>
      </c>
      <c r="D63" s="69" t="s">
        <v>167</v>
      </c>
      <c r="E63" s="69" t="s">
        <v>920</v>
      </c>
      <c r="F63" s="13">
        <v>1306400</v>
      </c>
      <c r="G63" s="13">
        <v>4364.68</v>
      </c>
      <c r="H63" s="13">
        <v>0.44</v>
      </c>
    </row>
    <row r="64" spans="2:8">
      <c r="B64" s="69" t="s">
        <v>2265</v>
      </c>
      <c r="C64" s="79" t="s">
        <v>140</v>
      </c>
      <c r="D64" s="69" t="s">
        <v>179</v>
      </c>
      <c r="E64" s="69" t="s">
        <v>531</v>
      </c>
      <c r="F64" s="13">
        <v>384975</v>
      </c>
      <c r="G64" s="13">
        <v>4327.3100000000004</v>
      </c>
      <c r="H64" s="13">
        <v>0.44</v>
      </c>
    </row>
    <row r="65" spans="2:8">
      <c r="B65" s="69" t="s">
        <v>2266</v>
      </c>
      <c r="C65" s="79" t="s">
        <v>140</v>
      </c>
      <c r="D65" s="69" t="s">
        <v>475</v>
      </c>
      <c r="E65" s="69" t="s">
        <v>580</v>
      </c>
      <c r="F65" s="13">
        <v>304525</v>
      </c>
      <c r="G65" s="13">
        <v>4261.83</v>
      </c>
      <c r="H65" s="13">
        <v>0.43</v>
      </c>
    </row>
    <row r="66" spans="2:8">
      <c r="B66" s="69" t="s">
        <v>1042</v>
      </c>
      <c r="C66" s="79" t="s">
        <v>140</v>
      </c>
      <c r="D66" s="69" t="s">
        <v>183</v>
      </c>
      <c r="E66" s="69" t="s">
        <v>184</v>
      </c>
      <c r="F66" s="13">
        <v>531225</v>
      </c>
      <c r="G66" s="13">
        <v>4035.98</v>
      </c>
      <c r="H66" s="13">
        <v>0.41</v>
      </c>
    </row>
    <row r="67" spans="2:8">
      <c r="B67" s="69" t="s">
        <v>2267</v>
      </c>
      <c r="C67" s="79" t="s">
        <v>140</v>
      </c>
      <c r="D67" s="69" t="s">
        <v>188</v>
      </c>
      <c r="E67" s="69" t="s">
        <v>774</v>
      </c>
      <c r="F67" s="13">
        <v>280700</v>
      </c>
      <c r="G67" s="13">
        <v>3850.22</v>
      </c>
      <c r="H67" s="13">
        <v>0.39</v>
      </c>
    </row>
    <row r="68" spans="2:8">
      <c r="B68" s="69" t="s">
        <v>401</v>
      </c>
      <c r="C68" s="79" t="s">
        <v>140</v>
      </c>
      <c r="D68" s="69" t="s">
        <v>364</v>
      </c>
      <c r="E68" s="69" t="s">
        <v>402</v>
      </c>
      <c r="F68" s="13">
        <v>2541000</v>
      </c>
      <c r="G68" s="13">
        <v>3843.26</v>
      </c>
      <c r="H68" s="13">
        <v>0.39</v>
      </c>
    </row>
    <row r="69" spans="2:8">
      <c r="B69" s="69" t="s">
        <v>2268</v>
      </c>
      <c r="C69" s="79" t="s">
        <v>140</v>
      </c>
      <c r="D69" s="69" t="s">
        <v>185</v>
      </c>
      <c r="E69" s="69" t="s">
        <v>373</v>
      </c>
      <c r="F69" s="13">
        <v>268375</v>
      </c>
      <c r="G69" s="13">
        <v>3834.01</v>
      </c>
      <c r="H69" s="13">
        <v>0.39</v>
      </c>
    </row>
    <row r="70" spans="2:8">
      <c r="B70" s="69" t="s">
        <v>2269</v>
      </c>
      <c r="C70" s="79" t="s">
        <v>140</v>
      </c>
      <c r="D70" s="69" t="s">
        <v>225</v>
      </c>
      <c r="E70" s="69" t="s">
        <v>724</v>
      </c>
      <c r="F70" s="13">
        <v>576000</v>
      </c>
      <c r="G70" s="13">
        <v>3746.59</v>
      </c>
      <c r="H70" s="13">
        <v>0.38</v>
      </c>
    </row>
    <row r="71" spans="2:8">
      <c r="B71" s="69" t="s">
        <v>2270</v>
      </c>
      <c r="C71" s="79" t="s">
        <v>140</v>
      </c>
      <c r="D71" s="69" t="s">
        <v>165</v>
      </c>
      <c r="E71" s="69" t="s">
        <v>552</v>
      </c>
      <c r="F71" s="13">
        <v>146300</v>
      </c>
      <c r="G71" s="13">
        <v>3560.87</v>
      </c>
      <c r="H71" s="13">
        <v>0.36</v>
      </c>
    </row>
    <row r="72" spans="2:8">
      <c r="B72" s="69" t="s">
        <v>1038</v>
      </c>
      <c r="C72" s="79" t="s">
        <v>140</v>
      </c>
      <c r="D72" s="69" t="s">
        <v>141</v>
      </c>
      <c r="E72" s="69" t="s">
        <v>149</v>
      </c>
      <c r="F72" s="13">
        <v>192800</v>
      </c>
      <c r="G72" s="13">
        <v>3560.73</v>
      </c>
      <c r="H72" s="13">
        <v>0.36</v>
      </c>
    </row>
    <row r="73" spans="2:8">
      <c r="B73" s="69" t="s">
        <v>2271</v>
      </c>
      <c r="C73" s="79" t="s">
        <v>140</v>
      </c>
      <c r="D73" s="69" t="s">
        <v>167</v>
      </c>
      <c r="E73" s="69" t="s">
        <v>198</v>
      </c>
      <c r="F73" s="13">
        <v>97800</v>
      </c>
      <c r="G73" s="13">
        <v>3512.29</v>
      </c>
      <c r="H73" s="13">
        <v>0.36</v>
      </c>
    </row>
    <row r="74" spans="2:8">
      <c r="B74" s="69" t="s">
        <v>2272</v>
      </c>
      <c r="C74" s="79" t="s">
        <v>140</v>
      </c>
      <c r="D74" s="69" t="s">
        <v>143</v>
      </c>
      <c r="E74" s="69" t="s">
        <v>368</v>
      </c>
      <c r="F74" s="13">
        <v>1530900</v>
      </c>
      <c r="G74" s="13">
        <v>3487.39</v>
      </c>
      <c r="H74" s="13">
        <v>0.35</v>
      </c>
    </row>
    <row r="75" spans="2:8">
      <c r="B75" s="69" t="s">
        <v>2273</v>
      </c>
      <c r="C75" s="79" t="s">
        <v>140</v>
      </c>
      <c r="D75" s="69" t="s">
        <v>154</v>
      </c>
      <c r="E75" s="69" t="s">
        <v>268</v>
      </c>
      <c r="F75" s="13">
        <v>7000000</v>
      </c>
      <c r="G75" s="13">
        <v>3461.5</v>
      </c>
      <c r="H75" s="13">
        <v>0.35</v>
      </c>
    </row>
    <row r="76" spans="2:8">
      <c r="B76" s="69" t="s">
        <v>2274</v>
      </c>
      <c r="C76" s="79" t="s">
        <v>140</v>
      </c>
      <c r="D76" s="69" t="s">
        <v>521</v>
      </c>
      <c r="E76" s="69" t="s">
        <v>626</v>
      </c>
      <c r="F76" s="13">
        <v>210100</v>
      </c>
      <c r="G76" s="13">
        <v>3424.52</v>
      </c>
      <c r="H76" s="13">
        <v>0.35</v>
      </c>
    </row>
    <row r="77" spans="2:8">
      <c r="B77" s="69" t="s">
        <v>1019</v>
      </c>
      <c r="C77" s="79" t="s">
        <v>140</v>
      </c>
      <c r="D77" s="69" t="s">
        <v>174</v>
      </c>
      <c r="E77" s="69" t="s">
        <v>175</v>
      </c>
      <c r="F77" s="13">
        <v>406875</v>
      </c>
      <c r="G77" s="13">
        <v>3293.25</v>
      </c>
      <c r="H77" s="13">
        <v>0.33</v>
      </c>
    </row>
    <row r="78" spans="2:8">
      <c r="B78" s="69" t="s">
        <v>2275</v>
      </c>
      <c r="C78" s="79" t="s">
        <v>140</v>
      </c>
      <c r="D78" s="69" t="s">
        <v>167</v>
      </c>
      <c r="E78" s="69" t="s">
        <v>921</v>
      </c>
      <c r="F78" s="13">
        <v>116000</v>
      </c>
      <c r="G78" s="13">
        <v>3285.82</v>
      </c>
      <c r="H78" s="13">
        <v>0.33</v>
      </c>
    </row>
    <row r="79" spans="2:8">
      <c r="B79" s="69" t="s">
        <v>2276</v>
      </c>
      <c r="C79" s="79" t="s">
        <v>140</v>
      </c>
      <c r="D79" s="69" t="s">
        <v>165</v>
      </c>
      <c r="E79" s="69" t="s">
        <v>922</v>
      </c>
      <c r="F79" s="13">
        <v>5460000</v>
      </c>
      <c r="G79" s="13">
        <v>2795.52</v>
      </c>
      <c r="H79" s="13">
        <v>0.28000000000000003</v>
      </c>
    </row>
    <row r="80" spans="2:8">
      <c r="B80" s="69" t="s">
        <v>1020</v>
      </c>
      <c r="C80" s="79" t="s">
        <v>140</v>
      </c>
      <c r="D80" s="69" t="s">
        <v>188</v>
      </c>
      <c r="E80" s="69" t="s">
        <v>311</v>
      </c>
      <c r="F80" s="13">
        <v>143200</v>
      </c>
      <c r="G80" s="13">
        <v>2716.22</v>
      </c>
      <c r="H80" s="13">
        <v>0.27</v>
      </c>
    </row>
    <row r="81" spans="2:8">
      <c r="B81" s="69" t="s">
        <v>1048</v>
      </c>
      <c r="C81" s="79" t="s">
        <v>140</v>
      </c>
      <c r="D81" s="69" t="s">
        <v>154</v>
      </c>
      <c r="E81" s="69" t="s">
        <v>291</v>
      </c>
      <c r="F81" s="13">
        <v>347500</v>
      </c>
      <c r="G81" s="13">
        <v>2710.5</v>
      </c>
      <c r="H81" s="13">
        <v>0.27</v>
      </c>
    </row>
    <row r="82" spans="2:8">
      <c r="B82" s="69" t="s">
        <v>2277</v>
      </c>
      <c r="C82" s="79" t="s">
        <v>140</v>
      </c>
      <c r="D82" s="69" t="s">
        <v>185</v>
      </c>
      <c r="E82" s="69" t="s">
        <v>187</v>
      </c>
      <c r="F82" s="13">
        <v>44400</v>
      </c>
      <c r="G82" s="13">
        <v>2700.67</v>
      </c>
      <c r="H82" s="13">
        <v>0.27</v>
      </c>
    </row>
    <row r="83" spans="2:8">
      <c r="B83" s="69" t="s">
        <v>2278</v>
      </c>
      <c r="C83" s="79" t="s">
        <v>140</v>
      </c>
      <c r="D83" s="69" t="s">
        <v>154</v>
      </c>
      <c r="E83" s="69" t="s">
        <v>923</v>
      </c>
      <c r="F83" s="13">
        <v>2284700</v>
      </c>
      <c r="G83" s="13">
        <v>2695.95</v>
      </c>
      <c r="H83" s="13">
        <v>0.27</v>
      </c>
    </row>
    <row r="84" spans="2:8">
      <c r="B84" s="69" t="s">
        <v>2279</v>
      </c>
      <c r="C84" s="79" t="s">
        <v>140</v>
      </c>
      <c r="D84" s="69" t="s">
        <v>316</v>
      </c>
      <c r="E84" s="69" t="s">
        <v>396</v>
      </c>
      <c r="F84" s="13">
        <v>475200</v>
      </c>
      <c r="G84" s="13">
        <v>2619.54</v>
      </c>
      <c r="H84" s="13">
        <v>0.26</v>
      </c>
    </row>
    <row r="85" spans="2:8">
      <c r="B85" s="69" t="s">
        <v>2280</v>
      </c>
      <c r="C85" s="79" t="s">
        <v>140</v>
      </c>
      <c r="D85" s="69" t="s">
        <v>146</v>
      </c>
      <c r="E85" s="69" t="s">
        <v>195</v>
      </c>
      <c r="F85" s="13">
        <v>68250</v>
      </c>
      <c r="G85" s="13">
        <v>2566.13</v>
      </c>
      <c r="H85" s="13">
        <v>0.26</v>
      </c>
    </row>
    <row r="86" spans="2:8">
      <c r="B86" s="69" t="s">
        <v>1024</v>
      </c>
      <c r="C86" s="79" t="s">
        <v>140</v>
      </c>
      <c r="D86" s="69" t="s">
        <v>251</v>
      </c>
      <c r="E86" s="69" t="s">
        <v>307</v>
      </c>
      <c r="F86" s="13">
        <v>675125</v>
      </c>
      <c r="G86" s="13">
        <v>2553.3200000000002</v>
      </c>
      <c r="H86" s="13">
        <v>0.26</v>
      </c>
    </row>
    <row r="87" spans="2:8">
      <c r="B87" s="69" t="s">
        <v>2281</v>
      </c>
      <c r="C87" s="79" t="s">
        <v>140</v>
      </c>
      <c r="D87" s="69" t="s">
        <v>154</v>
      </c>
      <c r="E87" s="69" t="s">
        <v>403</v>
      </c>
      <c r="F87" s="13">
        <v>2263000</v>
      </c>
      <c r="G87" s="13">
        <v>2519.85</v>
      </c>
      <c r="H87" s="13">
        <v>0.25</v>
      </c>
    </row>
    <row r="88" spans="2:8">
      <c r="B88" s="69" t="s">
        <v>2282</v>
      </c>
      <c r="C88" s="79" t="s">
        <v>140</v>
      </c>
      <c r="D88" s="69" t="s">
        <v>156</v>
      </c>
      <c r="E88" s="69" t="s">
        <v>427</v>
      </c>
      <c r="F88" s="13">
        <v>250400</v>
      </c>
      <c r="G88" s="13">
        <v>2466.5700000000002</v>
      </c>
      <c r="H88" s="13">
        <v>0.25</v>
      </c>
    </row>
    <row r="89" spans="2:8">
      <c r="B89" s="69" t="s">
        <v>2283</v>
      </c>
      <c r="C89" s="79" t="s">
        <v>140</v>
      </c>
      <c r="D89" s="69" t="s">
        <v>167</v>
      </c>
      <c r="E89" s="69" t="s">
        <v>487</v>
      </c>
      <c r="F89" s="13">
        <v>396100</v>
      </c>
      <c r="G89" s="13">
        <v>2450.27</v>
      </c>
      <c r="H89" s="13">
        <v>0.25</v>
      </c>
    </row>
    <row r="90" spans="2:8">
      <c r="B90" s="69" t="s">
        <v>2284</v>
      </c>
      <c r="C90" s="79" t="s">
        <v>140</v>
      </c>
      <c r="D90" s="69" t="s">
        <v>141</v>
      </c>
      <c r="E90" s="69" t="s">
        <v>419</v>
      </c>
      <c r="F90" s="13">
        <v>6415800</v>
      </c>
      <c r="G90" s="13">
        <v>2328.94</v>
      </c>
      <c r="H90" s="13">
        <v>0.24</v>
      </c>
    </row>
    <row r="91" spans="2:8">
      <c r="B91" s="69" t="s">
        <v>2285</v>
      </c>
      <c r="C91" s="79" t="s">
        <v>140</v>
      </c>
      <c r="D91" s="69" t="s">
        <v>185</v>
      </c>
      <c r="E91" s="69" t="s">
        <v>924</v>
      </c>
      <c r="F91" s="13">
        <v>165500</v>
      </c>
      <c r="G91" s="13">
        <v>2254.94</v>
      </c>
      <c r="H91" s="13">
        <v>0.23</v>
      </c>
    </row>
    <row r="92" spans="2:8">
      <c r="B92" s="69" t="s">
        <v>1045</v>
      </c>
      <c r="C92" s="79" t="s">
        <v>140</v>
      </c>
      <c r="D92" s="69" t="s">
        <v>243</v>
      </c>
      <c r="E92" s="69" t="s">
        <v>293</v>
      </c>
      <c r="F92" s="13">
        <v>385000</v>
      </c>
      <c r="G92" s="13">
        <v>2121.16</v>
      </c>
      <c r="H92" s="13">
        <v>0.21</v>
      </c>
    </row>
    <row r="93" spans="2:8">
      <c r="B93" s="69" t="s">
        <v>2286</v>
      </c>
      <c r="C93" s="79" t="s">
        <v>140</v>
      </c>
      <c r="D93" s="69" t="s">
        <v>181</v>
      </c>
      <c r="E93" s="69" t="s">
        <v>550</v>
      </c>
      <c r="F93" s="13">
        <v>276000</v>
      </c>
      <c r="G93" s="13">
        <v>2116.7800000000002</v>
      </c>
      <c r="H93" s="13">
        <v>0.21</v>
      </c>
    </row>
    <row r="94" spans="2:8">
      <c r="B94" s="69" t="s">
        <v>925</v>
      </c>
      <c r="C94" s="79" t="s">
        <v>140</v>
      </c>
      <c r="D94" s="69" t="s">
        <v>141</v>
      </c>
      <c r="E94" s="69" t="s">
        <v>926</v>
      </c>
      <c r="F94" s="13">
        <v>6736000</v>
      </c>
      <c r="G94" s="13">
        <v>2111.7399999999998</v>
      </c>
      <c r="H94" s="13">
        <v>0.21</v>
      </c>
    </row>
    <row r="95" spans="2:8">
      <c r="B95" s="69" t="s">
        <v>1041</v>
      </c>
      <c r="C95" s="79" t="s">
        <v>140</v>
      </c>
      <c r="D95" s="69" t="s">
        <v>152</v>
      </c>
      <c r="E95" s="69" t="s">
        <v>153</v>
      </c>
      <c r="F95" s="13">
        <v>95250</v>
      </c>
      <c r="G95" s="13">
        <v>2110.7399999999998</v>
      </c>
      <c r="H95" s="13">
        <v>0.21</v>
      </c>
    </row>
    <row r="96" spans="2:8">
      <c r="B96" s="69" t="s">
        <v>2287</v>
      </c>
      <c r="C96" s="79" t="s">
        <v>140</v>
      </c>
      <c r="D96" s="69" t="s">
        <v>154</v>
      </c>
      <c r="E96" s="69" t="s">
        <v>927</v>
      </c>
      <c r="F96" s="13">
        <v>157200</v>
      </c>
      <c r="G96" s="13">
        <v>1848.99</v>
      </c>
      <c r="H96" s="13">
        <v>0.19</v>
      </c>
    </row>
    <row r="97" spans="2:8">
      <c r="B97" s="69" t="s">
        <v>1025</v>
      </c>
      <c r="C97" s="79" t="s">
        <v>140</v>
      </c>
      <c r="D97" s="69" t="s">
        <v>185</v>
      </c>
      <c r="E97" s="69" t="s">
        <v>186</v>
      </c>
      <c r="F97" s="13">
        <v>76000</v>
      </c>
      <c r="G97" s="13">
        <v>1670.78</v>
      </c>
      <c r="H97" s="13">
        <v>0.17</v>
      </c>
    </row>
    <row r="98" spans="2:8">
      <c r="B98" s="69" t="s">
        <v>2288</v>
      </c>
      <c r="C98" s="79" t="s">
        <v>140</v>
      </c>
      <c r="D98" s="69" t="s">
        <v>475</v>
      </c>
      <c r="E98" s="69" t="s">
        <v>928</v>
      </c>
      <c r="F98" s="13">
        <v>206500</v>
      </c>
      <c r="G98" s="13">
        <v>1663.87</v>
      </c>
      <c r="H98" s="13">
        <v>0.17</v>
      </c>
    </row>
    <row r="99" spans="2:8">
      <c r="B99" s="69" t="s">
        <v>2289</v>
      </c>
      <c r="C99" s="79" t="s">
        <v>140</v>
      </c>
      <c r="D99" s="69" t="s">
        <v>154</v>
      </c>
      <c r="E99" s="69" t="s">
        <v>929</v>
      </c>
      <c r="F99" s="13">
        <v>2159608</v>
      </c>
      <c r="G99" s="13">
        <v>1636.98</v>
      </c>
      <c r="H99" s="13">
        <v>0.17</v>
      </c>
    </row>
    <row r="100" spans="2:8">
      <c r="B100" s="69" t="s">
        <v>2290</v>
      </c>
      <c r="C100" s="79" t="s">
        <v>140</v>
      </c>
      <c r="D100" s="69" t="s">
        <v>243</v>
      </c>
      <c r="E100" s="69" t="s">
        <v>839</v>
      </c>
      <c r="F100" s="13">
        <v>675696</v>
      </c>
      <c r="G100" s="13">
        <v>1587.89</v>
      </c>
      <c r="H100" s="13">
        <v>0.16</v>
      </c>
    </row>
    <row r="101" spans="2:8">
      <c r="B101" s="69" t="s">
        <v>1011</v>
      </c>
      <c r="C101" s="79" t="s">
        <v>140</v>
      </c>
      <c r="D101" s="69" t="s">
        <v>154</v>
      </c>
      <c r="E101" s="69" t="s">
        <v>319</v>
      </c>
      <c r="F101" s="13">
        <v>133500</v>
      </c>
      <c r="G101" s="13">
        <v>1526.04</v>
      </c>
      <c r="H101" s="13">
        <v>0.15</v>
      </c>
    </row>
    <row r="102" spans="2:8">
      <c r="B102" s="69" t="s">
        <v>2291</v>
      </c>
      <c r="C102" s="79" t="s">
        <v>140</v>
      </c>
      <c r="D102" s="69" t="s">
        <v>167</v>
      </c>
      <c r="E102" s="69" t="s">
        <v>465</v>
      </c>
      <c r="F102" s="13">
        <v>152750</v>
      </c>
      <c r="G102" s="13">
        <v>1516.73</v>
      </c>
      <c r="H102" s="13">
        <v>0.15</v>
      </c>
    </row>
    <row r="103" spans="2:8">
      <c r="B103" s="69" t="s">
        <v>2292</v>
      </c>
      <c r="C103" s="79" t="s">
        <v>140</v>
      </c>
      <c r="D103" s="69" t="s">
        <v>154</v>
      </c>
      <c r="E103" s="69" t="s">
        <v>930</v>
      </c>
      <c r="F103" s="13">
        <v>1260000</v>
      </c>
      <c r="G103" s="13">
        <v>1501.29</v>
      </c>
      <c r="H103" s="13">
        <v>0.15</v>
      </c>
    </row>
    <row r="104" spans="2:8">
      <c r="B104" s="69" t="s">
        <v>2293</v>
      </c>
      <c r="C104" s="79" t="s">
        <v>140</v>
      </c>
      <c r="D104" s="69" t="s">
        <v>521</v>
      </c>
      <c r="E104" s="69" t="s">
        <v>522</v>
      </c>
      <c r="F104" s="13">
        <v>1039500</v>
      </c>
      <c r="G104" s="13">
        <v>1429.31</v>
      </c>
      <c r="H104" s="13">
        <v>0.14000000000000001</v>
      </c>
    </row>
    <row r="105" spans="2:8">
      <c r="B105" s="69" t="s">
        <v>2294</v>
      </c>
      <c r="C105" s="79" t="s">
        <v>140</v>
      </c>
      <c r="D105" s="69" t="s">
        <v>442</v>
      </c>
      <c r="E105" s="69" t="s">
        <v>443</v>
      </c>
      <c r="F105" s="13">
        <v>35000</v>
      </c>
      <c r="G105" s="13">
        <v>1225.82</v>
      </c>
      <c r="H105" s="13">
        <v>0.12</v>
      </c>
    </row>
    <row r="106" spans="2:8">
      <c r="B106" s="69" t="s">
        <v>2295</v>
      </c>
      <c r="C106" s="79" t="s">
        <v>140</v>
      </c>
      <c r="D106" s="69" t="s">
        <v>177</v>
      </c>
      <c r="E106" s="69" t="s">
        <v>931</v>
      </c>
      <c r="F106" s="13">
        <v>153850</v>
      </c>
      <c r="G106" s="13">
        <v>1170.4100000000001</v>
      </c>
      <c r="H106" s="13">
        <v>0.12</v>
      </c>
    </row>
    <row r="107" spans="2:8">
      <c r="B107" s="69" t="s">
        <v>2296</v>
      </c>
      <c r="C107" s="79" t="s">
        <v>140</v>
      </c>
      <c r="D107" s="69" t="s">
        <v>159</v>
      </c>
      <c r="E107" s="69" t="s">
        <v>932</v>
      </c>
      <c r="F107" s="13">
        <v>854000</v>
      </c>
      <c r="G107" s="13">
        <v>1116.18</v>
      </c>
      <c r="H107" s="13">
        <v>0.11</v>
      </c>
    </row>
    <row r="108" spans="2:8">
      <c r="B108" s="69" t="s">
        <v>2297</v>
      </c>
      <c r="C108" s="79" t="s">
        <v>140</v>
      </c>
      <c r="D108" s="69" t="s">
        <v>154</v>
      </c>
      <c r="E108" s="69" t="s">
        <v>458</v>
      </c>
      <c r="F108" s="13">
        <v>16625</v>
      </c>
      <c r="G108" s="13">
        <v>1011.16</v>
      </c>
      <c r="H108" s="13">
        <v>0.1</v>
      </c>
    </row>
    <row r="109" spans="2:8">
      <c r="B109" s="69" t="s">
        <v>2298</v>
      </c>
      <c r="C109" s="79" t="s">
        <v>140</v>
      </c>
      <c r="D109" s="69" t="s">
        <v>177</v>
      </c>
      <c r="E109" s="69" t="s">
        <v>538</v>
      </c>
      <c r="F109" s="13">
        <v>102000</v>
      </c>
      <c r="G109" s="13">
        <v>967.47</v>
      </c>
      <c r="H109" s="13">
        <v>0.1</v>
      </c>
    </row>
    <row r="110" spans="2:8">
      <c r="B110" s="69" t="s">
        <v>2299</v>
      </c>
      <c r="C110" s="79" t="s">
        <v>140</v>
      </c>
      <c r="D110" s="69" t="s">
        <v>159</v>
      </c>
      <c r="E110" s="69" t="s">
        <v>933</v>
      </c>
      <c r="F110" s="13">
        <v>192000</v>
      </c>
      <c r="G110" s="13">
        <v>964.51</v>
      </c>
      <c r="H110" s="13">
        <v>0.1</v>
      </c>
    </row>
    <row r="111" spans="2:8">
      <c r="B111" s="69" t="s">
        <v>2300</v>
      </c>
      <c r="C111" s="79" t="s">
        <v>140</v>
      </c>
      <c r="D111" s="69" t="s">
        <v>167</v>
      </c>
      <c r="E111" s="69" t="s">
        <v>173</v>
      </c>
      <c r="F111" s="13">
        <v>21375</v>
      </c>
      <c r="G111" s="13">
        <v>934.01</v>
      </c>
      <c r="H111" s="13">
        <v>0.09</v>
      </c>
    </row>
    <row r="112" spans="2:8">
      <c r="B112" s="69" t="s">
        <v>2301</v>
      </c>
      <c r="C112" s="79" t="s">
        <v>140</v>
      </c>
      <c r="D112" s="69" t="s">
        <v>156</v>
      </c>
      <c r="E112" s="69" t="s">
        <v>433</v>
      </c>
      <c r="F112" s="13">
        <v>9520000</v>
      </c>
      <c r="G112" s="13">
        <v>913.92</v>
      </c>
      <c r="H112" s="13">
        <v>0.09</v>
      </c>
    </row>
    <row r="113" spans="2:8">
      <c r="B113" s="69" t="s">
        <v>2302</v>
      </c>
      <c r="C113" s="79" t="s">
        <v>140</v>
      </c>
      <c r="D113" s="69" t="s">
        <v>183</v>
      </c>
      <c r="E113" s="69" t="s">
        <v>934</v>
      </c>
      <c r="F113" s="13">
        <v>224000</v>
      </c>
      <c r="G113" s="13">
        <v>905.74</v>
      </c>
      <c r="H113" s="13">
        <v>0.09</v>
      </c>
    </row>
    <row r="114" spans="2:8">
      <c r="B114" s="69" t="s">
        <v>2303</v>
      </c>
      <c r="C114" s="79" t="s">
        <v>140</v>
      </c>
      <c r="D114" s="69" t="s">
        <v>251</v>
      </c>
      <c r="E114" s="69" t="s">
        <v>840</v>
      </c>
      <c r="F114" s="13">
        <v>101400</v>
      </c>
      <c r="G114" s="13">
        <v>766.99</v>
      </c>
      <c r="H114" s="13">
        <v>0.08</v>
      </c>
    </row>
    <row r="115" spans="2:8">
      <c r="B115" s="69" t="s">
        <v>2304</v>
      </c>
      <c r="C115" s="79" t="s">
        <v>140</v>
      </c>
      <c r="D115" s="69" t="s">
        <v>167</v>
      </c>
      <c r="E115" s="69" t="s">
        <v>615</v>
      </c>
      <c r="F115" s="13">
        <v>178250</v>
      </c>
      <c r="G115" s="13">
        <v>701.5</v>
      </c>
      <c r="H115" s="13">
        <v>7.0000000000000007E-2</v>
      </c>
    </row>
    <row r="116" spans="2:8">
      <c r="B116" s="69" t="s">
        <v>2305</v>
      </c>
      <c r="C116" s="79" t="s">
        <v>140</v>
      </c>
      <c r="D116" s="69" t="s">
        <v>316</v>
      </c>
      <c r="E116" s="69" t="s">
        <v>362</v>
      </c>
      <c r="F116" s="13">
        <v>162500</v>
      </c>
      <c r="G116" s="13">
        <v>614.01</v>
      </c>
      <c r="H116" s="13">
        <v>0.06</v>
      </c>
    </row>
    <row r="117" spans="2:8">
      <c r="B117" s="69" t="s">
        <v>1046</v>
      </c>
      <c r="C117" s="79" t="s">
        <v>140</v>
      </c>
      <c r="D117" s="69" t="s">
        <v>162</v>
      </c>
      <c r="E117" s="69" t="s">
        <v>292</v>
      </c>
      <c r="F117" s="13">
        <v>24300</v>
      </c>
      <c r="G117" s="13">
        <v>593.36</v>
      </c>
      <c r="H117" s="13">
        <v>0.06</v>
      </c>
    </row>
    <row r="118" spans="2:8">
      <c r="B118" s="69" t="s">
        <v>2306</v>
      </c>
      <c r="C118" s="79" t="s">
        <v>140</v>
      </c>
      <c r="D118" s="69" t="s">
        <v>484</v>
      </c>
      <c r="E118" s="69" t="s">
        <v>485</v>
      </c>
      <c r="F118" s="13">
        <v>458950</v>
      </c>
      <c r="G118" s="13">
        <v>578.74</v>
      </c>
      <c r="H118" s="13">
        <v>0.06</v>
      </c>
    </row>
    <row r="119" spans="2:8">
      <c r="B119" s="69" t="s">
        <v>2307</v>
      </c>
      <c r="C119" s="79" t="s">
        <v>140</v>
      </c>
      <c r="D119" s="69" t="s">
        <v>272</v>
      </c>
      <c r="E119" s="69" t="s">
        <v>760</v>
      </c>
      <c r="F119" s="13">
        <v>127500</v>
      </c>
      <c r="G119" s="13">
        <v>568.01</v>
      </c>
      <c r="H119" s="13">
        <v>0.06</v>
      </c>
    </row>
    <row r="120" spans="2:8">
      <c r="B120" s="69" t="s">
        <v>2308</v>
      </c>
      <c r="C120" s="79" t="s">
        <v>140</v>
      </c>
      <c r="D120" s="69" t="s">
        <v>154</v>
      </c>
      <c r="E120" s="69" t="s">
        <v>935</v>
      </c>
      <c r="F120" s="13">
        <v>110175</v>
      </c>
      <c r="G120" s="13">
        <v>532.91999999999996</v>
      </c>
      <c r="H120" s="13">
        <v>0.05</v>
      </c>
    </row>
    <row r="121" spans="2:8">
      <c r="B121" s="69" t="s">
        <v>2309</v>
      </c>
      <c r="C121" s="79" t="s">
        <v>140</v>
      </c>
      <c r="D121" s="69" t="s">
        <v>358</v>
      </c>
      <c r="E121" s="69" t="s">
        <v>363</v>
      </c>
      <c r="F121" s="13">
        <v>531250</v>
      </c>
      <c r="G121" s="13">
        <v>511.06</v>
      </c>
      <c r="H121" s="13">
        <v>0.05</v>
      </c>
    </row>
    <row r="122" spans="2:8">
      <c r="B122" s="69" t="s">
        <v>2310</v>
      </c>
      <c r="C122" s="79" t="s">
        <v>140</v>
      </c>
      <c r="D122" s="69" t="s">
        <v>272</v>
      </c>
      <c r="E122" s="69" t="s">
        <v>936</v>
      </c>
      <c r="F122" s="13">
        <v>26048</v>
      </c>
      <c r="G122" s="13">
        <v>479.3</v>
      </c>
      <c r="H122" s="13">
        <v>0.05</v>
      </c>
    </row>
    <row r="123" spans="2:8">
      <c r="B123" s="69" t="s">
        <v>1030</v>
      </c>
      <c r="C123" s="79" t="s">
        <v>140</v>
      </c>
      <c r="D123" s="69" t="s">
        <v>190</v>
      </c>
      <c r="E123" s="69" t="s">
        <v>203</v>
      </c>
      <c r="F123" s="13">
        <v>78100</v>
      </c>
      <c r="G123" s="13">
        <v>467.78</v>
      </c>
      <c r="H123" s="13">
        <v>0.05</v>
      </c>
    </row>
    <row r="124" spans="2:8">
      <c r="B124" s="69" t="s">
        <v>2311</v>
      </c>
      <c r="C124" s="79" t="s">
        <v>140</v>
      </c>
      <c r="D124" s="69" t="s">
        <v>154</v>
      </c>
      <c r="E124" s="69" t="s">
        <v>937</v>
      </c>
      <c r="F124" s="13">
        <v>465000</v>
      </c>
      <c r="G124" s="13">
        <v>444.31</v>
      </c>
      <c r="H124" s="13">
        <v>0.04</v>
      </c>
    </row>
    <row r="125" spans="2:8">
      <c r="B125" s="69" t="s">
        <v>2312</v>
      </c>
      <c r="C125" s="79" t="s">
        <v>140</v>
      </c>
      <c r="D125" s="69" t="s">
        <v>167</v>
      </c>
      <c r="E125" s="69" t="s">
        <v>938</v>
      </c>
      <c r="F125" s="13">
        <v>162750</v>
      </c>
      <c r="G125" s="13">
        <v>439.34</v>
      </c>
      <c r="H125" s="13">
        <v>0.04</v>
      </c>
    </row>
    <row r="126" spans="2:8">
      <c r="B126" s="69" t="s">
        <v>2313</v>
      </c>
      <c r="C126" s="79" t="s">
        <v>140</v>
      </c>
      <c r="D126" s="69" t="s">
        <v>141</v>
      </c>
      <c r="E126" s="69" t="s">
        <v>420</v>
      </c>
      <c r="F126" s="13">
        <v>309400</v>
      </c>
      <c r="G126" s="13">
        <v>433.47</v>
      </c>
      <c r="H126" s="13">
        <v>0.04</v>
      </c>
    </row>
    <row r="127" spans="2:8">
      <c r="B127" s="69" t="s">
        <v>2314</v>
      </c>
      <c r="C127" s="79" t="s">
        <v>140</v>
      </c>
      <c r="D127" s="69" t="s">
        <v>174</v>
      </c>
      <c r="E127" s="69" t="s">
        <v>535</v>
      </c>
      <c r="F127" s="13">
        <v>24850</v>
      </c>
      <c r="G127" s="13">
        <v>383.29</v>
      </c>
      <c r="H127" s="13">
        <v>0.04</v>
      </c>
    </row>
    <row r="128" spans="2:8">
      <c r="B128" s="69" t="s">
        <v>2315</v>
      </c>
      <c r="C128" s="79" t="s">
        <v>140</v>
      </c>
      <c r="D128" s="69" t="s">
        <v>152</v>
      </c>
      <c r="E128" s="69" t="s">
        <v>838</v>
      </c>
      <c r="F128" s="13">
        <v>17325</v>
      </c>
      <c r="G128" s="13">
        <v>325.24</v>
      </c>
      <c r="H128" s="13">
        <v>0.03</v>
      </c>
    </row>
    <row r="129" spans="2:9">
      <c r="B129" s="69" t="s">
        <v>2316</v>
      </c>
      <c r="C129" s="79" t="s">
        <v>140</v>
      </c>
      <c r="D129" s="69" t="s">
        <v>179</v>
      </c>
      <c r="E129" s="69" t="s">
        <v>566</v>
      </c>
      <c r="F129" s="13">
        <v>109200</v>
      </c>
      <c r="G129" s="13">
        <v>296.26</v>
      </c>
      <c r="H129" s="13">
        <v>0.03</v>
      </c>
    </row>
    <row r="130" spans="2:9">
      <c r="B130" s="69" t="s">
        <v>2317</v>
      </c>
      <c r="C130" s="79" t="s">
        <v>140</v>
      </c>
      <c r="D130" s="69" t="s">
        <v>462</v>
      </c>
      <c r="E130" s="69" t="s">
        <v>466</v>
      </c>
      <c r="F130" s="13">
        <v>6400</v>
      </c>
      <c r="G130" s="13">
        <v>233.46</v>
      </c>
      <c r="H130" s="13">
        <v>0.02</v>
      </c>
    </row>
    <row r="131" spans="2:9">
      <c r="B131" s="69" t="s">
        <v>1026</v>
      </c>
      <c r="C131" s="79" t="s">
        <v>140</v>
      </c>
      <c r="D131" s="69" t="s">
        <v>190</v>
      </c>
      <c r="E131" s="69" t="s">
        <v>306</v>
      </c>
      <c r="F131" s="13">
        <v>36000</v>
      </c>
      <c r="G131" s="13">
        <v>187.78</v>
      </c>
      <c r="H131" s="13">
        <v>0.02</v>
      </c>
    </row>
    <row r="132" spans="2:9">
      <c r="B132" s="69" t="s">
        <v>2318</v>
      </c>
      <c r="C132" s="79" t="s">
        <v>140</v>
      </c>
      <c r="D132" s="69" t="s">
        <v>181</v>
      </c>
      <c r="E132" s="69" t="s">
        <v>182</v>
      </c>
      <c r="F132" s="13">
        <v>35000</v>
      </c>
      <c r="G132" s="13">
        <v>186.78</v>
      </c>
      <c r="H132" s="13">
        <v>0.02</v>
      </c>
    </row>
    <row r="133" spans="2:9">
      <c r="B133" s="69" t="s">
        <v>2319</v>
      </c>
      <c r="C133" s="79" t="s">
        <v>140</v>
      </c>
      <c r="D133" s="69" t="s">
        <v>159</v>
      </c>
      <c r="E133" s="69" t="s">
        <v>939</v>
      </c>
      <c r="F133" s="13">
        <v>118800</v>
      </c>
      <c r="G133" s="13">
        <v>173.98</v>
      </c>
      <c r="H133" s="13">
        <v>0.02</v>
      </c>
    </row>
    <row r="134" spans="2:9">
      <c r="B134" s="69" t="s">
        <v>2320</v>
      </c>
      <c r="C134" s="79" t="s">
        <v>140</v>
      </c>
      <c r="D134" s="69" t="s">
        <v>185</v>
      </c>
      <c r="E134" s="69" t="s">
        <v>940</v>
      </c>
      <c r="F134" s="13">
        <v>84100</v>
      </c>
      <c r="G134" s="13">
        <v>142.21</v>
      </c>
      <c r="H134" s="13">
        <v>0.01</v>
      </c>
    </row>
    <row r="135" spans="2:9">
      <c r="B135" s="69" t="s">
        <v>2321</v>
      </c>
      <c r="C135" s="79" t="s">
        <v>140</v>
      </c>
      <c r="D135" s="69" t="s">
        <v>251</v>
      </c>
      <c r="E135" s="69" t="s">
        <v>382</v>
      </c>
      <c r="F135" s="13">
        <v>20000</v>
      </c>
      <c r="G135" s="13">
        <v>111.86</v>
      </c>
      <c r="H135" s="13">
        <v>0.01</v>
      </c>
    </row>
    <row r="136" spans="2:9">
      <c r="B136" s="69" t="s">
        <v>2322</v>
      </c>
      <c r="C136" s="79" t="s">
        <v>140</v>
      </c>
      <c r="D136" s="69" t="s">
        <v>152</v>
      </c>
      <c r="E136" s="69" t="s">
        <v>532</v>
      </c>
      <c r="F136" s="13">
        <v>6750</v>
      </c>
      <c r="G136" s="13">
        <v>110.78</v>
      </c>
      <c r="H136" s="13">
        <v>0.01</v>
      </c>
    </row>
    <row r="137" spans="2:9">
      <c r="B137" s="69" t="s">
        <v>2323</v>
      </c>
      <c r="C137" s="79" t="s">
        <v>140</v>
      </c>
      <c r="D137" s="69" t="s">
        <v>143</v>
      </c>
      <c r="E137" s="69" t="s">
        <v>380</v>
      </c>
      <c r="F137" s="13">
        <v>32400</v>
      </c>
      <c r="G137" s="13">
        <v>105.69</v>
      </c>
      <c r="H137" s="13">
        <v>0.01</v>
      </c>
    </row>
    <row r="138" spans="2:9">
      <c r="B138" s="69" t="s">
        <v>2324</v>
      </c>
      <c r="C138" s="79" t="s">
        <v>140</v>
      </c>
      <c r="D138" s="69" t="s">
        <v>302</v>
      </c>
      <c r="E138" s="69" t="s">
        <v>459</v>
      </c>
      <c r="F138" s="13">
        <v>9800</v>
      </c>
      <c r="G138" s="13">
        <v>101.37</v>
      </c>
      <c r="H138" s="13">
        <v>0.01</v>
      </c>
    </row>
    <row r="139" spans="2:9">
      <c r="B139" s="69" t="s">
        <v>2325</v>
      </c>
      <c r="C139" s="79" t="s">
        <v>140</v>
      </c>
      <c r="D139" s="69" t="s">
        <v>206</v>
      </c>
      <c r="E139" s="69" t="s">
        <v>941</v>
      </c>
      <c r="F139" s="13">
        <v>247500</v>
      </c>
      <c r="G139" s="13">
        <v>94.05</v>
      </c>
      <c r="H139" s="13">
        <v>0.01</v>
      </c>
    </row>
    <row r="140" spans="2:9">
      <c r="B140" s="69" t="s">
        <v>2326</v>
      </c>
      <c r="C140" s="79" t="s">
        <v>140</v>
      </c>
      <c r="D140" s="69" t="s">
        <v>442</v>
      </c>
      <c r="E140" s="69" t="s">
        <v>786</v>
      </c>
      <c r="F140" s="13">
        <v>59800</v>
      </c>
      <c r="G140" s="13">
        <v>66.41</v>
      </c>
      <c r="H140" s="13">
        <v>0.01</v>
      </c>
    </row>
    <row r="141" spans="2:9">
      <c r="B141" s="69" t="s">
        <v>2327</v>
      </c>
      <c r="C141" s="79" t="s">
        <v>140</v>
      </c>
      <c r="D141" s="69" t="s">
        <v>302</v>
      </c>
      <c r="E141" s="69" t="s">
        <v>942</v>
      </c>
      <c r="F141" s="13">
        <v>8400</v>
      </c>
      <c r="G141" s="13">
        <v>61.87</v>
      </c>
      <c r="H141" s="13">
        <v>0.01</v>
      </c>
    </row>
    <row r="142" spans="2:9">
      <c r="B142" s="69" t="s">
        <v>2328</v>
      </c>
      <c r="C142" s="79" t="s">
        <v>140</v>
      </c>
      <c r="D142" s="69" t="s">
        <v>159</v>
      </c>
      <c r="E142" s="69" t="s">
        <v>776</v>
      </c>
      <c r="F142" s="13">
        <v>2600</v>
      </c>
      <c r="G142" s="13">
        <v>60.81</v>
      </c>
      <c r="H142" s="13">
        <v>0.01</v>
      </c>
    </row>
    <row r="143" spans="2:9">
      <c r="B143" s="69" t="s">
        <v>2329</v>
      </c>
      <c r="C143" s="79" t="s">
        <v>140</v>
      </c>
      <c r="D143" s="69" t="s">
        <v>190</v>
      </c>
      <c r="E143" s="69" t="s">
        <v>519</v>
      </c>
      <c r="F143" s="13">
        <v>4550</v>
      </c>
      <c r="G143" s="13">
        <v>36.159999999999997</v>
      </c>
      <c r="H143" s="13">
        <v>0</v>
      </c>
      <c r="I143" s="69" t="s">
        <v>423</v>
      </c>
    </row>
    <row r="144" spans="2:9">
      <c r="B144" s="69" t="s">
        <v>2330</v>
      </c>
      <c r="C144" s="79" t="s">
        <v>140</v>
      </c>
      <c r="D144" s="69" t="s">
        <v>146</v>
      </c>
      <c r="E144" s="69" t="s">
        <v>440</v>
      </c>
      <c r="F144" s="13">
        <v>900</v>
      </c>
      <c r="G144" s="13">
        <v>35.200000000000003</v>
      </c>
      <c r="H144" s="13">
        <v>0</v>
      </c>
      <c r="I144" s="69" t="s">
        <v>423</v>
      </c>
    </row>
    <row r="145" spans="2:9">
      <c r="B145" s="69" t="s">
        <v>1036</v>
      </c>
      <c r="C145" s="79" t="s">
        <v>140</v>
      </c>
      <c r="D145" s="69" t="s">
        <v>146</v>
      </c>
      <c r="E145" s="69" t="s">
        <v>305</v>
      </c>
      <c r="F145" s="13">
        <v>625</v>
      </c>
      <c r="G145" s="13">
        <v>20.59</v>
      </c>
      <c r="H145" s="13">
        <v>0</v>
      </c>
      <c r="I145" s="69" t="s">
        <v>423</v>
      </c>
    </row>
    <row r="146" spans="2:9">
      <c r="B146" s="69" t="s">
        <v>2331</v>
      </c>
      <c r="C146" s="79" t="s">
        <v>140</v>
      </c>
      <c r="D146" s="69" t="s">
        <v>171</v>
      </c>
      <c r="E146" s="69" t="s">
        <v>943</v>
      </c>
      <c r="F146" s="13">
        <v>48000</v>
      </c>
      <c r="G146" s="13">
        <v>16.100000000000001</v>
      </c>
      <c r="H146" s="13">
        <v>0</v>
      </c>
      <c r="I146" s="69" t="s">
        <v>423</v>
      </c>
    </row>
    <row r="147" spans="2:9">
      <c r="B147" s="69" t="s">
        <v>2332</v>
      </c>
      <c r="C147" s="79" t="s">
        <v>140</v>
      </c>
      <c r="D147" s="69" t="s">
        <v>171</v>
      </c>
      <c r="E147" s="69" t="s">
        <v>943</v>
      </c>
      <c r="F147" s="13">
        <v>-48000</v>
      </c>
      <c r="G147" s="13">
        <v>-16.149999999999999</v>
      </c>
      <c r="H147" s="13">
        <v>0</v>
      </c>
      <c r="I147" s="69" t="s">
        <v>423</v>
      </c>
    </row>
    <row r="148" spans="2:9">
      <c r="B148" s="69" t="s">
        <v>2333</v>
      </c>
      <c r="C148" s="79" t="s">
        <v>140</v>
      </c>
      <c r="D148" s="69" t="s">
        <v>146</v>
      </c>
      <c r="E148" s="69" t="s">
        <v>305</v>
      </c>
      <c r="F148" s="13">
        <v>-625</v>
      </c>
      <c r="G148" s="13">
        <v>-20.62</v>
      </c>
      <c r="H148" s="13">
        <v>0</v>
      </c>
      <c r="I148" s="69" t="s">
        <v>423</v>
      </c>
    </row>
    <row r="149" spans="2:9">
      <c r="B149" s="69" t="s">
        <v>2334</v>
      </c>
      <c r="C149" s="79" t="s">
        <v>140</v>
      </c>
      <c r="D149" s="69" t="s">
        <v>146</v>
      </c>
      <c r="E149" s="69" t="s">
        <v>440</v>
      </c>
      <c r="F149" s="13">
        <v>-900</v>
      </c>
      <c r="G149" s="13">
        <v>-35.229999999999997</v>
      </c>
      <c r="H149" s="13">
        <v>0</v>
      </c>
      <c r="I149" s="69" t="s">
        <v>423</v>
      </c>
    </row>
    <row r="150" spans="2:9">
      <c r="B150" s="69" t="s">
        <v>2335</v>
      </c>
      <c r="C150" s="79" t="s">
        <v>140</v>
      </c>
      <c r="D150" s="69" t="s">
        <v>190</v>
      </c>
      <c r="E150" s="69" t="s">
        <v>519</v>
      </c>
      <c r="F150" s="13">
        <v>-4550</v>
      </c>
      <c r="G150" s="13">
        <v>-36.22</v>
      </c>
      <c r="H150" s="13">
        <v>0</v>
      </c>
      <c r="I150" s="69" t="s">
        <v>423</v>
      </c>
    </row>
    <row r="151" spans="2:9">
      <c r="B151" s="69" t="s">
        <v>2336</v>
      </c>
      <c r="C151" s="79" t="s">
        <v>140</v>
      </c>
      <c r="D151" s="69" t="s">
        <v>159</v>
      </c>
      <c r="E151" s="69" t="s">
        <v>776</v>
      </c>
      <c r="F151" s="13">
        <v>-2600</v>
      </c>
      <c r="G151" s="13">
        <v>-61</v>
      </c>
      <c r="H151" s="13">
        <v>-0.01</v>
      </c>
    </row>
    <row r="152" spans="2:9">
      <c r="B152" s="69" t="s">
        <v>2337</v>
      </c>
      <c r="C152" s="79" t="s">
        <v>140</v>
      </c>
      <c r="D152" s="69" t="s">
        <v>302</v>
      </c>
      <c r="E152" s="69" t="s">
        <v>942</v>
      </c>
      <c r="F152" s="13">
        <v>-8400</v>
      </c>
      <c r="G152" s="13">
        <v>-61.77</v>
      </c>
      <c r="H152" s="13">
        <v>-0.01</v>
      </c>
    </row>
    <row r="153" spans="2:9">
      <c r="B153" s="69" t="s">
        <v>2338</v>
      </c>
      <c r="C153" s="79" t="s">
        <v>140</v>
      </c>
      <c r="D153" s="69" t="s">
        <v>442</v>
      </c>
      <c r="E153" s="69" t="s">
        <v>786</v>
      </c>
      <c r="F153" s="13">
        <v>-59800</v>
      </c>
      <c r="G153" s="13">
        <v>-66.56</v>
      </c>
      <c r="H153" s="13">
        <v>-0.01</v>
      </c>
    </row>
    <row r="154" spans="2:9">
      <c r="B154" s="69" t="s">
        <v>2339</v>
      </c>
      <c r="C154" s="79" t="s">
        <v>140</v>
      </c>
      <c r="D154" s="69" t="s">
        <v>206</v>
      </c>
      <c r="E154" s="69" t="s">
        <v>941</v>
      </c>
      <c r="F154" s="13">
        <v>-247500</v>
      </c>
      <c r="G154" s="13">
        <v>-94.42</v>
      </c>
      <c r="H154" s="13">
        <v>-0.01</v>
      </c>
    </row>
    <row r="155" spans="2:9">
      <c r="B155" s="69" t="s">
        <v>2340</v>
      </c>
      <c r="C155" s="79" t="s">
        <v>140</v>
      </c>
      <c r="D155" s="69" t="s">
        <v>302</v>
      </c>
      <c r="E155" s="69" t="s">
        <v>459</v>
      </c>
      <c r="F155" s="13">
        <v>-9800</v>
      </c>
      <c r="G155" s="13">
        <v>-101.39</v>
      </c>
      <c r="H155" s="13">
        <v>-0.01</v>
      </c>
    </row>
    <row r="156" spans="2:9">
      <c r="B156" s="69" t="s">
        <v>2341</v>
      </c>
      <c r="C156" s="79" t="s">
        <v>140</v>
      </c>
      <c r="D156" s="69" t="s">
        <v>143</v>
      </c>
      <c r="E156" s="69" t="s">
        <v>380</v>
      </c>
      <c r="F156" s="13">
        <v>-32400</v>
      </c>
      <c r="G156" s="13">
        <v>-106.08</v>
      </c>
      <c r="H156" s="13">
        <v>-0.01</v>
      </c>
    </row>
    <row r="157" spans="2:9">
      <c r="B157" s="69" t="s">
        <v>2342</v>
      </c>
      <c r="C157" s="79" t="s">
        <v>140</v>
      </c>
      <c r="D157" s="69" t="s">
        <v>152</v>
      </c>
      <c r="E157" s="69" t="s">
        <v>532</v>
      </c>
      <c r="F157" s="13">
        <v>-6750</v>
      </c>
      <c r="G157" s="13">
        <v>-111.23</v>
      </c>
      <c r="H157" s="13">
        <v>-0.01</v>
      </c>
    </row>
    <row r="158" spans="2:9">
      <c r="B158" s="69" t="s">
        <v>2343</v>
      </c>
      <c r="C158" s="79" t="s">
        <v>140</v>
      </c>
      <c r="D158" s="69" t="s">
        <v>251</v>
      </c>
      <c r="E158" s="69" t="s">
        <v>382</v>
      </c>
      <c r="F158" s="13">
        <v>-20000</v>
      </c>
      <c r="G158" s="13">
        <v>-111.57</v>
      </c>
      <c r="H158" s="13">
        <v>-0.01</v>
      </c>
    </row>
    <row r="159" spans="2:9">
      <c r="B159" s="69" t="s">
        <v>2344</v>
      </c>
      <c r="C159" s="79" t="s">
        <v>140</v>
      </c>
      <c r="D159" s="69" t="s">
        <v>185</v>
      </c>
      <c r="E159" s="69" t="s">
        <v>940</v>
      </c>
      <c r="F159" s="13">
        <v>-84100</v>
      </c>
      <c r="G159" s="13">
        <v>-142.59</v>
      </c>
      <c r="H159" s="13">
        <v>-0.01</v>
      </c>
    </row>
    <row r="160" spans="2:9">
      <c r="B160" s="69" t="s">
        <v>2345</v>
      </c>
      <c r="C160" s="79" t="s">
        <v>140</v>
      </c>
      <c r="D160" s="69" t="s">
        <v>159</v>
      </c>
      <c r="E160" s="69" t="s">
        <v>939</v>
      </c>
      <c r="F160" s="13">
        <v>-118800</v>
      </c>
      <c r="G160" s="13">
        <v>-174.46</v>
      </c>
      <c r="H160" s="13">
        <v>-0.02</v>
      </c>
    </row>
    <row r="161" spans="2:8">
      <c r="B161" s="69" t="s">
        <v>2346</v>
      </c>
      <c r="C161" s="79" t="s">
        <v>140</v>
      </c>
      <c r="D161" s="69" t="s">
        <v>181</v>
      </c>
      <c r="E161" s="69" t="s">
        <v>182</v>
      </c>
      <c r="F161" s="13">
        <v>-35000</v>
      </c>
      <c r="G161" s="13">
        <v>-186.22</v>
      </c>
      <c r="H161" s="13">
        <v>-0.02</v>
      </c>
    </row>
    <row r="162" spans="2:8">
      <c r="B162" s="69" t="s">
        <v>2347</v>
      </c>
      <c r="C162" s="79" t="s">
        <v>140</v>
      </c>
      <c r="D162" s="69" t="s">
        <v>190</v>
      </c>
      <c r="E162" s="69" t="s">
        <v>306</v>
      </c>
      <c r="F162" s="13">
        <v>-36000</v>
      </c>
      <c r="G162" s="13">
        <v>-187.78</v>
      </c>
      <c r="H162" s="13">
        <v>-0.02</v>
      </c>
    </row>
    <row r="163" spans="2:8">
      <c r="B163" s="69" t="s">
        <v>2348</v>
      </c>
      <c r="C163" s="79" t="s">
        <v>140</v>
      </c>
      <c r="D163" s="69" t="s">
        <v>462</v>
      </c>
      <c r="E163" s="69" t="s">
        <v>466</v>
      </c>
      <c r="F163" s="13">
        <v>-6400</v>
      </c>
      <c r="G163" s="13">
        <v>-230.23</v>
      </c>
      <c r="H163" s="13">
        <v>-0.02</v>
      </c>
    </row>
    <row r="164" spans="2:8">
      <c r="B164" s="69" t="s">
        <v>2349</v>
      </c>
      <c r="C164" s="79" t="s">
        <v>140</v>
      </c>
      <c r="D164" s="69" t="s">
        <v>179</v>
      </c>
      <c r="E164" s="69" t="s">
        <v>566</v>
      </c>
      <c r="F164" s="13">
        <v>-109200</v>
      </c>
      <c r="G164" s="13">
        <v>-296.64</v>
      </c>
      <c r="H164" s="13">
        <v>-0.03</v>
      </c>
    </row>
    <row r="165" spans="2:8">
      <c r="B165" s="69" t="s">
        <v>2350</v>
      </c>
      <c r="C165" s="79" t="s">
        <v>140</v>
      </c>
      <c r="D165" s="69" t="s">
        <v>152</v>
      </c>
      <c r="E165" s="69" t="s">
        <v>838</v>
      </c>
      <c r="F165" s="13">
        <v>-17325</v>
      </c>
      <c r="G165" s="13">
        <v>-326.25</v>
      </c>
      <c r="H165" s="13">
        <v>-0.03</v>
      </c>
    </row>
    <row r="166" spans="2:8">
      <c r="B166" s="69" t="s">
        <v>2351</v>
      </c>
      <c r="C166" s="79" t="s">
        <v>140</v>
      </c>
      <c r="D166" s="69" t="s">
        <v>174</v>
      </c>
      <c r="E166" s="69" t="s">
        <v>535</v>
      </c>
      <c r="F166" s="13">
        <v>-24850</v>
      </c>
      <c r="G166" s="13">
        <v>-384.11</v>
      </c>
      <c r="H166" s="13">
        <v>-0.04</v>
      </c>
    </row>
    <row r="167" spans="2:8">
      <c r="B167" s="69" t="s">
        <v>2352</v>
      </c>
      <c r="C167" s="79" t="s">
        <v>140</v>
      </c>
      <c r="D167" s="69" t="s">
        <v>141</v>
      </c>
      <c r="E167" s="69" t="s">
        <v>420</v>
      </c>
      <c r="F167" s="13">
        <v>-309400</v>
      </c>
      <c r="G167" s="13">
        <v>-432.7</v>
      </c>
      <c r="H167" s="13">
        <v>-0.04</v>
      </c>
    </row>
    <row r="168" spans="2:8">
      <c r="B168" s="69" t="s">
        <v>2353</v>
      </c>
      <c r="C168" s="79" t="s">
        <v>140</v>
      </c>
      <c r="D168" s="69" t="s">
        <v>167</v>
      </c>
      <c r="E168" s="69" t="s">
        <v>938</v>
      </c>
      <c r="F168" s="13">
        <v>-162750</v>
      </c>
      <c r="G168" s="13">
        <v>-439.1</v>
      </c>
      <c r="H168" s="13">
        <v>-0.04</v>
      </c>
    </row>
    <row r="169" spans="2:8">
      <c r="B169" s="69" t="s">
        <v>2354</v>
      </c>
      <c r="C169" s="79" t="s">
        <v>140</v>
      </c>
      <c r="D169" s="69" t="s">
        <v>154</v>
      </c>
      <c r="E169" s="69" t="s">
        <v>937</v>
      </c>
      <c r="F169" s="13">
        <v>-465000</v>
      </c>
      <c r="G169" s="13">
        <v>-446.17</v>
      </c>
      <c r="H169" s="13">
        <v>-0.05</v>
      </c>
    </row>
    <row r="170" spans="2:8">
      <c r="B170" s="69" t="s">
        <v>2355</v>
      </c>
      <c r="C170" s="79" t="s">
        <v>140</v>
      </c>
      <c r="D170" s="69" t="s">
        <v>190</v>
      </c>
      <c r="E170" s="69" t="s">
        <v>203</v>
      </c>
      <c r="F170" s="13">
        <v>-78100</v>
      </c>
      <c r="G170" s="13">
        <v>-468.05</v>
      </c>
      <c r="H170" s="13">
        <v>-0.05</v>
      </c>
    </row>
    <row r="171" spans="2:8">
      <c r="B171" s="69" t="s">
        <v>2356</v>
      </c>
      <c r="C171" s="79" t="s">
        <v>140</v>
      </c>
      <c r="D171" s="69" t="s">
        <v>272</v>
      </c>
      <c r="E171" s="69" t="s">
        <v>936</v>
      </c>
      <c r="F171" s="13">
        <v>-26048</v>
      </c>
      <c r="G171" s="13">
        <v>-481.46</v>
      </c>
      <c r="H171" s="13">
        <v>-0.05</v>
      </c>
    </row>
    <row r="172" spans="2:8">
      <c r="B172" s="69" t="s">
        <v>2357</v>
      </c>
      <c r="C172" s="79" t="s">
        <v>140</v>
      </c>
      <c r="D172" s="69" t="s">
        <v>358</v>
      </c>
      <c r="E172" s="69" t="s">
        <v>363</v>
      </c>
      <c r="F172" s="13">
        <v>-531250</v>
      </c>
      <c r="G172" s="13">
        <v>-512.66</v>
      </c>
      <c r="H172" s="13">
        <v>-0.05</v>
      </c>
    </row>
    <row r="173" spans="2:8">
      <c r="B173" s="69" t="s">
        <v>2358</v>
      </c>
      <c r="C173" s="79" t="s">
        <v>140</v>
      </c>
      <c r="D173" s="69" t="s">
        <v>154</v>
      </c>
      <c r="E173" s="69" t="s">
        <v>935</v>
      </c>
      <c r="F173" s="13">
        <v>-110175</v>
      </c>
      <c r="G173" s="13">
        <v>-532.80999999999995</v>
      </c>
      <c r="H173" s="13">
        <v>-0.05</v>
      </c>
    </row>
    <row r="174" spans="2:8">
      <c r="B174" s="69" t="s">
        <v>2359</v>
      </c>
      <c r="C174" s="79" t="s">
        <v>140</v>
      </c>
      <c r="D174" s="69" t="s">
        <v>272</v>
      </c>
      <c r="E174" s="69" t="s">
        <v>760</v>
      </c>
      <c r="F174" s="13">
        <v>-127500</v>
      </c>
      <c r="G174" s="13">
        <v>-567.63</v>
      </c>
      <c r="H174" s="13">
        <v>-0.06</v>
      </c>
    </row>
    <row r="175" spans="2:8">
      <c r="B175" s="69" t="s">
        <v>2360</v>
      </c>
      <c r="C175" s="79" t="s">
        <v>140</v>
      </c>
      <c r="D175" s="69" t="s">
        <v>484</v>
      </c>
      <c r="E175" s="69" t="s">
        <v>485</v>
      </c>
      <c r="F175" s="13">
        <v>-458950</v>
      </c>
      <c r="G175" s="13">
        <v>-578.97</v>
      </c>
      <c r="H175" s="13">
        <v>-0.06</v>
      </c>
    </row>
    <row r="176" spans="2:8">
      <c r="B176" s="69" t="s">
        <v>2361</v>
      </c>
      <c r="C176" s="79" t="s">
        <v>140</v>
      </c>
      <c r="D176" s="69" t="s">
        <v>162</v>
      </c>
      <c r="E176" s="69" t="s">
        <v>292</v>
      </c>
      <c r="F176" s="13">
        <v>-24300</v>
      </c>
      <c r="G176" s="13">
        <v>-595.16999999999996</v>
      </c>
      <c r="H176" s="13">
        <v>-0.06</v>
      </c>
    </row>
    <row r="177" spans="2:8">
      <c r="B177" s="69" t="s">
        <v>2362</v>
      </c>
      <c r="C177" s="79" t="s">
        <v>140</v>
      </c>
      <c r="D177" s="69" t="s">
        <v>316</v>
      </c>
      <c r="E177" s="69" t="s">
        <v>362</v>
      </c>
      <c r="F177" s="13">
        <v>-162500</v>
      </c>
      <c r="G177" s="13">
        <v>-616.12</v>
      </c>
      <c r="H177" s="13">
        <v>-0.06</v>
      </c>
    </row>
    <row r="178" spans="2:8">
      <c r="B178" s="69" t="s">
        <v>2363</v>
      </c>
      <c r="C178" s="79" t="s">
        <v>140</v>
      </c>
      <c r="D178" s="69" t="s">
        <v>167</v>
      </c>
      <c r="E178" s="69" t="s">
        <v>615</v>
      </c>
      <c r="F178" s="13">
        <v>-178250</v>
      </c>
      <c r="G178" s="13">
        <v>-703.11</v>
      </c>
      <c r="H178" s="13">
        <v>-7.0000000000000007E-2</v>
      </c>
    </row>
    <row r="179" spans="2:8">
      <c r="B179" s="69" t="s">
        <v>2364</v>
      </c>
      <c r="C179" s="79" t="s">
        <v>140</v>
      </c>
      <c r="D179" s="69" t="s">
        <v>251</v>
      </c>
      <c r="E179" s="69" t="s">
        <v>840</v>
      </c>
      <c r="F179" s="13">
        <v>-101400</v>
      </c>
      <c r="G179" s="13">
        <v>-768.26</v>
      </c>
      <c r="H179" s="13">
        <v>-0.08</v>
      </c>
    </row>
    <row r="180" spans="2:8">
      <c r="B180" s="69" t="s">
        <v>2365</v>
      </c>
      <c r="C180" s="79" t="s">
        <v>140</v>
      </c>
      <c r="D180" s="69" t="s">
        <v>183</v>
      </c>
      <c r="E180" s="69" t="s">
        <v>934</v>
      </c>
      <c r="F180" s="13">
        <v>-224000</v>
      </c>
      <c r="G180" s="13">
        <v>-908.88</v>
      </c>
      <c r="H180" s="13">
        <v>-0.09</v>
      </c>
    </row>
    <row r="181" spans="2:8">
      <c r="B181" s="69" t="s">
        <v>2366</v>
      </c>
      <c r="C181" s="79" t="s">
        <v>140</v>
      </c>
      <c r="D181" s="69" t="s">
        <v>156</v>
      </c>
      <c r="E181" s="69" t="s">
        <v>433</v>
      </c>
      <c r="F181" s="13">
        <v>-9520000</v>
      </c>
      <c r="G181" s="13">
        <v>-923.44</v>
      </c>
      <c r="H181" s="13">
        <v>-0.09</v>
      </c>
    </row>
    <row r="182" spans="2:8">
      <c r="B182" s="69" t="s">
        <v>2367</v>
      </c>
      <c r="C182" s="79" t="s">
        <v>140</v>
      </c>
      <c r="D182" s="69" t="s">
        <v>167</v>
      </c>
      <c r="E182" s="69" t="s">
        <v>173</v>
      </c>
      <c r="F182" s="13">
        <v>-21375</v>
      </c>
      <c r="G182" s="13">
        <v>-934.46</v>
      </c>
      <c r="H182" s="13">
        <v>-0.09</v>
      </c>
    </row>
    <row r="183" spans="2:8">
      <c r="B183" s="69" t="s">
        <v>2368</v>
      </c>
      <c r="C183" s="79" t="s">
        <v>140</v>
      </c>
      <c r="D183" s="69" t="s">
        <v>177</v>
      </c>
      <c r="E183" s="69" t="s">
        <v>538</v>
      </c>
      <c r="F183" s="13">
        <v>-102000</v>
      </c>
      <c r="G183" s="13">
        <v>-956.96</v>
      </c>
      <c r="H183" s="13">
        <v>-0.1</v>
      </c>
    </row>
    <row r="184" spans="2:8">
      <c r="B184" s="69" t="s">
        <v>2369</v>
      </c>
      <c r="C184" s="79" t="s">
        <v>140</v>
      </c>
      <c r="D184" s="69" t="s">
        <v>159</v>
      </c>
      <c r="E184" s="69" t="s">
        <v>933</v>
      </c>
      <c r="F184" s="13">
        <v>-192000</v>
      </c>
      <c r="G184" s="13">
        <v>-968.16</v>
      </c>
      <c r="H184" s="13">
        <v>-0.1</v>
      </c>
    </row>
    <row r="185" spans="2:8">
      <c r="B185" s="69" t="s">
        <v>2370</v>
      </c>
      <c r="C185" s="79" t="s">
        <v>140</v>
      </c>
      <c r="D185" s="69" t="s">
        <v>154</v>
      </c>
      <c r="E185" s="69" t="s">
        <v>458</v>
      </c>
      <c r="F185" s="13">
        <v>-16625</v>
      </c>
      <c r="G185" s="13">
        <v>-1008.65</v>
      </c>
      <c r="H185" s="13">
        <v>-0.1</v>
      </c>
    </row>
    <row r="186" spans="2:8">
      <c r="B186" s="69" t="s">
        <v>2371</v>
      </c>
      <c r="C186" s="79" t="s">
        <v>140</v>
      </c>
      <c r="D186" s="69" t="s">
        <v>159</v>
      </c>
      <c r="E186" s="69" t="s">
        <v>932</v>
      </c>
      <c r="F186" s="13">
        <v>-854000</v>
      </c>
      <c r="G186" s="13">
        <v>-1120.45</v>
      </c>
      <c r="H186" s="13">
        <v>-0.11</v>
      </c>
    </row>
    <row r="187" spans="2:8">
      <c r="B187" s="69" t="s">
        <v>2372</v>
      </c>
      <c r="C187" s="79" t="s">
        <v>140</v>
      </c>
      <c r="D187" s="69" t="s">
        <v>177</v>
      </c>
      <c r="E187" s="69" t="s">
        <v>931</v>
      </c>
      <c r="F187" s="13">
        <v>-153850</v>
      </c>
      <c r="G187" s="13">
        <v>-1174.6400000000001</v>
      </c>
      <c r="H187" s="13">
        <v>-0.12</v>
      </c>
    </row>
    <row r="188" spans="2:8">
      <c r="B188" s="69" t="s">
        <v>2373</v>
      </c>
      <c r="C188" s="79" t="s">
        <v>140</v>
      </c>
      <c r="D188" s="69" t="s">
        <v>442</v>
      </c>
      <c r="E188" s="69" t="s">
        <v>443</v>
      </c>
      <c r="F188" s="13">
        <v>-35000</v>
      </c>
      <c r="G188" s="13">
        <v>-1230.79</v>
      </c>
      <c r="H188" s="13">
        <v>-0.12</v>
      </c>
    </row>
    <row r="189" spans="2:8">
      <c r="B189" s="69" t="s">
        <v>2374</v>
      </c>
      <c r="C189" s="79" t="s">
        <v>140</v>
      </c>
      <c r="D189" s="69" t="s">
        <v>521</v>
      </c>
      <c r="E189" s="69" t="s">
        <v>522</v>
      </c>
      <c r="F189" s="13">
        <v>-1039500</v>
      </c>
      <c r="G189" s="13">
        <v>-1434.51</v>
      </c>
      <c r="H189" s="13">
        <v>-0.15</v>
      </c>
    </row>
    <row r="190" spans="2:8">
      <c r="B190" s="69" t="s">
        <v>2375</v>
      </c>
      <c r="C190" s="79" t="s">
        <v>140</v>
      </c>
      <c r="D190" s="69" t="s">
        <v>154</v>
      </c>
      <c r="E190" s="69" t="s">
        <v>930</v>
      </c>
      <c r="F190" s="13">
        <v>-1260000</v>
      </c>
      <c r="G190" s="13">
        <v>-1506.96</v>
      </c>
      <c r="H190" s="13">
        <v>-0.15</v>
      </c>
    </row>
    <row r="191" spans="2:8">
      <c r="B191" s="69" t="s">
        <v>2376</v>
      </c>
      <c r="C191" s="79" t="s">
        <v>140</v>
      </c>
      <c r="D191" s="69" t="s">
        <v>167</v>
      </c>
      <c r="E191" s="69" t="s">
        <v>465</v>
      </c>
      <c r="F191" s="13">
        <v>-152750</v>
      </c>
      <c r="G191" s="13">
        <v>-1518.41</v>
      </c>
      <c r="H191" s="13">
        <v>-0.15</v>
      </c>
    </row>
    <row r="192" spans="2:8">
      <c r="B192" s="69" t="s">
        <v>2377</v>
      </c>
      <c r="C192" s="79" t="s">
        <v>140</v>
      </c>
      <c r="D192" s="69" t="s">
        <v>154</v>
      </c>
      <c r="E192" s="69" t="s">
        <v>319</v>
      </c>
      <c r="F192" s="13">
        <v>-133500</v>
      </c>
      <c r="G192" s="13">
        <v>-1525.7</v>
      </c>
      <c r="H192" s="13">
        <v>-0.15</v>
      </c>
    </row>
    <row r="193" spans="2:8">
      <c r="B193" s="69" t="s">
        <v>2378</v>
      </c>
      <c r="C193" s="79" t="s">
        <v>140</v>
      </c>
      <c r="D193" s="69" t="s">
        <v>243</v>
      </c>
      <c r="E193" s="69" t="s">
        <v>839</v>
      </c>
      <c r="F193" s="13">
        <v>-675696</v>
      </c>
      <c r="G193" s="13">
        <v>-1586.2</v>
      </c>
      <c r="H193" s="13">
        <v>-0.16</v>
      </c>
    </row>
    <row r="194" spans="2:8">
      <c r="B194" s="69" t="s">
        <v>2379</v>
      </c>
      <c r="C194" s="79" t="s">
        <v>140</v>
      </c>
      <c r="D194" s="69" t="s">
        <v>154</v>
      </c>
      <c r="E194" s="69" t="s">
        <v>929</v>
      </c>
      <c r="F194" s="13">
        <v>-2159608</v>
      </c>
      <c r="G194" s="13">
        <v>-1644.54</v>
      </c>
      <c r="H194" s="13">
        <v>-0.17</v>
      </c>
    </row>
    <row r="195" spans="2:8">
      <c r="B195" s="69" t="s">
        <v>2380</v>
      </c>
      <c r="C195" s="79" t="s">
        <v>140</v>
      </c>
      <c r="D195" s="69" t="s">
        <v>141</v>
      </c>
      <c r="E195" s="69" t="s">
        <v>142</v>
      </c>
      <c r="F195" s="13">
        <v>-220000</v>
      </c>
      <c r="G195" s="13">
        <v>-1652.64</v>
      </c>
      <c r="H195" s="13">
        <v>-0.17</v>
      </c>
    </row>
    <row r="196" spans="2:8">
      <c r="B196" s="69" t="s">
        <v>2381</v>
      </c>
      <c r="C196" s="79" t="s">
        <v>140</v>
      </c>
      <c r="D196" s="69" t="s">
        <v>475</v>
      </c>
      <c r="E196" s="69" t="s">
        <v>928</v>
      </c>
      <c r="F196" s="13">
        <v>-206500</v>
      </c>
      <c r="G196" s="13">
        <v>-1663.98</v>
      </c>
      <c r="H196" s="13">
        <v>-0.17</v>
      </c>
    </row>
    <row r="197" spans="2:8">
      <c r="B197" s="69" t="s">
        <v>2382</v>
      </c>
      <c r="C197" s="79" t="s">
        <v>140</v>
      </c>
      <c r="D197" s="69" t="s">
        <v>185</v>
      </c>
      <c r="E197" s="69" t="s">
        <v>186</v>
      </c>
      <c r="F197" s="13">
        <v>-76000</v>
      </c>
      <c r="G197" s="13">
        <v>-1676.26</v>
      </c>
      <c r="H197" s="13">
        <v>-0.17</v>
      </c>
    </row>
    <row r="198" spans="2:8">
      <c r="B198" s="69" t="s">
        <v>2383</v>
      </c>
      <c r="C198" s="79" t="s">
        <v>140</v>
      </c>
      <c r="D198" s="69" t="s">
        <v>154</v>
      </c>
      <c r="E198" s="69" t="s">
        <v>927</v>
      </c>
      <c r="F198" s="13">
        <v>-157200</v>
      </c>
      <c r="G198" s="13">
        <v>-1851.5</v>
      </c>
      <c r="H198" s="13">
        <v>-0.19</v>
      </c>
    </row>
    <row r="199" spans="2:8">
      <c r="B199" s="69" t="s">
        <v>944</v>
      </c>
      <c r="C199" s="79" t="s">
        <v>140</v>
      </c>
      <c r="D199" s="69" t="s">
        <v>141</v>
      </c>
      <c r="E199" s="69" t="s">
        <v>926</v>
      </c>
      <c r="F199" s="13">
        <v>-6736000</v>
      </c>
      <c r="G199" s="13">
        <v>-2071.3200000000002</v>
      </c>
      <c r="H199" s="13">
        <v>-0.21</v>
      </c>
    </row>
    <row r="200" spans="2:8">
      <c r="B200" s="69" t="s">
        <v>2384</v>
      </c>
      <c r="C200" s="79" t="s">
        <v>140</v>
      </c>
      <c r="D200" s="69" t="s">
        <v>243</v>
      </c>
      <c r="E200" s="69" t="s">
        <v>293</v>
      </c>
      <c r="F200" s="13">
        <v>-385000</v>
      </c>
      <c r="G200" s="13">
        <v>-2122.12</v>
      </c>
      <c r="H200" s="13">
        <v>-0.21</v>
      </c>
    </row>
    <row r="201" spans="2:8">
      <c r="B201" s="69" t="s">
        <v>2385</v>
      </c>
      <c r="C201" s="79" t="s">
        <v>140</v>
      </c>
      <c r="D201" s="69" t="s">
        <v>181</v>
      </c>
      <c r="E201" s="69" t="s">
        <v>550</v>
      </c>
      <c r="F201" s="13">
        <v>-276000</v>
      </c>
      <c r="G201" s="13">
        <v>-2122.7199999999998</v>
      </c>
      <c r="H201" s="13">
        <v>-0.21</v>
      </c>
    </row>
    <row r="202" spans="2:8">
      <c r="B202" s="69" t="s">
        <v>2386</v>
      </c>
      <c r="C202" s="79" t="s">
        <v>140</v>
      </c>
      <c r="D202" s="69" t="s">
        <v>152</v>
      </c>
      <c r="E202" s="69" t="s">
        <v>153</v>
      </c>
      <c r="F202" s="13">
        <v>-95250</v>
      </c>
      <c r="G202" s="13">
        <v>-2127.0300000000002</v>
      </c>
      <c r="H202" s="13">
        <v>-0.22</v>
      </c>
    </row>
    <row r="203" spans="2:8">
      <c r="B203" s="69" t="s">
        <v>2387</v>
      </c>
      <c r="C203" s="79" t="s">
        <v>140</v>
      </c>
      <c r="D203" s="69" t="s">
        <v>185</v>
      </c>
      <c r="E203" s="69" t="s">
        <v>924</v>
      </c>
      <c r="F203" s="13">
        <v>-165500</v>
      </c>
      <c r="G203" s="13">
        <v>-2258.83</v>
      </c>
      <c r="H203" s="13">
        <v>-0.23</v>
      </c>
    </row>
    <row r="204" spans="2:8">
      <c r="B204" s="69" t="s">
        <v>2388</v>
      </c>
      <c r="C204" s="79" t="s">
        <v>140</v>
      </c>
      <c r="D204" s="69" t="s">
        <v>141</v>
      </c>
      <c r="E204" s="69" t="s">
        <v>419</v>
      </c>
      <c r="F204" s="13">
        <v>-6415800</v>
      </c>
      <c r="G204" s="13">
        <v>-2335.35</v>
      </c>
      <c r="H204" s="13">
        <v>-0.24</v>
      </c>
    </row>
    <row r="205" spans="2:8">
      <c r="B205" s="69" t="s">
        <v>2389</v>
      </c>
      <c r="C205" s="79" t="s">
        <v>140</v>
      </c>
      <c r="D205" s="69" t="s">
        <v>156</v>
      </c>
      <c r="E205" s="69" t="s">
        <v>427</v>
      </c>
      <c r="F205" s="13">
        <v>-250400</v>
      </c>
      <c r="G205" s="13">
        <v>-2422.87</v>
      </c>
      <c r="H205" s="13">
        <v>-0.25</v>
      </c>
    </row>
    <row r="206" spans="2:8">
      <c r="B206" s="69" t="s">
        <v>2390</v>
      </c>
      <c r="C206" s="79" t="s">
        <v>140</v>
      </c>
      <c r="D206" s="69" t="s">
        <v>167</v>
      </c>
      <c r="E206" s="69" t="s">
        <v>487</v>
      </c>
      <c r="F206" s="13">
        <v>-396100</v>
      </c>
      <c r="G206" s="13">
        <v>-2458.59</v>
      </c>
      <c r="H206" s="13">
        <v>-0.25</v>
      </c>
    </row>
    <row r="207" spans="2:8">
      <c r="B207" s="69" t="s">
        <v>2391</v>
      </c>
      <c r="C207" s="79" t="s">
        <v>140</v>
      </c>
      <c r="D207" s="69" t="s">
        <v>154</v>
      </c>
      <c r="E207" s="69" t="s">
        <v>403</v>
      </c>
      <c r="F207" s="13">
        <v>-2263000</v>
      </c>
      <c r="G207" s="13">
        <v>-2498.35</v>
      </c>
      <c r="H207" s="13">
        <v>-0.25</v>
      </c>
    </row>
    <row r="208" spans="2:8">
      <c r="B208" s="69" t="s">
        <v>2392</v>
      </c>
      <c r="C208" s="79" t="s">
        <v>140</v>
      </c>
      <c r="D208" s="69" t="s">
        <v>251</v>
      </c>
      <c r="E208" s="69" t="s">
        <v>307</v>
      </c>
      <c r="F208" s="13">
        <v>-675125</v>
      </c>
      <c r="G208" s="13">
        <v>-2550.62</v>
      </c>
      <c r="H208" s="13">
        <v>-0.26</v>
      </c>
    </row>
    <row r="209" spans="2:8">
      <c r="B209" s="69" t="s">
        <v>2393</v>
      </c>
      <c r="C209" s="79" t="s">
        <v>140</v>
      </c>
      <c r="D209" s="69" t="s">
        <v>146</v>
      </c>
      <c r="E209" s="69" t="s">
        <v>195</v>
      </c>
      <c r="F209" s="13">
        <v>-68250</v>
      </c>
      <c r="G209" s="13">
        <v>-2575.79</v>
      </c>
      <c r="H209" s="13">
        <v>-0.26</v>
      </c>
    </row>
    <row r="210" spans="2:8">
      <c r="B210" s="69" t="s">
        <v>2394</v>
      </c>
      <c r="C210" s="79" t="s">
        <v>140</v>
      </c>
      <c r="D210" s="69" t="s">
        <v>316</v>
      </c>
      <c r="E210" s="69" t="s">
        <v>396</v>
      </c>
      <c r="F210" s="13">
        <v>-475200</v>
      </c>
      <c r="G210" s="13">
        <v>-2629.52</v>
      </c>
      <c r="H210" s="13">
        <v>-0.27</v>
      </c>
    </row>
    <row r="211" spans="2:8">
      <c r="B211" s="69" t="s">
        <v>2395</v>
      </c>
      <c r="C211" s="79" t="s">
        <v>140</v>
      </c>
      <c r="D211" s="69" t="s">
        <v>188</v>
      </c>
      <c r="E211" s="69" t="s">
        <v>311</v>
      </c>
      <c r="F211" s="13">
        <v>-143200</v>
      </c>
      <c r="G211" s="13">
        <v>-2668.89</v>
      </c>
      <c r="H211" s="13">
        <v>-0.27</v>
      </c>
    </row>
    <row r="212" spans="2:8">
      <c r="B212" s="69" t="s">
        <v>2396</v>
      </c>
      <c r="C212" s="79" t="s">
        <v>140</v>
      </c>
      <c r="D212" s="69" t="s">
        <v>185</v>
      </c>
      <c r="E212" s="69" t="s">
        <v>187</v>
      </c>
      <c r="F212" s="13">
        <v>-44400</v>
      </c>
      <c r="G212" s="13">
        <v>-2701.94</v>
      </c>
      <c r="H212" s="13">
        <v>-0.27</v>
      </c>
    </row>
    <row r="213" spans="2:8">
      <c r="B213" s="69" t="s">
        <v>2397</v>
      </c>
      <c r="C213" s="79" t="s">
        <v>140</v>
      </c>
      <c r="D213" s="69" t="s">
        <v>154</v>
      </c>
      <c r="E213" s="69" t="s">
        <v>923</v>
      </c>
      <c r="F213" s="13">
        <v>-2284700</v>
      </c>
      <c r="G213" s="13">
        <v>-2702.8</v>
      </c>
      <c r="H213" s="13">
        <v>-0.27</v>
      </c>
    </row>
    <row r="214" spans="2:8">
      <c r="B214" s="69" t="s">
        <v>2398</v>
      </c>
      <c r="C214" s="79" t="s">
        <v>140</v>
      </c>
      <c r="D214" s="69" t="s">
        <v>154</v>
      </c>
      <c r="E214" s="69" t="s">
        <v>291</v>
      </c>
      <c r="F214" s="13">
        <v>-347500</v>
      </c>
      <c r="G214" s="13">
        <v>-2716.76</v>
      </c>
      <c r="H214" s="13">
        <v>-0.27</v>
      </c>
    </row>
    <row r="215" spans="2:8">
      <c r="B215" s="69" t="s">
        <v>2399</v>
      </c>
      <c r="C215" s="79" t="s">
        <v>140</v>
      </c>
      <c r="D215" s="69" t="s">
        <v>165</v>
      </c>
      <c r="E215" s="69" t="s">
        <v>922</v>
      </c>
      <c r="F215" s="13">
        <v>-5460000</v>
      </c>
      <c r="G215" s="13">
        <v>-2809.17</v>
      </c>
      <c r="H215" s="13">
        <v>-0.28000000000000003</v>
      </c>
    </row>
    <row r="216" spans="2:8">
      <c r="B216" s="69" t="s">
        <v>2400</v>
      </c>
      <c r="C216" s="79" t="s">
        <v>140</v>
      </c>
      <c r="D216" s="69" t="s">
        <v>167</v>
      </c>
      <c r="E216" s="69" t="s">
        <v>921</v>
      </c>
      <c r="F216" s="13">
        <v>-116000</v>
      </c>
      <c r="G216" s="13">
        <v>-3270.56</v>
      </c>
      <c r="H216" s="13">
        <v>-0.33</v>
      </c>
    </row>
    <row r="217" spans="2:8">
      <c r="B217" s="69" t="s">
        <v>2401</v>
      </c>
      <c r="C217" s="79" t="s">
        <v>140</v>
      </c>
      <c r="D217" s="69" t="s">
        <v>174</v>
      </c>
      <c r="E217" s="69" t="s">
        <v>175</v>
      </c>
      <c r="F217" s="13">
        <v>-406875</v>
      </c>
      <c r="G217" s="13">
        <v>-3304.64</v>
      </c>
      <c r="H217" s="13">
        <v>-0.33</v>
      </c>
    </row>
    <row r="218" spans="2:8">
      <c r="B218" s="69" t="s">
        <v>2402</v>
      </c>
      <c r="C218" s="79" t="s">
        <v>140</v>
      </c>
      <c r="D218" s="69" t="s">
        <v>521</v>
      </c>
      <c r="E218" s="69" t="s">
        <v>626</v>
      </c>
      <c r="F218" s="13">
        <v>-210100</v>
      </c>
      <c r="G218" s="13">
        <v>-3427.26</v>
      </c>
      <c r="H218" s="13">
        <v>-0.35</v>
      </c>
    </row>
    <row r="219" spans="2:8">
      <c r="B219" s="69" t="s">
        <v>2403</v>
      </c>
      <c r="C219" s="79" t="s">
        <v>140</v>
      </c>
      <c r="D219" s="69" t="s">
        <v>154</v>
      </c>
      <c r="E219" s="69" t="s">
        <v>268</v>
      </c>
      <c r="F219" s="13">
        <v>-7000000</v>
      </c>
      <c r="G219" s="13">
        <v>-3479</v>
      </c>
      <c r="H219" s="13">
        <v>-0.35</v>
      </c>
    </row>
    <row r="220" spans="2:8">
      <c r="B220" s="69" t="s">
        <v>2404</v>
      </c>
      <c r="C220" s="79" t="s">
        <v>140</v>
      </c>
      <c r="D220" s="69" t="s">
        <v>143</v>
      </c>
      <c r="E220" s="69" t="s">
        <v>368</v>
      </c>
      <c r="F220" s="13">
        <v>-1530900</v>
      </c>
      <c r="G220" s="13">
        <v>-3497.34</v>
      </c>
      <c r="H220" s="13">
        <v>-0.35</v>
      </c>
    </row>
    <row r="221" spans="2:8">
      <c r="B221" s="69" t="s">
        <v>2405</v>
      </c>
      <c r="C221" s="79" t="s">
        <v>140</v>
      </c>
      <c r="D221" s="69" t="s">
        <v>167</v>
      </c>
      <c r="E221" s="69" t="s">
        <v>198</v>
      </c>
      <c r="F221" s="13">
        <v>-97800</v>
      </c>
      <c r="G221" s="13">
        <v>-3516.94</v>
      </c>
      <c r="H221" s="13">
        <v>-0.36</v>
      </c>
    </row>
    <row r="222" spans="2:8">
      <c r="B222" s="69" t="s">
        <v>2406</v>
      </c>
      <c r="C222" s="79" t="s">
        <v>140</v>
      </c>
      <c r="D222" s="69" t="s">
        <v>141</v>
      </c>
      <c r="E222" s="69" t="s">
        <v>149</v>
      </c>
      <c r="F222" s="13">
        <v>-192800</v>
      </c>
      <c r="G222" s="13">
        <v>-3569.69</v>
      </c>
      <c r="H222" s="13">
        <v>-0.36</v>
      </c>
    </row>
    <row r="223" spans="2:8">
      <c r="B223" s="69" t="s">
        <v>2407</v>
      </c>
      <c r="C223" s="79" t="s">
        <v>140</v>
      </c>
      <c r="D223" s="69" t="s">
        <v>165</v>
      </c>
      <c r="E223" s="69" t="s">
        <v>552</v>
      </c>
      <c r="F223" s="13">
        <v>-146300</v>
      </c>
      <c r="G223" s="13">
        <v>-3574.77</v>
      </c>
      <c r="H223" s="13">
        <v>-0.36</v>
      </c>
    </row>
    <row r="224" spans="2:8">
      <c r="B224" s="69" t="s">
        <v>2408</v>
      </c>
      <c r="C224" s="79" t="s">
        <v>140</v>
      </c>
      <c r="D224" s="69" t="s">
        <v>225</v>
      </c>
      <c r="E224" s="69" t="s">
        <v>724</v>
      </c>
      <c r="F224" s="13">
        <v>-576000</v>
      </c>
      <c r="G224" s="13">
        <v>-3747.46</v>
      </c>
      <c r="H224" s="13">
        <v>-0.38</v>
      </c>
    </row>
    <row r="225" spans="2:8">
      <c r="B225" s="69" t="s">
        <v>2409</v>
      </c>
      <c r="C225" s="79" t="s">
        <v>140</v>
      </c>
      <c r="D225" s="69" t="s">
        <v>185</v>
      </c>
      <c r="E225" s="69" t="s">
        <v>373</v>
      </c>
      <c r="F225" s="13">
        <v>-268375</v>
      </c>
      <c r="G225" s="13">
        <v>-3840.31</v>
      </c>
      <c r="H225" s="13">
        <v>-0.39</v>
      </c>
    </row>
    <row r="226" spans="2:8">
      <c r="B226" s="69" t="s">
        <v>945</v>
      </c>
      <c r="C226" s="79" t="s">
        <v>140</v>
      </c>
      <c r="D226" s="69" t="s">
        <v>364</v>
      </c>
      <c r="E226" s="69" t="s">
        <v>402</v>
      </c>
      <c r="F226" s="13">
        <v>-2541000</v>
      </c>
      <c r="G226" s="13">
        <v>-3852.16</v>
      </c>
      <c r="H226" s="13">
        <v>-0.39</v>
      </c>
    </row>
    <row r="227" spans="2:8">
      <c r="B227" s="69" t="s">
        <v>2410</v>
      </c>
      <c r="C227" s="79" t="s">
        <v>140</v>
      </c>
      <c r="D227" s="69" t="s">
        <v>188</v>
      </c>
      <c r="E227" s="69" t="s">
        <v>774</v>
      </c>
      <c r="F227" s="13">
        <v>-280700</v>
      </c>
      <c r="G227" s="13">
        <v>-3862.43</v>
      </c>
      <c r="H227" s="13">
        <v>-0.39</v>
      </c>
    </row>
    <row r="228" spans="2:8">
      <c r="B228" s="69" t="s">
        <v>2411</v>
      </c>
      <c r="C228" s="79" t="s">
        <v>140</v>
      </c>
      <c r="D228" s="69" t="s">
        <v>183</v>
      </c>
      <c r="E228" s="69" t="s">
        <v>184</v>
      </c>
      <c r="F228" s="13">
        <v>-531225</v>
      </c>
      <c r="G228" s="13">
        <v>-4024.29</v>
      </c>
      <c r="H228" s="13">
        <v>-0.41</v>
      </c>
    </row>
    <row r="229" spans="2:8">
      <c r="B229" s="69" t="s">
        <v>2412</v>
      </c>
      <c r="C229" s="79" t="s">
        <v>140</v>
      </c>
      <c r="D229" s="69" t="s">
        <v>475</v>
      </c>
      <c r="E229" s="69" t="s">
        <v>580</v>
      </c>
      <c r="F229" s="13">
        <v>-304525</v>
      </c>
      <c r="G229" s="13">
        <v>-4262.4399999999996</v>
      </c>
      <c r="H229" s="13">
        <v>-0.43</v>
      </c>
    </row>
    <row r="230" spans="2:8">
      <c r="B230" s="69" t="s">
        <v>2413</v>
      </c>
      <c r="C230" s="79" t="s">
        <v>140</v>
      </c>
      <c r="D230" s="69" t="s">
        <v>179</v>
      </c>
      <c r="E230" s="69" t="s">
        <v>531</v>
      </c>
      <c r="F230" s="13">
        <v>-384975</v>
      </c>
      <c r="G230" s="13">
        <v>-4345.79</v>
      </c>
      <c r="H230" s="13">
        <v>-0.44</v>
      </c>
    </row>
    <row r="231" spans="2:8">
      <c r="B231" s="69" t="s">
        <v>2414</v>
      </c>
      <c r="C231" s="79" t="s">
        <v>140</v>
      </c>
      <c r="D231" s="69" t="s">
        <v>167</v>
      </c>
      <c r="E231" s="69" t="s">
        <v>920</v>
      </c>
      <c r="F231" s="13">
        <v>-1306400</v>
      </c>
      <c r="G231" s="13">
        <v>-4376.4399999999996</v>
      </c>
      <c r="H231" s="13">
        <v>-0.44</v>
      </c>
    </row>
    <row r="232" spans="2:8">
      <c r="B232" s="69" t="s">
        <v>2415</v>
      </c>
      <c r="C232" s="79" t="s">
        <v>140</v>
      </c>
      <c r="D232" s="69" t="s">
        <v>190</v>
      </c>
      <c r="E232" s="69" t="s">
        <v>191</v>
      </c>
      <c r="F232" s="13">
        <v>-349350</v>
      </c>
      <c r="G232" s="13">
        <v>-4425.22</v>
      </c>
      <c r="H232" s="13">
        <v>-0.45</v>
      </c>
    </row>
    <row r="233" spans="2:8">
      <c r="B233" s="69" t="s">
        <v>2416</v>
      </c>
      <c r="C233" s="79" t="s">
        <v>140</v>
      </c>
      <c r="D233" s="69" t="s">
        <v>152</v>
      </c>
      <c r="E233" s="69" t="s">
        <v>295</v>
      </c>
      <c r="F233" s="13">
        <v>-157800</v>
      </c>
      <c r="G233" s="13">
        <v>-4494.54</v>
      </c>
      <c r="H233" s="13">
        <v>-0.45</v>
      </c>
    </row>
    <row r="234" spans="2:8">
      <c r="B234" s="69" t="s">
        <v>2417</v>
      </c>
      <c r="C234" s="79" t="s">
        <v>140</v>
      </c>
      <c r="D234" s="69" t="s">
        <v>276</v>
      </c>
      <c r="E234" s="69" t="s">
        <v>377</v>
      </c>
      <c r="F234" s="13">
        <v>-1937250</v>
      </c>
      <c r="G234" s="13">
        <v>-4523.4799999999996</v>
      </c>
      <c r="H234" s="13">
        <v>-0.46</v>
      </c>
    </row>
    <row r="235" spans="2:8">
      <c r="B235" s="69" t="s">
        <v>2418</v>
      </c>
      <c r="C235" s="79" t="s">
        <v>140</v>
      </c>
      <c r="D235" s="69" t="s">
        <v>188</v>
      </c>
      <c r="E235" s="69" t="s">
        <v>919</v>
      </c>
      <c r="F235" s="13">
        <v>-2325000</v>
      </c>
      <c r="G235" s="13">
        <v>-4544.21</v>
      </c>
      <c r="H235" s="13">
        <v>-0.46</v>
      </c>
    </row>
    <row r="236" spans="2:8">
      <c r="B236" s="69" t="s">
        <v>2419</v>
      </c>
      <c r="C236" s="79" t="s">
        <v>140</v>
      </c>
      <c r="D236" s="69" t="s">
        <v>141</v>
      </c>
      <c r="E236" s="69" t="s">
        <v>421</v>
      </c>
      <c r="F236" s="13">
        <v>-4074500</v>
      </c>
      <c r="G236" s="13">
        <v>-4587.8900000000003</v>
      </c>
      <c r="H236" s="13">
        <v>-0.46</v>
      </c>
    </row>
    <row r="237" spans="2:8">
      <c r="B237" s="69" t="s">
        <v>2420</v>
      </c>
      <c r="C237" s="79" t="s">
        <v>140</v>
      </c>
      <c r="D237" s="69" t="s">
        <v>152</v>
      </c>
      <c r="E237" s="69" t="s">
        <v>300</v>
      </c>
      <c r="F237" s="13">
        <v>-385000</v>
      </c>
      <c r="G237" s="13">
        <v>-4623.47</v>
      </c>
      <c r="H237" s="13">
        <v>-0.47</v>
      </c>
    </row>
    <row r="238" spans="2:8">
      <c r="B238" s="69" t="s">
        <v>2421</v>
      </c>
      <c r="C238" s="79" t="s">
        <v>140</v>
      </c>
      <c r="D238" s="69" t="s">
        <v>302</v>
      </c>
      <c r="E238" s="69" t="s">
        <v>398</v>
      </c>
      <c r="F238" s="13">
        <v>-57800</v>
      </c>
      <c r="G238" s="13">
        <v>-4623.83</v>
      </c>
      <c r="H238" s="13">
        <v>-0.47</v>
      </c>
    </row>
    <row r="239" spans="2:8">
      <c r="B239" s="69" t="s">
        <v>946</v>
      </c>
      <c r="C239" s="79" t="s">
        <v>140</v>
      </c>
      <c r="D239" s="69" t="s">
        <v>141</v>
      </c>
      <c r="E239" s="69" t="s">
        <v>474</v>
      </c>
      <c r="F239" s="13">
        <v>-4709250</v>
      </c>
      <c r="G239" s="13">
        <v>-4648.03</v>
      </c>
      <c r="H239" s="13">
        <v>-0.47</v>
      </c>
    </row>
    <row r="240" spans="2:8">
      <c r="B240" s="69" t="s">
        <v>2422</v>
      </c>
      <c r="C240" s="79" t="s">
        <v>140</v>
      </c>
      <c r="D240" s="69" t="s">
        <v>225</v>
      </c>
      <c r="E240" s="69" t="s">
        <v>918</v>
      </c>
      <c r="F240" s="13">
        <v>-266000</v>
      </c>
      <c r="G240" s="13">
        <v>-4890.9399999999996</v>
      </c>
      <c r="H240" s="13">
        <v>-0.49</v>
      </c>
    </row>
    <row r="241" spans="2:8">
      <c r="B241" s="69" t="s">
        <v>2423</v>
      </c>
      <c r="C241" s="79" t="s">
        <v>140</v>
      </c>
      <c r="D241" s="69" t="s">
        <v>146</v>
      </c>
      <c r="E241" s="69" t="s">
        <v>164</v>
      </c>
      <c r="F241" s="13">
        <v>-1065600</v>
      </c>
      <c r="G241" s="13">
        <v>-5112.22</v>
      </c>
      <c r="H241" s="13">
        <v>-0.52</v>
      </c>
    </row>
    <row r="242" spans="2:8">
      <c r="B242" s="69" t="s">
        <v>2424</v>
      </c>
      <c r="C242" s="79" t="s">
        <v>140</v>
      </c>
      <c r="D242" s="69" t="s">
        <v>358</v>
      </c>
      <c r="E242" s="69" t="s">
        <v>359</v>
      </c>
      <c r="F242" s="13">
        <v>-1227650</v>
      </c>
      <c r="G242" s="13">
        <v>-5210.1499999999996</v>
      </c>
      <c r="H242" s="13">
        <v>-0.53</v>
      </c>
    </row>
    <row r="243" spans="2:8">
      <c r="B243" s="69" t="s">
        <v>2425</v>
      </c>
      <c r="C243" s="79" t="s">
        <v>140</v>
      </c>
      <c r="D243" s="69" t="s">
        <v>154</v>
      </c>
      <c r="E243" s="69" t="s">
        <v>917</v>
      </c>
      <c r="F243" s="13">
        <v>-1414000</v>
      </c>
      <c r="G243" s="13">
        <v>-5363.3</v>
      </c>
      <c r="H243" s="13">
        <v>-0.54</v>
      </c>
    </row>
    <row r="244" spans="2:8">
      <c r="B244" s="69" t="s">
        <v>2426</v>
      </c>
      <c r="C244" s="79" t="s">
        <v>140</v>
      </c>
      <c r="D244" s="69" t="s">
        <v>167</v>
      </c>
      <c r="E244" s="69" t="s">
        <v>539</v>
      </c>
      <c r="F244" s="13">
        <v>-967500</v>
      </c>
      <c r="G244" s="13">
        <v>-5502.66</v>
      </c>
      <c r="H244" s="13">
        <v>-0.56000000000000005</v>
      </c>
    </row>
    <row r="245" spans="2:8">
      <c r="B245" s="69" t="s">
        <v>2427</v>
      </c>
      <c r="C245" s="79" t="s">
        <v>140</v>
      </c>
      <c r="D245" s="69" t="s">
        <v>146</v>
      </c>
      <c r="E245" s="69" t="s">
        <v>438</v>
      </c>
      <c r="F245" s="13">
        <v>-225050</v>
      </c>
      <c r="G245" s="13">
        <v>-5843.65</v>
      </c>
      <c r="H245" s="13">
        <v>-0.59</v>
      </c>
    </row>
    <row r="246" spans="2:8">
      <c r="B246" s="69" t="s">
        <v>2428</v>
      </c>
      <c r="C246" s="79" t="s">
        <v>140</v>
      </c>
      <c r="D246" s="69" t="s">
        <v>167</v>
      </c>
      <c r="E246" s="69" t="s">
        <v>610</v>
      </c>
      <c r="F246" s="13">
        <v>-1131750</v>
      </c>
      <c r="G246" s="13">
        <v>-5983</v>
      </c>
      <c r="H246" s="13">
        <v>-0.61</v>
      </c>
    </row>
    <row r="247" spans="2:8">
      <c r="B247" s="69" t="s">
        <v>2429</v>
      </c>
      <c r="C247" s="79" t="s">
        <v>140</v>
      </c>
      <c r="D247" s="69" t="s">
        <v>302</v>
      </c>
      <c r="E247" s="69" t="s">
        <v>467</v>
      </c>
      <c r="F247" s="13">
        <v>-218750</v>
      </c>
      <c r="G247" s="13">
        <v>-6104.77</v>
      </c>
      <c r="H247" s="13">
        <v>-0.62</v>
      </c>
    </row>
    <row r="248" spans="2:8">
      <c r="B248" s="69" t="s">
        <v>2430</v>
      </c>
      <c r="C248" s="79" t="s">
        <v>140</v>
      </c>
      <c r="D248" s="69" t="s">
        <v>360</v>
      </c>
      <c r="E248" s="69" t="s">
        <v>361</v>
      </c>
      <c r="F248" s="13">
        <v>-1929750</v>
      </c>
      <c r="G248" s="13">
        <v>-6218.62</v>
      </c>
      <c r="H248" s="13">
        <v>-0.63</v>
      </c>
    </row>
    <row r="249" spans="2:8">
      <c r="B249" s="69" t="s">
        <v>2431</v>
      </c>
      <c r="C249" s="79" t="s">
        <v>140</v>
      </c>
      <c r="D249" s="69" t="s">
        <v>209</v>
      </c>
      <c r="E249" s="69" t="s">
        <v>310</v>
      </c>
      <c r="F249" s="13">
        <v>-2812000</v>
      </c>
      <c r="G249" s="13">
        <v>-6603.98</v>
      </c>
      <c r="H249" s="13">
        <v>-0.67</v>
      </c>
    </row>
    <row r="250" spans="2:8">
      <c r="B250" s="69" t="s">
        <v>2432</v>
      </c>
      <c r="C250" s="79" t="s">
        <v>140</v>
      </c>
      <c r="D250" s="69" t="s">
        <v>146</v>
      </c>
      <c r="E250" s="69" t="s">
        <v>201</v>
      </c>
      <c r="F250" s="13">
        <v>-226400</v>
      </c>
      <c r="G250" s="13">
        <v>-6904.18</v>
      </c>
      <c r="H250" s="13">
        <v>-0.7</v>
      </c>
    </row>
    <row r="251" spans="2:8">
      <c r="B251" s="69" t="s">
        <v>2433</v>
      </c>
      <c r="C251" s="79" t="s">
        <v>140</v>
      </c>
      <c r="D251" s="69" t="s">
        <v>199</v>
      </c>
      <c r="E251" s="69" t="s">
        <v>366</v>
      </c>
      <c r="F251" s="13">
        <v>-934700</v>
      </c>
      <c r="G251" s="13">
        <v>-7284.58</v>
      </c>
      <c r="H251" s="13">
        <v>-0.74</v>
      </c>
    </row>
    <row r="252" spans="2:8">
      <c r="B252" s="69" t="s">
        <v>2434</v>
      </c>
      <c r="C252" s="79" t="s">
        <v>140</v>
      </c>
      <c r="D252" s="69" t="s">
        <v>146</v>
      </c>
      <c r="E252" s="69" t="s">
        <v>439</v>
      </c>
      <c r="F252" s="13">
        <v>-172650</v>
      </c>
      <c r="G252" s="13">
        <v>-7328.04</v>
      </c>
      <c r="H252" s="13">
        <v>-0.74</v>
      </c>
    </row>
    <row r="253" spans="2:8">
      <c r="B253" s="69" t="s">
        <v>2435</v>
      </c>
      <c r="C253" s="79" t="s">
        <v>140</v>
      </c>
      <c r="D253" s="69" t="s">
        <v>475</v>
      </c>
      <c r="E253" s="69" t="s">
        <v>476</v>
      </c>
      <c r="F253" s="13">
        <v>-2156550</v>
      </c>
      <c r="G253" s="13">
        <v>-7479.99</v>
      </c>
      <c r="H253" s="13">
        <v>-0.76</v>
      </c>
    </row>
    <row r="254" spans="2:8">
      <c r="B254" s="69" t="s">
        <v>2436</v>
      </c>
      <c r="C254" s="79" t="s">
        <v>140</v>
      </c>
      <c r="D254" s="69" t="s">
        <v>141</v>
      </c>
      <c r="E254" s="69" t="s">
        <v>416</v>
      </c>
      <c r="F254" s="13">
        <v>-894600</v>
      </c>
      <c r="G254" s="13">
        <v>-8333.2000000000007</v>
      </c>
      <c r="H254" s="13">
        <v>-0.84</v>
      </c>
    </row>
    <row r="255" spans="2:8">
      <c r="B255" s="69" t="s">
        <v>2437</v>
      </c>
      <c r="C255" s="79" t="s">
        <v>140</v>
      </c>
      <c r="D255" s="69" t="s">
        <v>146</v>
      </c>
      <c r="E255" s="69" t="s">
        <v>397</v>
      </c>
      <c r="F255" s="13">
        <v>-712200</v>
      </c>
      <c r="G255" s="13">
        <v>-8429.24</v>
      </c>
      <c r="H255" s="13">
        <v>-0.85</v>
      </c>
    </row>
    <row r="256" spans="2:8">
      <c r="B256" s="69" t="s">
        <v>2438</v>
      </c>
      <c r="C256" s="79" t="s">
        <v>140</v>
      </c>
      <c r="D256" s="69" t="s">
        <v>181</v>
      </c>
      <c r="E256" s="69" t="s">
        <v>549</v>
      </c>
      <c r="F256" s="13">
        <v>-1723750</v>
      </c>
      <c r="G256" s="13">
        <v>-8979.01</v>
      </c>
      <c r="H256" s="13">
        <v>-0.91</v>
      </c>
    </row>
    <row r="257" spans="2:8">
      <c r="B257" s="69" t="s">
        <v>2439</v>
      </c>
      <c r="C257" s="79" t="s">
        <v>140</v>
      </c>
      <c r="D257" s="69" t="s">
        <v>150</v>
      </c>
      <c r="E257" s="69" t="s">
        <v>151</v>
      </c>
      <c r="F257" s="13">
        <v>-3408000</v>
      </c>
      <c r="G257" s="13">
        <v>-9254.42</v>
      </c>
      <c r="H257" s="13">
        <v>-0.94</v>
      </c>
    </row>
    <row r="258" spans="2:8">
      <c r="B258" s="69" t="s">
        <v>491</v>
      </c>
      <c r="C258" s="79" t="s">
        <v>140</v>
      </c>
      <c r="D258" s="69" t="s">
        <v>141</v>
      </c>
      <c r="E258" s="69" t="s">
        <v>457</v>
      </c>
      <c r="F258" s="13">
        <v>-1978500</v>
      </c>
      <c r="G258" s="13">
        <v>-9265.32</v>
      </c>
      <c r="H258" s="13">
        <v>-0.94</v>
      </c>
    </row>
    <row r="259" spans="2:8">
      <c r="B259" s="69" t="s">
        <v>2440</v>
      </c>
      <c r="C259" s="79" t="s">
        <v>140</v>
      </c>
      <c r="D259" s="69" t="s">
        <v>276</v>
      </c>
      <c r="E259" s="69" t="s">
        <v>290</v>
      </c>
      <c r="F259" s="13">
        <v>-4181072</v>
      </c>
      <c r="G259" s="13">
        <v>-9733.5400000000009</v>
      </c>
      <c r="H259" s="13">
        <v>-0.98</v>
      </c>
    </row>
    <row r="260" spans="2:8">
      <c r="B260" s="69" t="s">
        <v>2441</v>
      </c>
      <c r="C260" s="79" t="s">
        <v>140</v>
      </c>
      <c r="D260" s="69" t="s">
        <v>272</v>
      </c>
      <c r="E260" s="69" t="s">
        <v>405</v>
      </c>
      <c r="F260" s="13">
        <v>-4143000</v>
      </c>
      <c r="G260" s="13">
        <v>-10510.79</v>
      </c>
      <c r="H260" s="13">
        <v>-1.06</v>
      </c>
    </row>
    <row r="261" spans="2:8">
      <c r="B261" s="69" t="s">
        <v>2442</v>
      </c>
      <c r="C261" s="79" t="s">
        <v>140</v>
      </c>
      <c r="D261" s="69" t="s">
        <v>154</v>
      </c>
      <c r="E261" s="69" t="s">
        <v>155</v>
      </c>
      <c r="F261" s="13">
        <v>-458100</v>
      </c>
      <c r="G261" s="13">
        <v>-10581.19</v>
      </c>
      <c r="H261" s="13">
        <v>-1.07</v>
      </c>
    </row>
    <row r="262" spans="2:8">
      <c r="B262" s="69" t="s">
        <v>2443</v>
      </c>
      <c r="C262" s="79" t="s">
        <v>140</v>
      </c>
      <c r="D262" s="69" t="s">
        <v>302</v>
      </c>
      <c r="E262" s="69" t="s">
        <v>468</v>
      </c>
      <c r="F262" s="13">
        <v>-392100</v>
      </c>
      <c r="G262" s="13">
        <v>-10923.51</v>
      </c>
      <c r="H262" s="13">
        <v>-1.1000000000000001</v>
      </c>
    </row>
    <row r="263" spans="2:8">
      <c r="B263" s="69" t="s">
        <v>2444</v>
      </c>
      <c r="C263" s="79" t="s">
        <v>140</v>
      </c>
      <c r="D263" s="69" t="s">
        <v>141</v>
      </c>
      <c r="E263" s="69" t="s">
        <v>417</v>
      </c>
      <c r="F263" s="13">
        <v>-3582000</v>
      </c>
      <c r="G263" s="13">
        <v>-11720.3</v>
      </c>
      <c r="H263" s="13">
        <v>-1.19</v>
      </c>
    </row>
    <row r="264" spans="2:8">
      <c r="B264" s="69" t="s">
        <v>2445</v>
      </c>
      <c r="C264" s="79" t="s">
        <v>140</v>
      </c>
      <c r="D264" s="69" t="s">
        <v>177</v>
      </c>
      <c r="E264" s="69" t="s">
        <v>374</v>
      </c>
      <c r="F264" s="13">
        <v>-483000</v>
      </c>
      <c r="G264" s="13">
        <v>-11911.02</v>
      </c>
      <c r="H264" s="13">
        <v>-1.2</v>
      </c>
    </row>
    <row r="265" spans="2:8">
      <c r="B265" s="69" t="s">
        <v>2446</v>
      </c>
      <c r="C265" s="79" t="s">
        <v>140</v>
      </c>
      <c r="D265" s="69" t="s">
        <v>462</v>
      </c>
      <c r="E265" s="69" t="s">
        <v>463</v>
      </c>
      <c r="F265" s="13">
        <v>-71450</v>
      </c>
      <c r="G265" s="13">
        <v>-12682.3</v>
      </c>
      <c r="H265" s="13">
        <v>-1.28</v>
      </c>
    </row>
    <row r="266" spans="2:8">
      <c r="B266" s="69" t="s">
        <v>2447</v>
      </c>
      <c r="C266" s="79" t="s">
        <v>140</v>
      </c>
      <c r="D266" s="69" t="s">
        <v>154</v>
      </c>
      <c r="E266" s="69" t="s">
        <v>460</v>
      </c>
      <c r="F266" s="13">
        <v>-109600</v>
      </c>
      <c r="G266" s="13">
        <v>-14181.69</v>
      </c>
      <c r="H266" s="13">
        <v>-1.43</v>
      </c>
    </row>
    <row r="267" spans="2:8">
      <c r="B267" s="69" t="s">
        <v>2448</v>
      </c>
      <c r="C267" s="79" t="s">
        <v>140</v>
      </c>
      <c r="D267" s="69" t="s">
        <v>185</v>
      </c>
      <c r="E267" s="69" t="s">
        <v>294</v>
      </c>
      <c r="F267" s="13">
        <v>-4173000</v>
      </c>
      <c r="G267" s="13">
        <v>-15477.66</v>
      </c>
      <c r="H267" s="13">
        <v>-1.57</v>
      </c>
    </row>
    <row r="268" spans="2:8">
      <c r="B268" s="69" t="s">
        <v>2449</v>
      </c>
      <c r="C268" s="79" t="s">
        <v>140</v>
      </c>
      <c r="D268" s="69" t="s">
        <v>206</v>
      </c>
      <c r="E268" s="69" t="s">
        <v>464</v>
      </c>
      <c r="F268" s="13">
        <v>-2208750</v>
      </c>
      <c r="G268" s="13">
        <v>-16322.66</v>
      </c>
      <c r="H268" s="13">
        <v>-1.65</v>
      </c>
    </row>
    <row r="269" spans="2:8">
      <c r="B269" s="69" t="s">
        <v>2450</v>
      </c>
      <c r="C269" s="79" t="s">
        <v>140</v>
      </c>
      <c r="D269" s="69" t="s">
        <v>141</v>
      </c>
      <c r="E269" s="69" t="s">
        <v>145</v>
      </c>
      <c r="F269" s="13">
        <v>-1186900</v>
      </c>
      <c r="G269" s="13">
        <v>-16485.45</v>
      </c>
      <c r="H269" s="13">
        <v>-1.67</v>
      </c>
    </row>
    <row r="270" spans="2:8">
      <c r="B270" s="69" t="s">
        <v>2451</v>
      </c>
      <c r="C270" s="79" t="s">
        <v>140</v>
      </c>
      <c r="D270" s="69" t="s">
        <v>302</v>
      </c>
      <c r="E270" s="69" t="s">
        <v>312</v>
      </c>
      <c r="F270" s="13">
        <v>-3933000</v>
      </c>
      <c r="G270" s="13">
        <v>-17492.02</v>
      </c>
      <c r="H270" s="13">
        <v>-1.77</v>
      </c>
    </row>
    <row r="271" spans="2:8">
      <c r="B271" s="69" t="s">
        <v>2452</v>
      </c>
      <c r="C271" s="79" t="s">
        <v>140</v>
      </c>
      <c r="D271" s="69" t="s">
        <v>915</v>
      </c>
      <c r="E271" s="69" t="s">
        <v>916</v>
      </c>
      <c r="F271" s="13">
        <v>-855000</v>
      </c>
      <c r="G271" s="13">
        <v>-18615.919999999998</v>
      </c>
      <c r="H271" s="13">
        <v>-1.88</v>
      </c>
    </row>
    <row r="272" spans="2:8">
      <c r="B272" s="69" t="s">
        <v>2453</v>
      </c>
      <c r="C272" s="79" t="s">
        <v>140</v>
      </c>
      <c r="D272" s="69" t="s">
        <v>146</v>
      </c>
      <c r="E272" s="69" t="s">
        <v>148</v>
      </c>
      <c r="F272" s="13">
        <v>-574350</v>
      </c>
      <c r="G272" s="13">
        <v>-19351.29</v>
      </c>
      <c r="H272" s="13">
        <v>-1.96</v>
      </c>
    </row>
    <row r="273" spans="2:8">
      <c r="B273" s="69" t="s">
        <v>2454</v>
      </c>
      <c r="C273" s="79" t="s">
        <v>140</v>
      </c>
      <c r="D273" s="69" t="s">
        <v>171</v>
      </c>
      <c r="E273" s="69" t="s">
        <v>172</v>
      </c>
      <c r="F273" s="13">
        <v>-1230500</v>
      </c>
      <c r="G273" s="13">
        <v>-20370.310000000001</v>
      </c>
      <c r="H273" s="13">
        <v>-2.06</v>
      </c>
    </row>
    <row r="274" spans="2:8">
      <c r="B274" s="69" t="s">
        <v>2455</v>
      </c>
      <c r="C274" s="79" t="s">
        <v>140</v>
      </c>
      <c r="D274" s="69" t="s">
        <v>146</v>
      </c>
      <c r="E274" s="69" t="s">
        <v>147</v>
      </c>
      <c r="F274" s="13">
        <v>-1626900</v>
      </c>
      <c r="G274" s="13">
        <v>-24540.97</v>
      </c>
      <c r="H274" s="13">
        <v>-2.48</v>
      </c>
    </row>
    <row r="275" spans="2:8">
      <c r="B275" s="69" t="s">
        <v>2456</v>
      </c>
      <c r="C275" s="79" t="s">
        <v>140</v>
      </c>
      <c r="D275" s="69" t="s">
        <v>146</v>
      </c>
      <c r="E275" s="69" t="s">
        <v>289</v>
      </c>
      <c r="F275" s="13">
        <v>-2396100</v>
      </c>
      <c r="G275" s="13">
        <v>-24962.57</v>
      </c>
      <c r="H275" s="13">
        <v>-2.52</v>
      </c>
    </row>
    <row r="276" spans="2:8">
      <c r="B276" s="69" t="s">
        <v>2457</v>
      </c>
      <c r="C276" s="79" t="s">
        <v>140</v>
      </c>
      <c r="D276" s="69" t="s">
        <v>141</v>
      </c>
      <c r="E276" s="69" t="s">
        <v>158</v>
      </c>
      <c r="F276" s="13">
        <v>-3656400</v>
      </c>
      <c r="G276" s="13">
        <v>-25117.64</v>
      </c>
      <c r="H276" s="13">
        <v>-2.54</v>
      </c>
    </row>
    <row r="277" spans="2:8">
      <c r="B277" s="69" t="s">
        <v>2458</v>
      </c>
      <c r="C277" s="79" t="s">
        <v>140</v>
      </c>
      <c r="D277" s="69" t="s">
        <v>143</v>
      </c>
      <c r="E277" s="69" t="s">
        <v>144</v>
      </c>
      <c r="F277" s="13">
        <v>-972500</v>
      </c>
      <c r="G277" s="13">
        <v>-25568.48</v>
      </c>
      <c r="H277" s="13">
        <v>-2.59</v>
      </c>
    </row>
    <row r="278" spans="2:8">
      <c r="B278" s="69" t="s">
        <v>2380</v>
      </c>
      <c r="C278" s="79" t="s">
        <v>140</v>
      </c>
      <c r="D278" s="69" t="s">
        <v>141</v>
      </c>
      <c r="E278" s="69" t="s">
        <v>142</v>
      </c>
      <c r="F278" s="13">
        <v>-4622750</v>
      </c>
      <c r="G278" s="13">
        <v>-34786.19</v>
      </c>
      <c r="H278" s="13">
        <v>-3.52</v>
      </c>
    </row>
    <row r="279" spans="2:8">
      <c r="B279" s="102" t="s">
        <v>218</v>
      </c>
      <c r="C279" s="184"/>
      <c r="D279" s="102"/>
      <c r="E279" s="102"/>
      <c r="F279" s="14"/>
      <c r="G279" s="14">
        <f>SUM(G16:G146)</f>
        <v>654045.42000000016</v>
      </c>
      <c r="H279" s="14">
        <f>SUM(H16:H146)</f>
        <v>66.080000000000069</v>
      </c>
    </row>
    <row r="280" spans="2:8">
      <c r="B280" s="102" t="s">
        <v>449</v>
      </c>
      <c r="C280" s="79"/>
    </row>
    <row r="281" spans="2:8">
      <c r="B281" s="69" t="s">
        <v>20</v>
      </c>
      <c r="C281" s="79" t="s">
        <v>140</v>
      </c>
      <c r="D281" s="69" t="s">
        <v>450</v>
      </c>
      <c r="E281" s="69" t="s">
        <v>947</v>
      </c>
      <c r="F281" s="13">
        <v>2135976.3220000002</v>
      </c>
      <c r="G281" s="13">
        <v>81979.710000000006</v>
      </c>
      <c r="H281" s="13">
        <v>8.2899999999999991</v>
      </c>
    </row>
    <row r="282" spans="2:8">
      <c r="B282" s="69" t="s">
        <v>99</v>
      </c>
      <c r="C282" s="79" t="s">
        <v>140</v>
      </c>
      <c r="D282" s="69" t="s">
        <v>450</v>
      </c>
      <c r="E282" s="69" t="s">
        <v>948</v>
      </c>
      <c r="F282" s="13">
        <v>861467.69200000004</v>
      </c>
      <c r="G282" s="13">
        <v>29123.89</v>
      </c>
      <c r="H282" s="13">
        <v>2.95</v>
      </c>
    </row>
    <row r="283" spans="2:8">
      <c r="B283" s="69" t="s">
        <v>30</v>
      </c>
      <c r="C283" s="79" t="s">
        <v>140</v>
      </c>
      <c r="D283" s="69" t="s">
        <v>450</v>
      </c>
      <c r="E283" s="69" t="s">
        <v>949</v>
      </c>
      <c r="F283" s="13">
        <v>698149</v>
      </c>
      <c r="G283" s="13">
        <v>22714.1</v>
      </c>
      <c r="H283" s="13">
        <v>2.2999999999999998</v>
      </c>
    </row>
    <row r="284" spans="2:8">
      <c r="B284" s="69" t="s">
        <v>32</v>
      </c>
      <c r="C284" s="79" t="s">
        <v>140</v>
      </c>
      <c r="D284" s="69" t="s">
        <v>450</v>
      </c>
      <c r="E284" s="69" t="s">
        <v>649</v>
      </c>
      <c r="F284" s="13">
        <v>63216933.203000002</v>
      </c>
      <c r="G284" s="13">
        <v>7557.39</v>
      </c>
      <c r="H284" s="13">
        <v>0.76</v>
      </c>
    </row>
    <row r="285" spans="2:8">
      <c r="B285" s="102" t="s">
        <v>986</v>
      </c>
      <c r="C285" s="184"/>
      <c r="D285" s="102"/>
      <c r="E285" s="102"/>
      <c r="F285" s="14"/>
      <c r="G285" s="14">
        <f>SUM(G280:G284)</f>
        <v>141375.09000000003</v>
      </c>
      <c r="H285" s="14">
        <f>SUM(H280:H284)</f>
        <v>14.299999999999999</v>
      </c>
    </row>
    <row r="286" spans="2:8">
      <c r="B286" s="181" t="s">
        <v>101</v>
      </c>
      <c r="C286" s="182" t="s">
        <v>102</v>
      </c>
      <c r="D286" s="181" t="s">
        <v>103</v>
      </c>
      <c r="E286" s="181" t="s">
        <v>104</v>
      </c>
      <c r="F286" s="183" t="s">
        <v>105</v>
      </c>
      <c r="G286" s="183" t="s">
        <v>106</v>
      </c>
      <c r="H286" s="183" t="s">
        <v>107</v>
      </c>
    </row>
    <row r="287" spans="2:8">
      <c r="B287" s="102" t="s">
        <v>108</v>
      </c>
      <c r="C287" s="79"/>
    </row>
    <row r="288" spans="2:8">
      <c r="B288" s="102" t="s">
        <v>109</v>
      </c>
      <c r="C288" s="79"/>
    </row>
    <row r="289" spans="2:8">
      <c r="B289" s="102" t="s">
        <v>110</v>
      </c>
      <c r="C289" s="79"/>
    </row>
    <row r="290" spans="2:8">
      <c r="B290" s="69" t="s">
        <v>2051</v>
      </c>
      <c r="C290" s="79">
        <v>5.56</v>
      </c>
      <c r="D290" s="69" t="s">
        <v>112</v>
      </c>
      <c r="E290" s="69" t="s">
        <v>744</v>
      </c>
      <c r="F290" s="13">
        <v>16500000</v>
      </c>
      <c r="G290" s="13">
        <v>16612.02</v>
      </c>
      <c r="H290" s="13">
        <v>1.68</v>
      </c>
    </row>
    <row r="291" spans="2:8">
      <c r="B291" s="69" t="s">
        <v>2056</v>
      </c>
      <c r="C291" s="79">
        <v>4.9400000000000004</v>
      </c>
      <c r="D291" s="69" t="s">
        <v>112</v>
      </c>
      <c r="E291" s="69" t="s">
        <v>950</v>
      </c>
      <c r="F291" s="13">
        <v>13500000</v>
      </c>
      <c r="G291" s="13">
        <v>13568.03</v>
      </c>
      <c r="H291" s="13">
        <v>1.37</v>
      </c>
    </row>
    <row r="292" spans="2:8">
      <c r="B292" s="69" t="s">
        <v>2058</v>
      </c>
      <c r="C292" s="79">
        <v>4.2699999999999996</v>
      </c>
      <c r="D292" s="69" t="s">
        <v>112</v>
      </c>
      <c r="E292" s="69" t="s">
        <v>113</v>
      </c>
      <c r="F292" s="13">
        <v>13500000</v>
      </c>
      <c r="G292" s="13">
        <v>13514.15</v>
      </c>
      <c r="H292" s="13">
        <v>1.37</v>
      </c>
    </row>
    <row r="293" spans="2:8">
      <c r="B293" s="69" t="s">
        <v>2047</v>
      </c>
      <c r="C293" s="79">
        <v>5.48</v>
      </c>
      <c r="D293" s="69" t="s">
        <v>112</v>
      </c>
      <c r="E293" s="69" t="s">
        <v>843</v>
      </c>
      <c r="F293" s="13">
        <v>11500000</v>
      </c>
      <c r="G293" s="13">
        <v>11423.31</v>
      </c>
      <c r="H293" s="13">
        <v>1.1599999999999999</v>
      </c>
    </row>
    <row r="294" spans="2:8">
      <c r="B294" s="69" t="s">
        <v>2057</v>
      </c>
      <c r="C294" s="79">
        <v>5.21</v>
      </c>
      <c r="D294" s="69" t="s">
        <v>112</v>
      </c>
      <c r="E294" s="69" t="s">
        <v>742</v>
      </c>
      <c r="F294" s="13">
        <v>10700000</v>
      </c>
      <c r="G294" s="13">
        <v>10790.59</v>
      </c>
      <c r="H294" s="13">
        <v>1.0900000000000001</v>
      </c>
    </row>
    <row r="295" spans="2:8">
      <c r="B295" s="69" t="s">
        <v>2054</v>
      </c>
      <c r="C295" s="79">
        <v>6.01</v>
      </c>
      <c r="D295" s="69" t="s">
        <v>112</v>
      </c>
      <c r="E295" s="69" t="s">
        <v>651</v>
      </c>
      <c r="F295" s="13">
        <v>5200000</v>
      </c>
      <c r="G295" s="13">
        <v>5258.76</v>
      </c>
      <c r="H295" s="13">
        <v>0.53</v>
      </c>
    </row>
    <row r="296" spans="2:8">
      <c r="B296" s="69" t="s">
        <v>2049</v>
      </c>
      <c r="C296" s="79">
        <v>6.11</v>
      </c>
      <c r="D296" s="69" t="s">
        <v>112</v>
      </c>
      <c r="E296" s="69" t="s">
        <v>951</v>
      </c>
      <c r="F296" s="13">
        <v>4000000</v>
      </c>
      <c r="G296" s="13">
        <v>3912.49</v>
      </c>
      <c r="H296" s="13">
        <v>0.4</v>
      </c>
    </row>
    <row r="297" spans="2:8">
      <c r="B297" s="69" t="s">
        <v>2059</v>
      </c>
      <c r="C297" s="79">
        <v>6.34</v>
      </c>
      <c r="D297" s="69" t="s">
        <v>112</v>
      </c>
      <c r="E297" s="69" t="s">
        <v>952</v>
      </c>
      <c r="F297" s="13">
        <v>3500000</v>
      </c>
      <c r="G297" s="13">
        <v>3621.64</v>
      </c>
      <c r="H297" s="13">
        <v>0.37</v>
      </c>
    </row>
    <row r="298" spans="2:8">
      <c r="B298" s="69" t="s">
        <v>2052</v>
      </c>
      <c r="C298" s="79">
        <v>6.07</v>
      </c>
      <c r="D298" s="69" t="s">
        <v>112</v>
      </c>
      <c r="E298" s="69" t="s">
        <v>494</v>
      </c>
      <c r="F298" s="13">
        <v>3500000</v>
      </c>
      <c r="G298" s="13">
        <v>3535.35</v>
      </c>
      <c r="H298" s="13">
        <v>0.36</v>
      </c>
    </row>
    <row r="299" spans="2:8">
      <c r="B299" s="69" t="s">
        <v>2048</v>
      </c>
      <c r="C299" s="79">
        <v>6.02</v>
      </c>
      <c r="D299" s="69" t="s">
        <v>112</v>
      </c>
      <c r="E299" s="69" t="s">
        <v>954</v>
      </c>
      <c r="F299" s="13">
        <v>3500000</v>
      </c>
      <c r="G299" s="13">
        <v>3443.24</v>
      </c>
      <c r="H299" s="13">
        <v>0.35</v>
      </c>
    </row>
    <row r="300" spans="2:8">
      <c r="B300" s="69" t="s">
        <v>2053</v>
      </c>
      <c r="C300" s="79">
        <v>6.37</v>
      </c>
      <c r="D300" s="69" t="s">
        <v>112</v>
      </c>
      <c r="E300" s="69" t="s">
        <v>498</v>
      </c>
      <c r="F300" s="13">
        <v>2800000</v>
      </c>
      <c r="G300" s="13">
        <v>2840.78</v>
      </c>
      <c r="H300" s="13">
        <v>0.28999999999999998</v>
      </c>
    </row>
    <row r="301" spans="2:8">
      <c r="B301" s="69" t="s">
        <v>2055</v>
      </c>
      <c r="C301" s="79">
        <v>6.29</v>
      </c>
      <c r="D301" s="69" t="s">
        <v>112</v>
      </c>
      <c r="E301" s="69" t="s">
        <v>659</v>
      </c>
      <c r="F301" s="13">
        <v>2000000</v>
      </c>
      <c r="G301" s="13">
        <v>2040</v>
      </c>
      <c r="H301" s="13">
        <v>0.21</v>
      </c>
    </row>
    <row r="302" spans="2:8">
      <c r="B302" s="69" t="s">
        <v>2050</v>
      </c>
      <c r="C302" s="79">
        <v>5.92</v>
      </c>
      <c r="D302" s="69" t="s">
        <v>112</v>
      </c>
      <c r="E302" s="69" t="s">
        <v>955</v>
      </c>
      <c r="F302" s="13">
        <v>500000</v>
      </c>
      <c r="G302" s="13">
        <v>501.5</v>
      </c>
      <c r="H302" s="13">
        <v>0.05</v>
      </c>
    </row>
    <row r="303" spans="2:8">
      <c r="B303" s="102" t="s">
        <v>114</v>
      </c>
      <c r="C303" s="184"/>
      <c r="D303" s="102"/>
      <c r="E303" s="102"/>
      <c r="F303" s="14"/>
      <c r="G303" s="14">
        <f>SUM(G286:G302)</f>
        <v>91061.860000000015</v>
      </c>
      <c r="H303" s="14">
        <f>SUM(H286:H302)</f>
        <v>9.23</v>
      </c>
    </row>
    <row r="304" spans="2:8">
      <c r="B304" s="102" t="s">
        <v>115</v>
      </c>
      <c r="C304" s="79"/>
    </row>
    <row r="305" spans="2:8">
      <c r="B305" s="69" t="s">
        <v>956</v>
      </c>
      <c r="C305" s="79">
        <v>5.13</v>
      </c>
      <c r="D305" s="69" t="s">
        <v>116</v>
      </c>
      <c r="E305" s="69" t="s">
        <v>957</v>
      </c>
      <c r="F305" s="13">
        <v>1250</v>
      </c>
      <c r="G305" s="13">
        <v>12540.5</v>
      </c>
      <c r="H305" s="13">
        <v>1.27</v>
      </c>
    </row>
    <row r="306" spans="2:8">
      <c r="B306" s="69" t="s">
        <v>958</v>
      </c>
      <c r="C306" s="79">
        <v>5.28</v>
      </c>
      <c r="D306" s="69" t="s">
        <v>116</v>
      </c>
      <c r="E306" s="69" t="s">
        <v>959</v>
      </c>
      <c r="F306" s="13">
        <v>1000</v>
      </c>
      <c r="G306" s="13">
        <v>9986.07</v>
      </c>
      <c r="H306" s="13">
        <v>1.01</v>
      </c>
    </row>
    <row r="307" spans="2:8">
      <c r="B307" s="69" t="s">
        <v>1715</v>
      </c>
      <c r="C307" s="79">
        <v>6.32</v>
      </c>
      <c r="D307" s="69" t="s">
        <v>116</v>
      </c>
      <c r="E307" s="69" t="s">
        <v>960</v>
      </c>
      <c r="F307" s="13">
        <v>1000</v>
      </c>
      <c r="G307" s="13">
        <v>9920.99</v>
      </c>
      <c r="H307" s="13">
        <v>1</v>
      </c>
    </row>
    <row r="308" spans="2:8">
      <c r="B308" s="69" t="s">
        <v>1311</v>
      </c>
      <c r="C308" s="79">
        <v>5.45</v>
      </c>
      <c r="D308" s="69" t="s">
        <v>116</v>
      </c>
      <c r="E308" s="69" t="s">
        <v>961</v>
      </c>
      <c r="F308" s="13">
        <v>500</v>
      </c>
      <c r="G308" s="13">
        <v>4990.6099999999997</v>
      </c>
      <c r="H308" s="13">
        <v>0.5</v>
      </c>
    </row>
    <row r="309" spans="2:8">
      <c r="B309" s="69" t="s">
        <v>860</v>
      </c>
      <c r="C309" s="79">
        <v>7.24</v>
      </c>
      <c r="D309" s="69" t="s">
        <v>116</v>
      </c>
      <c r="E309" s="69" t="s">
        <v>861</v>
      </c>
      <c r="F309" s="13">
        <v>400</v>
      </c>
      <c r="G309" s="13">
        <v>3831.33</v>
      </c>
      <c r="H309" s="13">
        <v>0.39</v>
      </c>
    </row>
    <row r="310" spans="2:8">
      <c r="B310" s="69" t="s">
        <v>2459</v>
      </c>
      <c r="C310" s="79">
        <v>5.95</v>
      </c>
      <c r="D310" s="69" t="s">
        <v>116</v>
      </c>
      <c r="E310" s="69" t="s">
        <v>962</v>
      </c>
      <c r="F310" s="13">
        <v>250</v>
      </c>
      <c r="G310" s="13">
        <v>2479.5300000000002</v>
      </c>
      <c r="H310" s="13">
        <v>0.25</v>
      </c>
    </row>
    <row r="311" spans="2:8">
      <c r="B311" s="69" t="s">
        <v>963</v>
      </c>
      <c r="C311" s="79">
        <v>7.15</v>
      </c>
      <c r="D311" s="69" t="s">
        <v>116</v>
      </c>
      <c r="E311" s="69" t="s">
        <v>964</v>
      </c>
      <c r="F311" s="13">
        <v>250</v>
      </c>
      <c r="G311" s="13">
        <v>2386.16</v>
      </c>
      <c r="H311" s="13">
        <v>0.24</v>
      </c>
    </row>
    <row r="312" spans="2:8">
      <c r="B312" s="69" t="s">
        <v>2460</v>
      </c>
      <c r="C312" s="79">
        <v>5.3</v>
      </c>
      <c r="D312" s="69" t="s">
        <v>116</v>
      </c>
      <c r="E312" s="69" t="s">
        <v>965</v>
      </c>
      <c r="F312" s="13">
        <v>150</v>
      </c>
      <c r="G312" s="13">
        <v>1506.55</v>
      </c>
      <c r="H312" s="13">
        <v>0.15</v>
      </c>
    </row>
    <row r="313" spans="2:8">
      <c r="B313" s="69" t="s">
        <v>2461</v>
      </c>
      <c r="C313" s="79">
        <v>4.6500000000000004</v>
      </c>
      <c r="D313" s="69" t="s">
        <v>344</v>
      </c>
      <c r="E313" s="69" t="s">
        <v>966</v>
      </c>
      <c r="F313" s="13">
        <v>150</v>
      </c>
      <c r="G313" s="13">
        <v>1502.55</v>
      </c>
      <c r="H313" s="13">
        <v>0.15</v>
      </c>
    </row>
    <row r="314" spans="2:8">
      <c r="B314" s="69" t="s">
        <v>1473</v>
      </c>
      <c r="C314" s="79">
        <v>4.87</v>
      </c>
      <c r="D314" s="69" t="s">
        <v>344</v>
      </c>
      <c r="E314" s="69" t="s">
        <v>967</v>
      </c>
      <c r="F314" s="13">
        <v>100</v>
      </c>
      <c r="G314" s="13">
        <v>1002.91</v>
      </c>
      <c r="H314" s="13">
        <v>0.1</v>
      </c>
    </row>
    <row r="315" spans="2:8">
      <c r="B315" s="69" t="s">
        <v>2462</v>
      </c>
      <c r="C315" s="79">
        <v>6.64</v>
      </c>
      <c r="D315" s="69" t="s">
        <v>116</v>
      </c>
      <c r="E315" s="69" t="s">
        <v>968</v>
      </c>
      <c r="F315" s="13">
        <v>50</v>
      </c>
      <c r="G315" s="13">
        <v>508.69</v>
      </c>
      <c r="H315" s="13">
        <v>0.05</v>
      </c>
    </row>
    <row r="316" spans="2:8">
      <c r="B316" s="69" t="s">
        <v>1335</v>
      </c>
      <c r="C316" s="79">
        <v>6.42</v>
      </c>
      <c r="D316" s="69" t="s">
        <v>116</v>
      </c>
      <c r="E316" s="69" t="s">
        <v>683</v>
      </c>
      <c r="F316" s="13">
        <v>50</v>
      </c>
      <c r="G316" s="13">
        <v>502.4</v>
      </c>
      <c r="H316" s="13">
        <v>0.05</v>
      </c>
    </row>
    <row r="317" spans="2:8">
      <c r="B317" s="102" t="s">
        <v>117</v>
      </c>
      <c r="C317" s="185"/>
      <c r="D317" s="102"/>
      <c r="E317" s="102"/>
      <c r="F317" s="14"/>
      <c r="G317" s="14">
        <f>SUM(G305:G316)</f>
        <v>51158.290000000015</v>
      </c>
      <c r="H317" s="14">
        <f>SUM(H305:H316)</f>
        <v>5.16</v>
      </c>
    </row>
    <row r="318" spans="2:8">
      <c r="B318" s="69" t="s">
        <v>969</v>
      </c>
    </row>
    <row r="319" spans="2:8">
      <c r="B319" s="69" t="s">
        <v>1054</v>
      </c>
      <c r="F319" s="13" t="s">
        <v>970</v>
      </c>
      <c r="G319" s="13">
        <v>1393</v>
      </c>
      <c r="H319" s="13">
        <v>0.14089721950591724</v>
      </c>
    </row>
    <row r="320" spans="2:8">
      <c r="B320" s="102" t="s">
        <v>971</v>
      </c>
      <c r="C320" s="185"/>
      <c r="D320" s="102"/>
      <c r="E320" s="102"/>
      <c r="F320" s="14"/>
      <c r="G320" s="14">
        <f>SUM(G318:G319)</f>
        <v>1393</v>
      </c>
      <c r="H320" s="14">
        <f>SUM(H318:H319)</f>
        <v>0.14089721950591724</v>
      </c>
    </row>
    <row r="321" spans="2:8">
      <c r="B321" s="102" t="s">
        <v>353</v>
      </c>
      <c r="C321" s="185"/>
      <c r="D321" s="102"/>
      <c r="E321" s="102"/>
      <c r="F321" s="14"/>
      <c r="G321" s="14">
        <v>15627.26</v>
      </c>
      <c r="H321" s="14">
        <v>1.58</v>
      </c>
    </row>
    <row r="322" spans="2:8">
      <c r="B322" s="102" t="s">
        <v>125</v>
      </c>
      <c r="C322" s="185"/>
      <c r="D322" s="102"/>
      <c r="E322" s="102"/>
      <c r="F322" s="14"/>
      <c r="G322" s="14">
        <v>954660.92</v>
      </c>
      <c r="H322" s="14">
        <v>96.56</v>
      </c>
    </row>
    <row r="323" spans="2:8">
      <c r="B323" s="102" t="s">
        <v>126</v>
      </c>
      <c r="C323" s="185"/>
      <c r="D323" s="102"/>
      <c r="E323" s="102"/>
      <c r="F323" s="14"/>
      <c r="G323" s="14">
        <v>34003.018780919963</v>
      </c>
      <c r="H323" s="14">
        <v>3.4399999999999977</v>
      </c>
    </row>
    <row r="324" spans="2:8">
      <c r="B324" s="102" t="s">
        <v>127</v>
      </c>
      <c r="C324" s="185"/>
      <c r="D324" s="102"/>
      <c r="E324" s="102"/>
      <c r="F324" s="14"/>
      <c r="G324" s="14">
        <v>988663.93878092</v>
      </c>
      <c r="H324" s="14">
        <v>100</v>
      </c>
    </row>
    <row r="325" spans="2:8">
      <c r="B325" s="69" t="s">
        <v>128</v>
      </c>
    </row>
    <row r="326" spans="2:8">
      <c r="B326" s="69" t="s">
        <v>129</v>
      </c>
    </row>
    <row r="327" spans="2:8">
      <c r="B327" s="69" t="s">
        <v>130</v>
      </c>
      <c r="C327" s="186">
        <v>44712</v>
      </c>
    </row>
    <row r="328" spans="2:8">
      <c r="B328" s="102" t="s">
        <v>2043</v>
      </c>
    </row>
    <row r="329" spans="2:8" ht="25.5">
      <c r="B329" s="187" t="s">
        <v>131</v>
      </c>
      <c r="C329" s="180" t="s">
        <v>132</v>
      </c>
    </row>
    <row r="330" spans="2:8">
      <c r="B330" s="102"/>
    </row>
    <row r="331" spans="2:8">
      <c r="B331" s="102" t="s">
        <v>133</v>
      </c>
    </row>
    <row r="332" spans="2:8">
      <c r="B332" s="102" t="s">
        <v>220</v>
      </c>
    </row>
    <row r="333" spans="2:8">
      <c r="B333" s="102" t="s">
        <v>134</v>
      </c>
    </row>
    <row r="334" spans="2:8">
      <c r="B334" s="102" t="s">
        <v>972</v>
      </c>
      <c r="C334" s="185"/>
    </row>
    <row r="335" spans="2:8">
      <c r="B335" s="102" t="s">
        <v>973</v>
      </c>
      <c r="C335" s="185"/>
    </row>
    <row r="336" spans="2:8">
      <c r="B336" s="102" t="s">
        <v>974</v>
      </c>
      <c r="C336" s="185"/>
    </row>
    <row r="337" spans="2:3">
      <c r="B337" s="102" t="s">
        <v>975</v>
      </c>
      <c r="C337" s="185"/>
    </row>
    <row r="338" spans="2:3">
      <c r="B338" s="102" t="s">
        <v>976</v>
      </c>
      <c r="C338" s="185"/>
    </row>
    <row r="339" spans="2:3">
      <c r="B339" s="102" t="s">
        <v>977</v>
      </c>
      <c r="C339" s="185"/>
    </row>
    <row r="340" spans="2:3">
      <c r="B340" s="102" t="s">
        <v>978</v>
      </c>
      <c r="C340" s="185"/>
    </row>
    <row r="341" spans="2:3">
      <c r="B341" s="102" t="s">
        <v>979</v>
      </c>
      <c r="C341" s="185"/>
    </row>
    <row r="342" spans="2:3">
      <c r="B342" s="102" t="s">
        <v>135</v>
      </c>
      <c r="C342" s="185"/>
    </row>
    <row r="343" spans="2:3">
      <c r="B343" s="102" t="s">
        <v>136</v>
      </c>
    </row>
    <row r="344" spans="2:3">
      <c r="B344" s="102" t="s">
        <v>135</v>
      </c>
      <c r="C344" s="185"/>
    </row>
    <row r="345" spans="2:3">
      <c r="B345" s="102" t="s">
        <v>2216</v>
      </c>
    </row>
    <row r="346" spans="2:3">
      <c r="B346" s="102" t="s">
        <v>135</v>
      </c>
    </row>
    <row r="347" spans="2:3">
      <c r="B347" s="102" t="s">
        <v>2233</v>
      </c>
    </row>
    <row r="348" spans="2:3">
      <c r="B348" s="102" t="s">
        <v>136</v>
      </c>
    </row>
    <row r="349" spans="2:3">
      <c r="B349" s="102"/>
    </row>
    <row r="350" spans="2:3" ht="14.25">
      <c r="B350" s="84" t="s">
        <v>2006</v>
      </c>
      <c r="C350" s="85"/>
    </row>
    <row r="351" spans="2:3" ht="25.5">
      <c r="B351" s="86" t="s">
        <v>1998</v>
      </c>
      <c r="C351" s="86" t="s">
        <v>1999</v>
      </c>
    </row>
    <row r="352" spans="2:3">
      <c r="B352" s="92" t="s">
        <v>2000</v>
      </c>
      <c r="C352" s="93">
        <v>0</v>
      </c>
    </row>
    <row r="353" spans="2:6">
      <c r="B353" s="92" t="s">
        <v>2001</v>
      </c>
      <c r="C353" s="93">
        <v>1393</v>
      </c>
    </row>
    <row r="354" spans="2:6">
      <c r="B354" s="92" t="s">
        <v>2002</v>
      </c>
      <c r="C354" s="93">
        <v>90700</v>
      </c>
    </row>
    <row r="355" spans="2:6">
      <c r="B355" s="92" t="s">
        <v>2003</v>
      </c>
      <c r="C355" s="93">
        <v>0</v>
      </c>
    </row>
    <row r="356" spans="2:6">
      <c r="B356" s="94" t="s">
        <v>2004</v>
      </c>
      <c r="C356" s="93">
        <v>137621.75937750001</v>
      </c>
    </row>
    <row r="357" spans="2:6">
      <c r="B357" s="90" t="s">
        <v>2005</v>
      </c>
      <c r="C357" s="91">
        <f>SUM(C352:C356)</f>
        <v>229714.75937750001</v>
      </c>
    </row>
    <row r="360" spans="2:6" ht="15">
      <c r="B360" s="188" t="s">
        <v>2163</v>
      </c>
      <c r="C360" s="189">
        <v>44712</v>
      </c>
      <c r="D360" s="190"/>
      <c r="E360" s="190"/>
      <c r="F360" s="191"/>
    </row>
    <row r="361" spans="2:6" ht="45">
      <c r="B361" s="167" t="s">
        <v>2007</v>
      </c>
      <c r="C361" s="167" t="s">
        <v>2008</v>
      </c>
      <c r="D361" s="103" t="s">
        <v>2009</v>
      </c>
      <c r="E361" s="167" t="s">
        <v>2010</v>
      </c>
      <c r="F361" s="167" t="s">
        <v>2011</v>
      </c>
    </row>
    <row r="362" spans="2:6" ht="15">
      <c r="B362" s="82" t="s">
        <v>2463</v>
      </c>
      <c r="C362" s="192">
        <v>-153850</v>
      </c>
      <c r="D362" s="105">
        <v>758.20230000000004</v>
      </c>
      <c r="E362" s="105">
        <v>763.5</v>
      </c>
      <c r="F362" s="404">
        <v>229714.75937750001</v>
      </c>
    </row>
    <row r="363" spans="2:6" ht="15">
      <c r="B363" s="82" t="s">
        <v>2464</v>
      </c>
      <c r="C363" s="192">
        <v>-76000</v>
      </c>
      <c r="D363" s="105">
        <v>2218.6914000000002</v>
      </c>
      <c r="E363" s="105">
        <v>2205.6</v>
      </c>
      <c r="F363" s="405"/>
    </row>
    <row r="364" spans="2:6" ht="15">
      <c r="B364" s="82" t="s">
        <v>2465</v>
      </c>
      <c r="C364" s="192">
        <v>-855000</v>
      </c>
      <c r="D364" s="105">
        <v>2181.4076</v>
      </c>
      <c r="E364" s="105">
        <v>2177.3000000000002</v>
      </c>
      <c r="F364" s="405"/>
    </row>
    <row r="365" spans="2:6" ht="15">
      <c r="B365" s="82" t="s">
        <v>2466</v>
      </c>
      <c r="C365" s="192">
        <v>-2208750</v>
      </c>
      <c r="D365" s="105">
        <v>759.79390000000001</v>
      </c>
      <c r="E365" s="105">
        <v>739</v>
      </c>
      <c r="F365" s="405"/>
    </row>
    <row r="366" spans="2:6" ht="15">
      <c r="B366" s="82" t="s">
        <v>2467</v>
      </c>
      <c r="C366" s="192">
        <v>-109200</v>
      </c>
      <c r="D366" s="105">
        <v>268.154</v>
      </c>
      <c r="E366" s="105">
        <v>271.64999999999998</v>
      </c>
      <c r="F366" s="405"/>
    </row>
    <row r="367" spans="2:6" ht="15">
      <c r="B367" s="82" t="s">
        <v>2468</v>
      </c>
      <c r="C367" s="192">
        <v>-192000</v>
      </c>
      <c r="D367" s="105">
        <v>502.45010000000002</v>
      </c>
      <c r="E367" s="105">
        <v>504.25</v>
      </c>
      <c r="F367" s="405"/>
    </row>
    <row r="368" spans="2:6" ht="15">
      <c r="B368" s="82" t="s">
        <v>2469</v>
      </c>
      <c r="C368" s="192">
        <v>-4173000</v>
      </c>
      <c r="D368" s="105">
        <v>363.64420000000001</v>
      </c>
      <c r="E368" s="105">
        <v>370.9</v>
      </c>
      <c r="F368" s="405"/>
    </row>
    <row r="369" spans="2:6" ht="15">
      <c r="B369" s="82" t="s">
        <v>2470</v>
      </c>
      <c r="C369" s="192">
        <v>-1039500</v>
      </c>
      <c r="D369" s="105">
        <v>138.42160000000001</v>
      </c>
      <c r="E369" s="105">
        <v>138</v>
      </c>
      <c r="F369" s="405"/>
    </row>
    <row r="370" spans="2:6" ht="15">
      <c r="B370" s="82" t="s">
        <v>2471</v>
      </c>
      <c r="C370" s="192">
        <v>-157800</v>
      </c>
      <c r="D370" s="105">
        <v>2795.9778999999999</v>
      </c>
      <c r="E370" s="105">
        <v>2848.25</v>
      </c>
      <c r="F370" s="405"/>
    </row>
    <row r="371" spans="2:6" ht="15">
      <c r="B371" s="82" t="s">
        <v>2472</v>
      </c>
      <c r="C371" s="192">
        <v>-1131750</v>
      </c>
      <c r="D371" s="105">
        <v>542.02549999999997</v>
      </c>
      <c r="E371" s="105">
        <v>528.65</v>
      </c>
      <c r="F371" s="405"/>
    </row>
    <row r="372" spans="2:6" ht="15">
      <c r="B372" s="82" t="s">
        <v>2473</v>
      </c>
      <c r="C372" s="192">
        <v>-3656400</v>
      </c>
      <c r="D372" s="105">
        <v>673.4443</v>
      </c>
      <c r="E372" s="105">
        <v>686.95</v>
      </c>
      <c r="F372" s="405"/>
    </row>
    <row r="373" spans="2:6" ht="15">
      <c r="B373" s="82" t="s">
        <v>2474</v>
      </c>
      <c r="C373" s="192">
        <v>-16625</v>
      </c>
      <c r="D373" s="105">
        <v>5816.93</v>
      </c>
      <c r="E373" s="105">
        <v>6067.05</v>
      </c>
      <c r="F373" s="405"/>
    </row>
    <row r="374" spans="2:6" ht="15">
      <c r="B374" s="82" t="s">
        <v>2475</v>
      </c>
      <c r="C374" s="192">
        <v>-109600</v>
      </c>
      <c r="D374" s="105">
        <v>12505.0247</v>
      </c>
      <c r="E374" s="105">
        <v>12939.5</v>
      </c>
      <c r="F374" s="405"/>
    </row>
    <row r="375" spans="2:6" ht="15">
      <c r="B375" s="82" t="s">
        <v>2476</v>
      </c>
      <c r="C375" s="192">
        <v>-2600</v>
      </c>
      <c r="D375" s="105">
        <v>2120.4429</v>
      </c>
      <c r="E375" s="105">
        <v>2346.3000000000002</v>
      </c>
      <c r="F375" s="405"/>
    </row>
    <row r="376" spans="2:6" ht="15">
      <c r="B376" s="82" t="s">
        <v>2477</v>
      </c>
      <c r="C376" s="192">
        <v>-224000</v>
      </c>
      <c r="D376" s="105">
        <v>408.97800000000001</v>
      </c>
      <c r="E376" s="105">
        <v>405.75</v>
      </c>
      <c r="F376" s="405"/>
    </row>
    <row r="377" spans="2:6" ht="15">
      <c r="B377" s="82" t="s">
        <v>2478</v>
      </c>
      <c r="C377" s="192">
        <v>-3582000</v>
      </c>
      <c r="D377" s="105">
        <v>315.56610000000001</v>
      </c>
      <c r="E377" s="105">
        <v>327.2</v>
      </c>
      <c r="F377" s="405"/>
    </row>
    <row r="378" spans="2:6" ht="15">
      <c r="B378" s="82" t="s">
        <v>2164</v>
      </c>
      <c r="C378" s="192">
        <v>-4709250</v>
      </c>
      <c r="D378" s="105">
        <v>93.985100000000003</v>
      </c>
      <c r="E378" s="105">
        <v>98.7</v>
      </c>
      <c r="F378" s="405"/>
    </row>
    <row r="379" spans="2:6" ht="15">
      <c r="B379" s="82" t="s">
        <v>2479</v>
      </c>
      <c r="C379" s="192">
        <v>-17325</v>
      </c>
      <c r="D379" s="105">
        <v>1837.2983999999999</v>
      </c>
      <c r="E379" s="105">
        <v>1883.1</v>
      </c>
      <c r="F379" s="405"/>
    </row>
    <row r="380" spans="2:6" ht="15">
      <c r="B380" s="82" t="s">
        <v>2480</v>
      </c>
      <c r="C380" s="192">
        <v>-2812000</v>
      </c>
      <c r="D380" s="105">
        <v>231.42500000000001</v>
      </c>
      <c r="E380" s="105">
        <v>234.85</v>
      </c>
      <c r="F380" s="405"/>
    </row>
    <row r="381" spans="2:6" ht="15">
      <c r="B381" s="82" t="s">
        <v>2481</v>
      </c>
      <c r="C381" s="192">
        <v>-5460000</v>
      </c>
      <c r="D381" s="105">
        <v>50.298400000000001</v>
      </c>
      <c r="E381" s="105">
        <v>51.45</v>
      </c>
      <c r="F381" s="405"/>
    </row>
    <row r="382" spans="2:6" ht="15">
      <c r="B382" s="82" t="s">
        <v>2482</v>
      </c>
      <c r="C382" s="192">
        <v>-32400</v>
      </c>
      <c r="D382" s="105">
        <v>332.37520000000001</v>
      </c>
      <c r="E382" s="105">
        <v>327.39999999999998</v>
      </c>
      <c r="F382" s="405"/>
    </row>
    <row r="383" spans="2:6" ht="15">
      <c r="B383" s="82" t="s">
        <v>2483</v>
      </c>
      <c r="C383" s="192">
        <v>-1306400</v>
      </c>
      <c r="D383" s="105">
        <v>329.78960000000001</v>
      </c>
      <c r="E383" s="105">
        <v>335</v>
      </c>
      <c r="F383" s="405"/>
    </row>
    <row r="384" spans="2:6" ht="15">
      <c r="B384" s="82" t="s">
        <v>2484</v>
      </c>
      <c r="C384" s="192">
        <v>-6400</v>
      </c>
      <c r="D384" s="105">
        <v>3483.7885999999999</v>
      </c>
      <c r="E384" s="105">
        <v>3597.35</v>
      </c>
      <c r="F384" s="405"/>
    </row>
    <row r="385" spans="2:6" ht="15">
      <c r="B385" s="82" t="s">
        <v>2485</v>
      </c>
      <c r="C385" s="192">
        <v>-110175</v>
      </c>
      <c r="D385" s="105">
        <v>467.5283</v>
      </c>
      <c r="E385" s="105">
        <v>483.6</v>
      </c>
      <c r="F385" s="405"/>
    </row>
    <row r="386" spans="2:6" ht="15">
      <c r="B386" s="82" t="s">
        <v>2486</v>
      </c>
      <c r="C386" s="192">
        <v>-152750</v>
      </c>
      <c r="D386" s="105">
        <v>974.90139999999997</v>
      </c>
      <c r="E386" s="105">
        <v>994.05</v>
      </c>
      <c r="F386" s="405"/>
    </row>
    <row r="387" spans="2:6" ht="15">
      <c r="B387" s="82" t="s">
        <v>2487</v>
      </c>
      <c r="C387" s="192">
        <v>-309400</v>
      </c>
      <c r="D387" s="105">
        <v>125.7996</v>
      </c>
      <c r="E387" s="105">
        <v>139.85</v>
      </c>
      <c r="F387" s="405"/>
    </row>
    <row r="388" spans="2:6" ht="15">
      <c r="B388" s="82" t="s">
        <v>2488</v>
      </c>
      <c r="C388" s="192">
        <v>-900</v>
      </c>
      <c r="D388" s="105">
        <v>3488.1183000000001</v>
      </c>
      <c r="E388" s="105">
        <v>3914.6</v>
      </c>
      <c r="F388" s="405"/>
    </row>
    <row r="389" spans="2:6" ht="15">
      <c r="B389" s="82" t="s">
        <v>2489</v>
      </c>
      <c r="C389" s="192">
        <v>-576000</v>
      </c>
      <c r="D389" s="105">
        <v>597.01340000000005</v>
      </c>
      <c r="E389" s="105">
        <v>650.6</v>
      </c>
      <c r="F389" s="405"/>
    </row>
    <row r="390" spans="2:6" ht="15">
      <c r="B390" s="82" t="s">
        <v>2490</v>
      </c>
      <c r="C390" s="192">
        <v>-1723750</v>
      </c>
      <c r="D390" s="105">
        <v>499.06830000000002</v>
      </c>
      <c r="E390" s="105">
        <v>520.9</v>
      </c>
      <c r="F390" s="405"/>
    </row>
    <row r="391" spans="2:6" ht="15">
      <c r="B391" s="82" t="s">
        <v>2491</v>
      </c>
      <c r="C391" s="192">
        <v>-165500</v>
      </c>
      <c r="D391" s="105">
        <v>1315.0166999999999</v>
      </c>
      <c r="E391" s="105">
        <v>1364.85</v>
      </c>
      <c r="F391" s="405"/>
    </row>
    <row r="392" spans="2:6" ht="15">
      <c r="B392" s="82" t="s">
        <v>2492</v>
      </c>
      <c r="C392" s="192">
        <v>-97800</v>
      </c>
      <c r="D392" s="105">
        <v>3568.1143999999999</v>
      </c>
      <c r="E392" s="105">
        <v>3596.05</v>
      </c>
      <c r="F392" s="405"/>
    </row>
    <row r="393" spans="2:6" ht="15">
      <c r="B393" s="82" t="s">
        <v>2493</v>
      </c>
      <c r="C393" s="192">
        <v>-2156550</v>
      </c>
      <c r="D393" s="105">
        <v>316.15460000000002</v>
      </c>
      <c r="E393" s="105">
        <v>346.85</v>
      </c>
      <c r="F393" s="405"/>
    </row>
    <row r="394" spans="2:6" ht="15">
      <c r="B394" s="82" t="s">
        <v>2494</v>
      </c>
      <c r="C394" s="192">
        <v>-21375</v>
      </c>
      <c r="D394" s="105">
        <v>4206.1121999999996</v>
      </c>
      <c r="E394" s="105">
        <v>4371.75</v>
      </c>
      <c r="F394" s="405"/>
    </row>
    <row r="395" spans="2:6" ht="15">
      <c r="B395" s="82" t="s">
        <v>2495</v>
      </c>
      <c r="C395" s="192">
        <v>-218750</v>
      </c>
      <c r="D395" s="105">
        <v>2728.9056999999998</v>
      </c>
      <c r="E395" s="105">
        <v>2790.75</v>
      </c>
      <c r="F395" s="405"/>
    </row>
    <row r="396" spans="2:6" ht="15">
      <c r="B396" s="82" t="s">
        <v>2496</v>
      </c>
      <c r="C396" s="192">
        <v>-210100</v>
      </c>
      <c r="D396" s="105">
        <v>1599.6541</v>
      </c>
      <c r="E396" s="105">
        <v>1631.25</v>
      </c>
      <c r="F396" s="405"/>
    </row>
    <row r="397" spans="2:6" ht="15">
      <c r="B397" s="82" t="s">
        <v>2497</v>
      </c>
      <c r="C397" s="192">
        <v>-118800</v>
      </c>
      <c r="D397" s="105">
        <v>137.19900000000001</v>
      </c>
      <c r="E397" s="105">
        <v>146.85</v>
      </c>
      <c r="F397" s="405"/>
    </row>
    <row r="398" spans="2:6" ht="15">
      <c r="B398" s="82" t="s">
        <v>2498</v>
      </c>
      <c r="C398" s="192">
        <v>-59800</v>
      </c>
      <c r="D398" s="105">
        <v>108.0566</v>
      </c>
      <c r="E398" s="105">
        <v>111.3</v>
      </c>
      <c r="F398" s="405"/>
    </row>
    <row r="399" spans="2:6" ht="15">
      <c r="B399" s="82" t="s">
        <v>2499</v>
      </c>
      <c r="C399" s="192">
        <v>-178250</v>
      </c>
      <c r="D399" s="105">
        <v>391.3322</v>
      </c>
      <c r="E399" s="105">
        <v>394.45</v>
      </c>
      <c r="F399" s="405"/>
    </row>
    <row r="400" spans="2:6" ht="15">
      <c r="B400" s="82" t="s">
        <v>2500</v>
      </c>
      <c r="C400" s="192">
        <v>-247500</v>
      </c>
      <c r="D400" s="105">
        <v>36.370100000000001</v>
      </c>
      <c r="E400" s="105">
        <v>38.15</v>
      </c>
      <c r="F400" s="405"/>
    </row>
    <row r="401" spans="2:6" ht="15">
      <c r="B401" s="82" t="s">
        <v>2501</v>
      </c>
      <c r="C401" s="192">
        <v>-276000</v>
      </c>
      <c r="D401" s="105">
        <v>765.9529</v>
      </c>
      <c r="E401" s="105">
        <v>769.1</v>
      </c>
      <c r="F401" s="405"/>
    </row>
    <row r="402" spans="2:6" ht="15">
      <c r="B402" s="82" t="s">
        <v>2502</v>
      </c>
      <c r="C402" s="192">
        <v>-304525</v>
      </c>
      <c r="D402" s="105">
        <v>1296.7742000000001</v>
      </c>
      <c r="E402" s="105">
        <v>1399.7</v>
      </c>
      <c r="F402" s="405"/>
    </row>
    <row r="403" spans="2:6" ht="15">
      <c r="B403" s="82" t="s">
        <v>2503</v>
      </c>
      <c r="C403" s="192">
        <v>-162750</v>
      </c>
      <c r="D403" s="105">
        <v>278.03629999999998</v>
      </c>
      <c r="E403" s="105">
        <v>269.8</v>
      </c>
      <c r="F403" s="405"/>
    </row>
    <row r="404" spans="2:6" ht="15">
      <c r="B404" s="82" t="s">
        <v>2504</v>
      </c>
      <c r="C404" s="192">
        <v>-268375</v>
      </c>
      <c r="D404" s="105">
        <v>1430.0400999999999</v>
      </c>
      <c r="E404" s="105">
        <v>1430.95</v>
      </c>
      <c r="F404" s="405"/>
    </row>
    <row r="405" spans="2:6" ht="15">
      <c r="B405" s="82" t="s">
        <v>2505</v>
      </c>
      <c r="C405" s="192">
        <v>-20000</v>
      </c>
      <c r="D405" s="105">
        <v>550.91480000000001</v>
      </c>
      <c r="E405" s="105">
        <v>557.85</v>
      </c>
      <c r="F405" s="405"/>
    </row>
    <row r="406" spans="2:6" ht="15">
      <c r="B406" s="82" t="s">
        <v>2506</v>
      </c>
      <c r="C406" s="192">
        <v>-385000</v>
      </c>
      <c r="D406" s="105">
        <v>1227.1579999999999</v>
      </c>
      <c r="E406" s="105">
        <v>1200.9000000000001</v>
      </c>
      <c r="F406" s="405"/>
    </row>
    <row r="407" spans="2:6" ht="15">
      <c r="B407" s="82" t="s">
        <v>2507</v>
      </c>
      <c r="C407" s="192">
        <v>-2396100</v>
      </c>
      <c r="D407" s="105">
        <v>1003.6598</v>
      </c>
      <c r="E407" s="105">
        <v>1041.8</v>
      </c>
      <c r="F407" s="405"/>
    </row>
    <row r="408" spans="2:6" ht="15">
      <c r="B408" s="82" t="s">
        <v>2508</v>
      </c>
      <c r="C408" s="192">
        <v>-143200</v>
      </c>
      <c r="D408" s="105">
        <v>1853.1803</v>
      </c>
      <c r="E408" s="105">
        <v>1863.75</v>
      </c>
      <c r="F408" s="405"/>
    </row>
    <row r="409" spans="2:6" ht="15">
      <c r="B409" s="82" t="s">
        <v>2509</v>
      </c>
      <c r="C409" s="192">
        <v>-1186900</v>
      </c>
      <c r="D409" s="105">
        <v>1318.5772999999999</v>
      </c>
      <c r="E409" s="105">
        <v>1388.95</v>
      </c>
      <c r="F409" s="405"/>
    </row>
    <row r="410" spans="2:6" ht="15">
      <c r="B410" s="82" t="s">
        <v>2510</v>
      </c>
      <c r="C410" s="192">
        <v>-78100</v>
      </c>
      <c r="D410" s="105">
        <v>583.87220000000002</v>
      </c>
      <c r="E410" s="105">
        <v>599.29999999999995</v>
      </c>
      <c r="F410" s="405"/>
    </row>
    <row r="411" spans="2:6" ht="15">
      <c r="B411" s="82" t="s">
        <v>2511</v>
      </c>
      <c r="C411" s="192">
        <v>-392100</v>
      </c>
      <c r="D411" s="105">
        <v>2640.1410999999998</v>
      </c>
      <c r="E411" s="105">
        <v>2785.9</v>
      </c>
      <c r="F411" s="405"/>
    </row>
    <row r="412" spans="2:6" ht="15">
      <c r="B412" s="82" t="s">
        <v>2512</v>
      </c>
      <c r="C412" s="192">
        <v>-1227650</v>
      </c>
      <c r="D412" s="105">
        <v>419.3476</v>
      </c>
      <c r="E412" s="105">
        <v>424.4</v>
      </c>
      <c r="F412" s="405"/>
    </row>
    <row r="413" spans="2:6" ht="15">
      <c r="B413" s="82" t="s">
        <v>2513</v>
      </c>
      <c r="C413" s="192">
        <v>-1530900</v>
      </c>
      <c r="D413" s="105">
        <v>230.7253</v>
      </c>
      <c r="E413" s="105">
        <v>228.45</v>
      </c>
      <c r="F413" s="405"/>
    </row>
    <row r="414" spans="2:6" ht="15">
      <c r="B414" s="82" t="s">
        <v>2514</v>
      </c>
      <c r="C414" s="192">
        <v>-458100</v>
      </c>
      <c r="D414" s="105">
        <v>2176.1777000000002</v>
      </c>
      <c r="E414" s="105">
        <v>2309.8000000000002</v>
      </c>
      <c r="F414" s="405"/>
    </row>
    <row r="415" spans="2:6" ht="15">
      <c r="B415" s="82" t="s">
        <v>2515</v>
      </c>
      <c r="C415" s="192">
        <v>-220000</v>
      </c>
      <c r="D415" s="105">
        <v>723.3492</v>
      </c>
      <c r="E415" s="105">
        <v>751.2</v>
      </c>
      <c r="F415" s="405"/>
    </row>
    <row r="416" spans="2:6" ht="15">
      <c r="B416" s="82" t="s">
        <v>2516</v>
      </c>
      <c r="C416" s="192">
        <v>-4622750</v>
      </c>
      <c r="D416" s="105">
        <v>717.24170000000004</v>
      </c>
      <c r="E416" s="105">
        <v>752.5</v>
      </c>
      <c r="F416" s="405"/>
    </row>
    <row r="417" spans="2:6" ht="15">
      <c r="B417" s="82" t="s">
        <v>2517</v>
      </c>
      <c r="C417" s="192">
        <v>-349350</v>
      </c>
      <c r="D417" s="105">
        <v>1223.5364</v>
      </c>
      <c r="E417" s="105">
        <v>1266.7</v>
      </c>
      <c r="F417" s="405"/>
    </row>
    <row r="418" spans="2:6" ht="15">
      <c r="B418" s="82" t="s">
        <v>2518</v>
      </c>
      <c r="C418" s="192">
        <v>-36000</v>
      </c>
      <c r="D418" s="105">
        <v>511.98950000000002</v>
      </c>
      <c r="E418" s="105">
        <v>521.6</v>
      </c>
      <c r="F418" s="405"/>
    </row>
    <row r="419" spans="2:6" ht="15">
      <c r="B419" s="82" t="s">
        <v>2519</v>
      </c>
      <c r="C419" s="192">
        <v>-7000000</v>
      </c>
      <c r="D419" s="105">
        <v>48.175699999999999</v>
      </c>
      <c r="E419" s="105">
        <v>49.7</v>
      </c>
      <c r="F419" s="405"/>
    </row>
    <row r="420" spans="2:6" ht="15">
      <c r="B420" s="82" t="s">
        <v>2520</v>
      </c>
      <c r="C420" s="192">
        <v>-6415800</v>
      </c>
      <c r="D420" s="105">
        <v>34.881500000000003</v>
      </c>
      <c r="E420" s="105">
        <v>36.4</v>
      </c>
      <c r="F420" s="405"/>
    </row>
    <row r="421" spans="2:6" ht="15">
      <c r="B421" s="82" t="s">
        <v>2521</v>
      </c>
      <c r="C421" s="192">
        <v>-84100</v>
      </c>
      <c r="D421" s="105">
        <v>178.48679999999999</v>
      </c>
      <c r="E421" s="105">
        <v>169.55</v>
      </c>
      <c r="F421" s="405"/>
    </row>
    <row r="422" spans="2:6" ht="15">
      <c r="B422" s="82" t="s">
        <v>2522</v>
      </c>
      <c r="C422" s="192">
        <v>-2284700</v>
      </c>
      <c r="D422" s="105">
        <v>112.20350000000001</v>
      </c>
      <c r="E422" s="105">
        <v>118.3</v>
      </c>
      <c r="F422" s="405"/>
    </row>
    <row r="423" spans="2:6" ht="15">
      <c r="B423" s="82" t="s">
        <v>2523</v>
      </c>
      <c r="C423" s="192">
        <v>-2325000</v>
      </c>
      <c r="D423" s="105">
        <v>179.9802</v>
      </c>
      <c r="E423" s="105">
        <v>195.45</v>
      </c>
      <c r="F423" s="405"/>
    </row>
    <row r="424" spans="2:6" ht="15">
      <c r="B424" s="82" t="s">
        <v>2524</v>
      </c>
      <c r="C424" s="192">
        <v>-675696</v>
      </c>
      <c r="D424" s="105">
        <v>225.3588</v>
      </c>
      <c r="E424" s="105">
        <v>234.75</v>
      </c>
      <c r="F424" s="405"/>
    </row>
    <row r="425" spans="2:6" ht="15">
      <c r="B425" s="82" t="s">
        <v>2525</v>
      </c>
      <c r="C425" s="192">
        <v>-675125</v>
      </c>
      <c r="D425" s="105">
        <v>370.28030000000001</v>
      </c>
      <c r="E425" s="105">
        <v>377.8</v>
      </c>
      <c r="F425" s="405"/>
    </row>
    <row r="426" spans="2:6" ht="15">
      <c r="B426" s="82" t="s">
        <v>2526</v>
      </c>
      <c r="C426" s="192">
        <v>-894600</v>
      </c>
      <c r="D426" s="105">
        <v>900.94380000000001</v>
      </c>
      <c r="E426" s="105">
        <v>931.5</v>
      </c>
      <c r="F426" s="405"/>
    </row>
    <row r="427" spans="2:6" ht="15">
      <c r="B427" s="82" t="s">
        <v>2527</v>
      </c>
      <c r="C427" s="192">
        <v>-1626900</v>
      </c>
      <c r="D427" s="105">
        <v>1438.9437</v>
      </c>
      <c r="E427" s="105">
        <v>1508.45</v>
      </c>
      <c r="F427" s="405"/>
    </row>
    <row r="428" spans="2:6" ht="15">
      <c r="B428" s="82" t="s">
        <v>2528</v>
      </c>
      <c r="C428" s="192">
        <v>-266000</v>
      </c>
      <c r="D428" s="105">
        <v>1691.3976</v>
      </c>
      <c r="E428" s="105">
        <v>1838.7</v>
      </c>
      <c r="F428" s="405"/>
    </row>
    <row r="429" spans="2:6" ht="15">
      <c r="B429" s="82" t="s">
        <v>2529</v>
      </c>
      <c r="C429" s="192">
        <v>-3408000</v>
      </c>
      <c r="D429" s="105">
        <v>265.76080000000002</v>
      </c>
      <c r="E429" s="105">
        <v>271.55</v>
      </c>
      <c r="F429" s="405"/>
    </row>
    <row r="430" spans="2:6" ht="15">
      <c r="B430" s="82" t="s">
        <v>2530</v>
      </c>
      <c r="C430" s="192">
        <v>-162500</v>
      </c>
      <c r="D430" s="105">
        <v>389.66430000000003</v>
      </c>
      <c r="E430" s="105">
        <v>379.15</v>
      </c>
      <c r="F430" s="405"/>
    </row>
    <row r="431" spans="2:6" ht="15">
      <c r="B431" s="82" t="s">
        <v>2531</v>
      </c>
      <c r="C431" s="192">
        <v>-475200</v>
      </c>
      <c r="D431" s="105">
        <v>551.41899999999998</v>
      </c>
      <c r="E431" s="105">
        <v>553.35</v>
      </c>
      <c r="F431" s="405"/>
    </row>
    <row r="432" spans="2:6" ht="15">
      <c r="B432" s="82" t="s">
        <v>2532</v>
      </c>
      <c r="C432" s="192">
        <v>-385000</v>
      </c>
      <c r="D432" s="105">
        <v>495.6823</v>
      </c>
      <c r="E432" s="105">
        <v>551.20000000000005</v>
      </c>
      <c r="F432" s="405"/>
    </row>
    <row r="433" spans="2:6" ht="15">
      <c r="B433" s="82" t="s">
        <v>2533</v>
      </c>
      <c r="C433" s="192">
        <v>-192800</v>
      </c>
      <c r="D433" s="105">
        <v>1907.5705</v>
      </c>
      <c r="E433" s="105">
        <v>1851.5</v>
      </c>
      <c r="F433" s="405"/>
    </row>
    <row r="434" spans="2:6" ht="15">
      <c r="B434" s="82" t="s">
        <v>2534</v>
      </c>
      <c r="C434" s="192">
        <v>-2159608</v>
      </c>
      <c r="D434" s="105">
        <v>75.897900000000007</v>
      </c>
      <c r="E434" s="105">
        <v>76.150000000000006</v>
      </c>
      <c r="F434" s="405"/>
    </row>
    <row r="435" spans="2:6" ht="15">
      <c r="B435" s="82" t="s">
        <v>2535</v>
      </c>
      <c r="C435" s="192">
        <v>-35000</v>
      </c>
      <c r="D435" s="105">
        <v>3533.9054999999998</v>
      </c>
      <c r="E435" s="105">
        <v>3516.55</v>
      </c>
      <c r="F435" s="405"/>
    </row>
    <row r="436" spans="2:6" ht="15">
      <c r="B436" s="82" t="s">
        <v>2536</v>
      </c>
      <c r="C436" s="192">
        <v>-172650</v>
      </c>
      <c r="D436" s="105">
        <v>3833.6624000000002</v>
      </c>
      <c r="E436" s="105">
        <v>4244.45</v>
      </c>
      <c r="F436" s="405"/>
    </row>
    <row r="437" spans="2:6" ht="15">
      <c r="B437" s="82" t="s">
        <v>2537</v>
      </c>
      <c r="C437" s="192">
        <v>-1230500</v>
      </c>
      <c r="D437" s="105">
        <v>1602.3085000000001</v>
      </c>
      <c r="E437" s="105">
        <v>1655.45</v>
      </c>
      <c r="F437" s="405"/>
    </row>
    <row r="438" spans="2:6" ht="15">
      <c r="B438" s="82" t="s">
        <v>2538</v>
      </c>
      <c r="C438" s="192">
        <v>-967500</v>
      </c>
      <c r="D438" s="105">
        <v>565.56399999999996</v>
      </c>
      <c r="E438" s="105">
        <v>568.75</v>
      </c>
      <c r="F438" s="405"/>
    </row>
    <row r="439" spans="2:6" ht="15">
      <c r="B439" s="82" t="s">
        <v>2539</v>
      </c>
      <c r="C439" s="192">
        <v>-1414000</v>
      </c>
      <c r="D439" s="105">
        <v>376.33870000000002</v>
      </c>
      <c r="E439" s="105">
        <v>379.3</v>
      </c>
      <c r="F439" s="405"/>
    </row>
    <row r="440" spans="2:6" ht="15">
      <c r="B440" s="82" t="s">
        <v>2540</v>
      </c>
      <c r="C440" s="192">
        <v>-396100</v>
      </c>
      <c r="D440" s="105">
        <v>606.24890000000005</v>
      </c>
      <c r="E440" s="105">
        <v>620.70000000000005</v>
      </c>
      <c r="F440" s="405"/>
    </row>
    <row r="441" spans="2:6" ht="15">
      <c r="B441" s="82" t="s">
        <v>2541</v>
      </c>
      <c r="C441" s="192">
        <v>-101400</v>
      </c>
      <c r="D441" s="105">
        <v>751.19029999999998</v>
      </c>
      <c r="E441" s="105">
        <v>757.65</v>
      </c>
      <c r="F441" s="405"/>
    </row>
    <row r="442" spans="2:6" ht="15">
      <c r="B442" s="82" t="s">
        <v>2542</v>
      </c>
      <c r="C442" s="192">
        <v>-9800</v>
      </c>
      <c r="D442" s="105">
        <v>918.97990000000004</v>
      </c>
      <c r="E442" s="105">
        <v>1034.5999999999999</v>
      </c>
      <c r="F442" s="405"/>
    </row>
    <row r="443" spans="2:6" ht="15">
      <c r="B443" s="82" t="s">
        <v>2543</v>
      </c>
      <c r="C443" s="192">
        <v>-465000</v>
      </c>
      <c r="D443" s="105">
        <v>93.598600000000005</v>
      </c>
      <c r="E443" s="105">
        <v>95.95</v>
      </c>
      <c r="F443" s="405"/>
    </row>
    <row r="444" spans="2:6" ht="15">
      <c r="B444" s="82" t="s">
        <v>2544</v>
      </c>
      <c r="C444" s="192">
        <v>-35000</v>
      </c>
      <c r="D444" s="105">
        <v>526.85040000000004</v>
      </c>
      <c r="E444" s="105">
        <v>532.04999999999995</v>
      </c>
      <c r="F444" s="405"/>
    </row>
    <row r="445" spans="2:6" ht="15">
      <c r="B445" s="82" t="s">
        <v>2545</v>
      </c>
      <c r="C445" s="192">
        <v>-57800</v>
      </c>
      <c r="D445" s="105">
        <v>7838.3989000000001</v>
      </c>
      <c r="E445" s="105">
        <v>7999.7</v>
      </c>
      <c r="F445" s="405"/>
    </row>
    <row r="446" spans="2:6" ht="15">
      <c r="B446" s="82" t="s">
        <v>2546</v>
      </c>
      <c r="C446" s="192">
        <v>-4550</v>
      </c>
      <c r="D446" s="105">
        <v>753.92070000000001</v>
      </c>
      <c r="E446" s="105">
        <v>796.1</v>
      </c>
      <c r="F446" s="405"/>
    </row>
    <row r="447" spans="2:6" ht="15">
      <c r="B447" s="82" t="s">
        <v>2547</v>
      </c>
      <c r="C447" s="192">
        <v>-226400</v>
      </c>
      <c r="D447" s="105">
        <v>2720.0567000000001</v>
      </c>
      <c r="E447" s="105">
        <v>3049.55</v>
      </c>
      <c r="F447" s="405"/>
    </row>
    <row r="448" spans="2:6" ht="15">
      <c r="B448" s="82" t="s">
        <v>2548</v>
      </c>
      <c r="C448" s="192">
        <v>-854000</v>
      </c>
      <c r="D448" s="105">
        <v>119.91540000000001</v>
      </c>
      <c r="E448" s="105">
        <v>131.19999999999999</v>
      </c>
      <c r="F448" s="405"/>
    </row>
    <row r="449" spans="2:6" ht="15">
      <c r="B449" s="82" t="s">
        <v>2549</v>
      </c>
      <c r="C449" s="192">
        <v>-225050</v>
      </c>
      <c r="D449" s="105">
        <v>2476.3769000000002</v>
      </c>
      <c r="E449" s="105">
        <v>2596.6</v>
      </c>
      <c r="F449" s="405"/>
    </row>
    <row r="450" spans="2:6" ht="15">
      <c r="B450" s="82" t="s">
        <v>2550</v>
      </c>
      <c r="C450" s="192">
        <v>-280700</v>
      </c>
      <c r="D450" s="105">
        <v>1222.1516999999999</v>
      </c>
      <c r="E450" s="105">
        <v>1376</v>
      </c>
      <c r="F450" s="405"/>
    </row>
    <row r="451" spans="2:6" ht="15">
      <c r="B451" s="82" t="s">
        <v>2551</v>
      </c>
      <c r="C451" s="192">
        <v>-133500</v>
      </c>
      <c r="D451" s="105">
        <v>1141.3364999999999</v>
      </c>
      <c r="E451" s="105">
        <v>1142.8499999999999</v>
      </c>
      <c r="F451" s="405"/>
    </row>
    <row r="452" spans="2:6" ht="15">
      <c r="B452" s="82" t="s">
        <v>2552</v>
      </c>
      <c r="C452" s="192">
        <v>-531250</v>
      </c>
      <c r="D452" s="105">
        <v>94.377099999999999</v>
      </c>
      <c r="E452" s="105">
        <v>96.5</v>
      </c>
      <c r="F452" s="405"/>
    </row>
    <row r="453" spans="2:6" ht="15">
      <c r="B453" s="82" t="s">
        <v>2553</v>
      </c>
      <c r="C453" s="192">
        <v>-48000</v>
      </c>
      <c r="D453" s="105">
        <v>33.280900000000003</v>
      </c>
      <c r="E453" s="105">
        <v>33.65</v>
      </c>
      <c r="F453" s="405"/>
    </row>
    <row r="454" spans="2:6" ht="15">
      <c r="B454" s="82" t="s">
        <v>2554</v>
      </c>
      <c r="C454" s="192">
        <v>-71450</v>
      </c>
      <c r="D454" s="105">
        <v>17201.938099999999</v>
      </c>
      <c r="E454" s="105">
        <v>17749.900000000001</v>
      </c>
      <c r="F454" s="405"/>
    </row>
    <row r="455" spans="2:6" ht="15">
      <c r="B455" s="82" t="s">
        <v>2555</v>
      </c>
      <c r="C455" s="192">
        <v>-458950</v>
      </c>
      <c r="D455" s="105">
        <v>131.5806</v>
      </c>
      <c r="E455" s="105">
        <v>126.15</v>
      </c>
      <c r="F455" s="405"/>
    </row>
    <row r="456" spans="2:6" ht="15">
      <c r="B456" s="82" t="s">
        <v>2556</v>
      </c>
      <c r="C456" s="192">
        <v>-206500</v>
      </c>
      <c r="D456" s="105">
        <v>790.38379999999995</v>
      </c>
      <c r="E456" s="105">
        <v>805.8</v>
      </c>
      <c r="F456" s="405"/>
    </row>
    <row r="457" spans="2:6" ht="15">
      <c r="B457" s="82" t="s">
        <v>2165</v>
      </c>
      <c r="C457" s="192">
        <v>-2541000</v>
      </c>
      <c r="D457" s="105">
        <v>151.01560000000001</v>
      </c>
      <c r="E457" s="105">
        <v>151.6</v>
      </c>
      <c r="F457" s="405"/>
    </row>
    <row r="458" spans="2:6" ht="15">
      <c r="B458" s="82" t="s">
        <v>2557</v>
      </c>
      <c r="C458" s="192">
        <v>-625</v>
      </c>
      <c r="D458" s="105">
        <v>3138.1239999999998</v>
      </c>
      <c r="E458" s="105">
        <v>3298.65</v>
      </c>
      <c r="F458" s="405"/>
    </row>
    <row r="459" spans="2:6" ht="15">
      <c r="B459" s="82" t="s">
        <v>2558</v>
      </c>
      <c r="C459" s="192">
        <v>-68250</v>
      </c>
      <c r="D459" s="105">
        <v>3519.7379000000001</v>
      </c>
      <c r="E459" s="105">
        <v>3774.05</v>
      </c>
      <c r="F459" s="405"/>
    </row>
    <row r="460" spans="2:6" ht="15">
      <c r="B460" s="82" t="s">
        <v>2559</v>
      </c>
      <c r="C460" s="192">
        <v>-24300</v>
      </c>
      <c r="D460" s="105">
        <v>2400.6419999999998</v>
      </c>
      <c r="E460" s="105">
        <v>2449.25</v>
      </c>
      <c r="F460" s="405"/>
    </row>
    <row r="461" spans="2:6" ht="15">
      <c r="B461" s="82" t="s">
        <v>2560</v>
      </c>
      <c r="C461" s="192">
        <v>-2263000</v>
      </c>
      <c r="D461" s="105">
        <v>106.0492</v>
      </c>
      <c r="E461" s="105">
        <v>110.4</v>
      </c>
      <c r="F461" s="405"/>
    </row>
    <row r="462" spans="2:6" ht="15">
      <c r="B462" s="82" t="s">
        <v>2561</v>
      </c>
      <c r="C462" s="192">
        <v>-4181072</v>
      </c>
      <c r="D462" s="105">
        <v>226.5247</v>
      </c>
      <c r="E462" s="105">
        <v>232.8</v>
      </c>
      <c r="F462" s="405"/>
    </row>
    <row r="463" spans="2:6" ht="15">
      <c r="B463" s="82" t="s">
        <v>2166</v>
      </c>
      <c r="C463" s="192">
        <v>-6736000</v>
      </c>
      <c r="D463" s="105">
        <v>29.953399999999998</v>
      </c>
      <c r="E463" s="105">
        <v>30.75</v>
      </c>
      <c r="F463" s="405"/>
    </row>
    <row r="464" spans="2:6" ht="15">
      <c r="B464" s="82" t="s">
        <v>2562</v>
      </c>
      <c r="C464" s="192">
        <v>-26048</v>
      </c>
      <c r="D464" s="105">
        <v>1811.6253999999999</v>
      </c>
      <c r="E464" s="105">
        <v>1848.35</v>
      </c>
      <c r="F464" s="405"/>
    </row>
    <row r="465" spans="2:6" ht="15">
      <c r="B465" s="82" t="s">
        <v>2563</v>
      </c>
      <c r="C465" s="192">
        <v>-4074500</v>
      </c>
      <c r="D465" s="105">
        <v>109.54810000000001</v>
      </c>
      <c r="E465" s="105">
        <v>112.6</v>
      </c>
      <c r="F465" s="405"/>
    </row>
    <row r="466" spans="2:6" ht="15">
      <c r="B466" s="82" t="s">
        <v>2564</v>
      </c>
      <c r="C466" s="192">
        <v>-1260000</v>
      </c>
      <c r="D466" s="105">
        <v>117.9729</v>
      </c>
      <c r="E466" s="105">
        <v>119.6</v>
      </c>
      <c r="F466" s="405"/>
    </row>
    <row r="467" spans="2:6" ht="15">
      <c r="B467" s="82" t="s">
        <v>2565</v>
      </c>
      <c r="C467" s="192">
        <v>-972500</v>
      </c>
      <c r="D467" s="105">
        <v>2615.2152999999998</v>
      </c>
      <c r="E467" s="105">
        <v>2629.15</v>
      </c>
      <c r="F467" s="405"/>
    </row>
    <row r="468" spans="2:6" ht="15">
      <c r="B468" s="82" t="s">
        <v>2566</v>
      </c>
      <c r="C468" s="192">
        <v>-347500</v>
      </c>
      <c r="D468" s="105">
        <v>751.5752</v>
      </c>
      <c r="E468" s="105">
        <v>781.8</v>
      </c>
      <c r="F468" s="405"/>
    </row>
    <row r="469" spans="2:6" ht="15">
      <c r="B469" s="82" t="s">
        <v>2567</v>
      </c>
      <c r="C469" s="192">
        <v>-157200</v>
      </c>
      <c r="D469" s="105">
        <v>1139.5133000000001</v>
      </c>
      <c r="E469" s="105">
        <v>1177.8</v>
      </c>
      <c r="F469" s="405"/>
    </row>
    <row r="470" spans="2:6" ht="15">
      <c r="B470" s="82" t="s">
        <v>2568</v>
      </c>
      <c r="C470" s="192">
        <v>-146300</v>
      </c>
      <c r="D470" s="105">
        <v>2398.0057000000002</v>
      </c>
      <c r="E470" s="105">
        <v>2443.4499999999998</v>
      </c>
      <c r="F470" s="405"/>
    </row>
    <row r="471" spans="2:6" ht="15">
      <c r="B471" s="82" t="s">
        <v>2569</v>
      </c>
      <c r="C471" s="192">
        <v>-483000</v>
      </c>
      <c r="D471" s="105">
        <v>2335.1181999999999</v>
      </c>
      <c r="E471" s="105">
        <v>2466.0500000000002</v>
      </c>
      <c r="F471" s="405"/>
    </row>
    <row r="472" spans="2:6" ht="15">
      <c r="B472" s="82" t="s">
        <v>2167</v>
      </c>
      <c r="C472" s="192">
        <v>-1978500</v>
      </c>
      <c r="D472" s="105">
        <v>461.25279999999998</v>
      </c>
      <c r="E472" s="105">
        <v>468.3</v>
      </c>
      <c r="F472" s="405"/>
    </row>
    <row r="473" spans="2:6" ht="15">
      <c r="B473" s="82" t="s">
        <v>2570</v>
      </c>
      <c r="C473" s="192">
        <v>-127500</v>
      </c>
      <c r="D473" s="105">
        <v>433.38959999999997</v>
      </c>
      <c r="E473" s="105">
        <v>445.2</v>
      </c>
      <c r="F473" s="405"/>
    </row>
    <row r="474" spans="2:6" ht="15">
      <c r="B474" s="82" t="s">
        <v>2571</v>
      </c>
      <c r="C474" s="192">
        <v>-102000</v>
      </c>
      <c r="D474" s="105">
        <v>947.53790000000004</v>
      </c>
      <c r="E474" s="105">
        <v>938.2</v>
      </c>
      <c r="F474" s="405"/>
    </row>
    <row r="475" spans="2:6" ht="15">
      <c r="B475" s="82" t="s">
        <v>2572</v>
      </c>
      <c r="C475" s="192">
        <v>-250400</v>
      </c>
      <c r="D475" s="105">
        <v>962.87</v>
      </c>
      <c r="E475" s="105">
        <v>967.6</v>
      </c>
      <c r="F475" s="405"/>
    </row>
    <row r="476" spans="2:6" ht="15">
      <c r="B476" s="82" t="s">
        <v>2573</v>
      </c>
      <c r="C476" s="192">
        <v>-574350</v>
      </c>
      <c r="D476" s="105">
        <v>3383.58</v>
      </c>
      <c r="E476" s="105">
        <v>3369.25</v>
      </c>
      <c r="F476" s="405"/>
    </row>
    <row r="477" spans="2:6" ht="15">
      <c r="B477" s="82" t="s">
        <v>2574</v>
      </c>
      <c r="C477" s="192">
        <v>-531225</v>
      </c>
      <c r="D477" s="105">
        <v>718.82730000000004</v>
      </c>
      <c r="E477" s="105">
        <v>757.55</v>
      </c>
      <c r="F477" s="405"/>
    </row>
    <row r="478" spans="2:6" ht="15">
      <c r="B478" s="82" t="s">
        <v>2575</v>
      </c>
      <c r="C478" s="192">
        <v>-3933000</v>
      </c>
      <c r="D478" s="105">
        <v>423.2362</v>
      </c>
      <c r="E478" s="105">
        <v>444.75</v>
      </c>
      <c r="F478" s="405"/>
    </row>
    <row r="479" spans="2:6" ht="15">
      <c r="B479" s="82" t="s">
        <v>2576</v>
      </c>
      <c r="C479" s="192">
        <v>-1937250</v>
      </c>
      <c r="D479" s="105">
        <v>216.00700000000001</v>
      </c>
      <c r="E479" s="105">
        <v>233.5</v>
      </c>
      <c r="F479" s="405"/>
    </row>
    <row r="480" spans="2:6" ht="15">
      <c r="B480" s="82" t="s">
        <v>2577</v>
      </c>
      <c r="C480" s="192">
        <v>-712200</v>
      </c>
      <c r="D480" s="105">
        <v>1099.3184000000001</v>
      </c>
      <c r="E480" s="105">
        <v>1183.55</v>
      </c>
      <c r="F480" s="405"/>
    </row>
    <row r="481" spans="2:6" ht="15">
      <c r="B481" s="82" t="s">
        <v>2578</v>
      </c>
      <c r="C481" s="192">
        <v>-95250</v>
      </c>
      <c r="D481" s="105">
        <v>2164.4654999999998</v>
      </c>
      <c r="E481" s="105">
        <v>2233.1</v>
      </c>
      <c r="F481" s="405"/>
    </row>
    <row r="482" spans="2:6" ht="15">
      <c r="B482" s="82" t="s">
        <v>2579</v>
      </c>
      <c r="C482" s="192">
        <v>-116000</v>
      </c>
      <c r="D482" s="105">
        <v>2832.3989000000001</v>
      </c>
      <c r="E482" s="105">
        <v>2819.45</v>
      </c>
      <c r="F482" s="405"/>
    </row>
    <row r="483" spans="2:6" ht="15">
      <c r="B483" s="82" t="s">
        <v>2580</v>
      </c>
      <c r="C483" s="192">
        <v>-384975</v>
      </c>
      <c r="D483" s="105">
        <v>1068.2286999999999</v>
      </c>
      <c r="E483" s="105">
        <v>1128.8499999999999</v>
      </c>
      <c r="F483" s="405"/>
    </row>
    <row r="484" spans="2:6" ht="15">
      <c r="B484" s="82" t="s">
        <v>2581</v>
      </c>
      <c r="C484" s="192">
        <v>-8400</v>
      </c>
      <c r="D484" s="105">
        <v>708.69500000000005</v>
      </c>
      <c r="E484" s="105">
        <v>735.4</v>
      </c>
      <c r="F484" s="405"/>
    </row>
    <row r="485" spans="2:6" ht="15">
      <c r="B485" s="82" t="s">
        <v>2582</v>
      </c>
      <c r="C485" s="192">
        <v>-44400</v>
      </c>
      <c r="D485" s="105">
        <v>5951.9009999999998</v>
      </c>
      <c r="E485" s="105">
        <v>6085.45</v>
      </c>
      <c r="F485" s="405"/>
    </row>
    <row r="486" spans="2:6" ht="15">
      <c r="B486" s="82" t="s">
        <v>2583</v>
      </c>
      <c r="C486" s="192">
        <v>-24850</v>
      </c>
      <c r="D486" s="105">
        <v>1471.6782000000001</v>
      </c>
      <c r="E486" s="105">
        <v>1545.7</v>
      </c>
      <c r="F486" s="405"/>
    </row>
    <row r="487" spans="2:6" ht="15">
      <c r="B487" s="82" t="s">
        <v>2584</v>
      </c>
      <c r="C487" s="192">
        <v>-406875</v>
      </c>
      <c r="D487" s="105">
        <v>776.13440000000003</v>
      </c>
      <c r="E487" s="105">
        <v>812.2</v>
      </c>
      <c r="F487" s="405"/>
    </row>
    <row r="488" spans="2:6" ht="15">
      <c r="B488" s="82" t="s">
        <v>2585</v>
      </c>
      <c r="C488" s="192">
        <v>-934700</v>
      </c>
      <c r="D488" s="105">
        <v>792.20510000000002</v>
      </c>
      <c r="E488" s="105">
        <v>779.35</v>
      </c>
      <c r="F488" s="405"/>
    </row>
    <row r="489" spans="2:6" ht="15">
      <c r="B489" s="82" t="s">
        <v>2586</v>
      </c>
      <c r="C489" s="192">
        <v>-1929750</v>
      </c>
      <c r="D489" s="105">
        <v>321.17439999999999</v>
      </c>
      <c r="E489" s="105">
        <v>322.25</v>
      </c>
      <c r="F489" s="405"/>
    </row>
    <row r="490" spans="2:6" ht="15">
      <c r="B490" s="82" t="s">
        <v>2587</v>
      </c>
      <c r="C490" s="192">
        <v>-9520000</v>
      </c>
      <c r="D490" s="105">
        <v>8.6945999999999994</v>
      </c>
      <c r="E490" s="105">
        <v>9.6999999999999993</v>
      </c>
      <c r="F490" s="405"/>
    </row>
    <row r="491" spans="2:6" ht="15">
      <c r="B491" s="82" t="s">
        <v>2588</v>
      </c>
      <c r="C491" s="192">
        <v>-6750</v>
      </c>
      <c r="D491" s="105">
        <v>1625.4378999999999</v>
      </c>
      <c r="E491" s="105">
        <v>1647.8</v>
      </c>
      <c r="F491" s="405"/>
    </row>
    <row r="492" spans="2:6" ht="15">
      <c r="B492" s="82" t="s">
        <v>2589</v>
      </c>
      <c r="C492" s="192">
        <v>-1065600</v>
      </c>
      <c r="D492" s="105">
        <v>451.18209999999999</v>
      </c>
      <c r="E492" s="105">
        <v>479.75</v>
      </c>
      <c r="F492" s="405"/>
    </row>
    <row r="493" spans="2:6" ht="15">
      <c r="B493" s="82" t="s">
        <v>2590</v>
      </c>
      <c r="C493" s="192">
        <v>-4143000</v>
      </c>
      <c r="D493" s="105">
        <v>236.0368</v>
      </c>
      <c r="E493" s="105">
        <v>253.7</v>
      </c>
      <c r="F493" s="406"/>
    </row>
    <row r="496" spans="2:6" ht="15">
      <c r="B496" s="193" t="s">
        <v>2168</v>
      </c>
      <c r="C496" s="194">
        <v>0.66080000000000005</v>
      </c>
    </row>
    <row r="498" spans="2:3" ht="15">
      <c r="B498" s="195" t="s">
        <v>2170</v>
      </c>
      <c r="C498" s="196"/>
    </row>
    <row r="499" spans="2:3" ht="15.75">
      <c r="B499" s="197" t="s">
        <v>2014</v>
      </c>
      <c r="C499" s="198" t="s">
        <v>2169</v>
      </c>
    </row>
    <row r="500" spans="2:3" ht="15">
      <c r="B500" s="82" t="s">
        <v>2591</v>
      </c>
      <c r="C500" s="199">
        <v>20</v>
      </c>
    </row>
    <row r="501" spans="2:3" ht="15">
      <c r="B501" s="82" t="s">
        <v>2592</v>
      </c>
      <c r="C501" s="199">
        <v>112</v>
      </c>
    </row>
    <row r="502" spans="2:3" ht="15">
      <c r="B502" s="82" t="s">
        <v>2593</v>
      </c>
      <c r="C502" s="199">
        <v>670</v>
      </c>
    </row>
    <row r="503" spans="2:3" ht="15">
      <c r="B503" s="82" t="s">
        <v>2594</v>
      </c>
      <c r="C503" s="199">
        <v>560</v>
      </c>
    </row>
    <row r="504" spans="2:3" ht="15">
      <c r="B504" s="82" t="s">
        <v>2595</v>
      </c>
      <c r="C504" s="199">
        <v>444</v>
      </c>
    </row>
    <row r="505" spans="2:3" ht="15">
      <c r="B505" s="82" t="s">
        <v>2596</v>
      </c>
      <c r="C505" s="199">
        <v>884</v>
      </c>
    </row>
    <row r="506" spans="2:3" ht="15">
      <c r="B506" s="82" t="s">
        <v>2597</v>
      </c>
      <c r="C506" s="199">
        <v>5</v>
      </c>
    </row>
    <row r="507" spans="2:3" ht="15">
      <c r="B507" s="82" t="s">
        <v>2598</v>
      </c>
      <c r="C507" s="199">
        <v>62</v>
      </c>
    </row>
    <row r="508" spans="2:3" ht="15">
      <c r="B508" s="82" t="s">
        <v>2599</v>
      </c>
      <c r="C508" s="199">
        <v>385</v>
      </c>
    </row>
    <row r="509" spans="2:3" ht="15">
      <c r="B509" s="82" t="s">
        <v>2600</v>
      </c>
      <c r="C509" s="199">
        <v>1474</v>
      </c>
    </row>
    <row r="510" spans="2:3" ht="15">
      <c r="B510" s="82" t="s">
        <v>2601</v>
      </c>
      <c r="C510" s="199">
        <v>582</v>
      </c>
    </row>
    <row r="511" spans="2:3" ht="15">
      <c r="B511" s="82" t="s">
        <v>2602</v>
      </c>
      <c r="C511" s="199">
        <v>742</v>
      </c>
    </row>
    <row r="512" spans="2:3" ht="15">
      <c r="B512" s="82" t="s">
        <v>2603</v>
      </c>
      <c r="C512" s="199">
        <v>88</v>
      </c>
    </row>
    <row r="513" spans="2:3" ht="15">
      <c r="B513" s="82" t="s">
        <v>2604</v>
      </c>
      <c r="C513" s="199">
        <v>44</v>
      </c>
    </row>
    <row r="514" spans="2:3" ht="15">
      <c r="B514" s="82" t="s">
        <v>2605</v>
      </c>
      <c r="C514" s="199">
        <v>123</v>
      </c>
    </row>
    <row r="515" spans="2:3" ht="15">
      <c r="B515" s="82" t="s">
        <v>2606</v>
      </c>
      <c r="C515" s="199">
        <v>5</v>
      </c>
    </row>
    <row r="516" spans="2:3" ht="15">
      <c r="B516" s="82" t="s">
        <v>2607</v>
      </c>
      <c r="C516" s="199">
        <v>12</v>
      </c>
    </row>
    <row r="517" spans="2:3" ht="15">
      <c r="B517" s="82" t="s">
        <v>2608</v>
      </c>
      <c r="C517" s="199">
        <v>436</v>
      </c>
    </row>
    <row r="518" spans="2:3" ht="15">
      <c r="B518" s="82" t="s">
        <v>2609</v>
      </c>
      <c r="C518" s="199">
        <v>109</v>
      </c>
    </row>
    <row r="519" spans="2:3" ht="15">
      <c r="B519" s="82" t="s">
        <v>2610</v>
      </c>
      <c r="C519" s="199">
        <v>2084</v>
      </c>
    </row>
    <row r="520" spans="2:3" ht="15">
      <c r="B520" s="82" t="s">
        <v>2611</v>
      </c>
      <c r="C520" s="199">
        <v>163</v>
      </c>
    </row>
    <row r="521" spans="2:3" ht="15">
      <c r="B521" s="82" t="s">
        <v>2612</v>
      </c>
      <c r="C521" s="199">
        <v>3999</v>
      </c>
    </row>
    <row r="522" spans="2:3" ht="15">
      <c r="B522" s="82" t="s">
        <v>2613</v>
      </c>
      <c r="C522" s="199">
        <v>230</v>
      </c>
    </row>
    <row r="523" spans="2:3" ht="15">
      <c r="B523" s="82" t="s">
        <v>2614</v>
      </c>
      <c r="C523" s="199">
        <v>399</v>
      </c>
    </row>
    <row r="524" spans="2:3" ht="15">
      <c r="B524" s="82" t="s">
        <v>2615</v>
      </c>
      <c r="C524" s="199">
        <v>809</v>
      </c>
    </row>
    <row r="525" spans="2:3" ht="15">
      <c r="B525" s="82" t="s">
        <v>2616</v>
      </c>
      <c r="C525" s="199">
        <v>472</v>
      </c>
    </row>
    <row r="526" spans="2:3" ht="15">
      <c r="B526" s="82" t="s">
        <v>2617</v>
      </c>
      <c r="C526" s="199">
        <v>810</v>
      </c>
    </row>
    <row r="527" spans="2:3" ht="15">
      <c r="B527" s="82" t="s">
        <v>2618</v>
      </c>
      <c r="C527" s="199">
        <v>67</v>
      </c>
    </row>
    <row r="528" spans="2:3" ht="15">
      <c r="B528" s="82" t="s">
        <v>2619</v>
      </c>
      <c r="C528" s="199">
        <v>109</v>
      </c>
    </row>
    <row r="529" spans="2:3" ht="15">
      <c r="B529" s="82" t="s">
        <v>2620</v>
      </c>
      <c r="C529" s="199">
        <v>35</v>
      </c>
    </row>
    <row r="530" spans="2:3" ht="15">
      <c r="B530" s="82" t="s">
        <v>2621</v>
      </c>
      <c r="C530" s="199">
        <v>2179</v>
      </c>
    </row>
    <row r="531" spans="2:3" ht="15">
      <c r="B531" s="82" t="s">
        <v>2171</v>
      </c>
      <c r="C531" s="199">
        <v>552</v>
      </c>
    </row>
    <row r="532" spans="2:3" ht="15">
      <c r="B532" s="82" t="s">
        <v>2622</v>
      </c>
      <c r="C532" s="199">
        <v>34</v>
      </c>
    </row>
    <row r="533" spans="2:3" ht="15">
      <c r="B533" s="82" t="s">
        <v>2623</v>
      </c>
      <c r="C533" s="199">
        <v>428</v>
      </c>
    </row>
    <row r="534" spans="2:3" ht="15">
      <c r="B534" s="82" t="s">
        <v>2624</v>
      </c>
      <c r="C534" s="199">
        <v>51</v>
      </c>
    </row>
    <row r="535" spans="2:3" ht="15">
      <c r="B535" s="82" t="s">
        <v>2625</v>
      </c>
      <c r="C535" s="199">
        <v>97</v>
      </c>
    </row>
    <row r="536" spans="2:3" ht="15">
      <c r="B536" s="82" t="s">
        <v>2626</v>
      </c>
      <c r="C536" s="199">
        <v>2</v>
      </c>
    </row>
    <row r="537" spans="2:3" ht="15">
      <c r="B537" s="82" t="s">
        <v>2627</v>
      </c>
      <c r="C537" s="199">
        <v>164</v>
      </c>
    </row>
    <row r="538" spans="2:3" ht="15">
      <c r="B538" s="82" t="s">
        <v>2628</v>
      </c>
      <c r="C538" s="199">
        <v>2</v>
      </c>
    </row>
    <row r="539" spans="2:3" ht="15">
      <c r="B539" s="82" t="s">
        <v>2629</v>
      </c>
      <c r="C539" s="199">
        <v>236</v>
      </c>
    </row>
    <row r="540" spans="2:3" ht="15">
      <c r="B540" s="82" t="s">
        <v>2630</v>
      </c>
      <c r="C540" s="199">
        <v>10</v>
      </c>
    </row>
    <row r="541" spans="2:3" ht="15">
      <c r="B541" s="82" t="s">
        <v>2631</v>
      </c>
      <c r="C541" s="199">
        <v>603</v>
      </c>
    </row>
    <row r="542" spans="2:3" ht="15">
      <c r="B542" s="82" t="s">
        <v>2632</v>
      </c>
      <c r="C542" s="199">
        <v>27</v>
      </c>
    </row>
    <row r="543" spans="2:3" ht="15">
      <c r="B543" s="82" t="s">
        <v>2633</v>
      </c>
      <c r="C543" s="199">
        <v>175</v>
      </c>
    </row>
    <row r="544" spans="2:3" ht="15">
      <c r="B544" s="82" t="s">
        <v>2634</v>
      </c>
      <c r="C544" s="199">
        <v>26</v>
      </c>
    </row>
    <row r="545" spans="2:3" ht="15">
      <c r="B545" s="82" t="s">
        <v>2635</v>
      </c>
      <c r="C545" s="199">
        <v>42</v>
      </c>
    </row>
    <row r="546" spans="2:3" ht="15">
      <c r="B546" s="82" t="s">
        <v>2636</v>
      </c>
      <c r="C546" s="199">
        <v>14</v>
      </c>
    </row>
    <row r="547" spans="2:3" ht="15">
      <c r="B547" s="82" t="s">
        <v>2637</v>
      </c>
      <c r="C547" s="199">
        <v>461</v>
      </c>
    </row>
    <row r="548" spans="2:3" ht="15">
      <c r="B548" s="82" t="s">
        <v>2172</v>
      </c>
      <c r="C548" s="199">
        <v>179</v>
      </c>
    </row>
    <row r="549" spans="2:3" ht="15">
      <c r="B549" s="82" t="s">
        <v>2638</v>
      </c>
      <c r="C549" s="199">
        <v>19500</v>
      </c>
    </row>
    <row r="550" spans="2:3" ht="15">
      <c r="B550" s="82" t="s">
        <v>2639</v>
      </c>
      <c r="C550" s="199">
        <v>143325</v>
      </c>
    </row>
    <row r="551" spans="2:3" ht="15">
      <c r="B551" s="82" t="s">
        <v>2640</v>
      </c>
      <c r="C551" s="199">
        <v>242</v>
      </c>
    </row>
    <row r="552" spans="2:3" ht="15">
      <c r="B552" s="82" t="s">
        <v>2641</v>
      </c>
      <c r="C552" s="199">
        <v>256</v>
      </c>
    </row>
    <row r="553" spans="2:3" ht="15">
      <c r="B553" s="82" t="s">
        <v>2642</v>
      </c>
      <c r="C553" s="199">
        <v>561</v>
      </c>
    </row>
    <row r="554" spans="2:3" ht="15">
      <c r="B554" s="82" t="s">
        <v>2643</v>
      </c>
      <c r="C554" s="199">
        <v>319</v>
      </c>
    </row>
    <row r="555" spans="2:3" ht="15">
      <c r="B555" s="82" t="s">
        <v>2644</v>
      </c>
      <c r="C555" s="199">
        <v>51</v>
      </c>
    </row>
    <row r="556" spans="2:3" ht="15">
      <c r="B556" s="82" t="s">
        <v>2645</v>
      </c>
      <c r="C556" s="199">
        <v>513</v>
      </c>
    </row>
    <row r="557" spans="2:3" ht="15">
      <c r="B557" s="82" t="s">
        <v>2646</v>
      </c>
      <c r="C557" s="199">
        <v>164</v>
      </c>
    </row>
    <row r="558" spans="2:3" ht="15">
      <c r="B558" s="82" t="s">
        <v>2647</v>
      </c>
      <c r="C558" s="199">
        <v>65</v>
      </c>
    </row>
    <row r="559" spans="2:3" ht="15">
      <c r="B559" s="82" t="s">
        <v>2648</v>
      </c>
      <c r="C559" s="199">
        <v>1349</v>
      </c>
    </row>
    <row r="560" spans="2:3" ht="15">
      <c r="B560" s="82" t="s">
        <v>2649</v>
      </c>
      <c r="C560" s="199">
        <v>138</v>
      </c>
    </row>
    <row r="561" spans="2:3" ht="15">
      <c r="B561" s="82" t="s">
        <v>2650</v>
      </c>
      <c r="C561" s="199">
        <v>8</v>
      </c>
    </row>
    <row r="562" spans="2:3" ht="15">
      <c r="B562" s="82" t="s">
        <v>2651</v>
      </c>
      <c r="C562" s="199">
        <v>608</v>
      </c>
    </row>
    <row r="563" spans="2:3" ht="15">
      <c r="B563" s="82" t="s">
        <v>2652</v>
      </c>
      <c r="C563" s="199">
        <v>10</v>
      </c>
    </row>
    <row r="564" spans="2:3" ht="15">
      <c r="B564" s="82" t="s">
        <v>2653</v>
      </c>
      <c r="C564" s="199">
        <v>820</v>
      </c>
    </row>
    <row r="565" spans="2:3" ht="15">
      <c r="B565" s="82" t="s">
        <v>2654</v>
      </c>
      <c r="C565" s="199">
        <v>121</v>
      </c>
    </row>
    <row r="566" spans="2:3" ht="15">
      <c r="B566" s="82" t="s">
        <v>2655</v>
      </c>
      <c r="C566" s="199">
        <v>1506</v>
      </c>
    </row>
    <row r="567" spans="2:3" ht="15">
      <c r="B567" s="82" t="s">
        <v>2656</v>
      </c>
      <c r="C567" s="199">
        <v>472</v>
      </c>
    </row>
    <row r="568" spans="2:3" ht="15">
      <c r="B568" s="82" t="s">
        <v>2657</v>
      </c>
      <c r="C568" s="199">
        <v>1498</v>
      </c>
    </row>
    <row r="569" spans="2:3" ht="15">
      <c r="B569" s="82" t="s">
        <v>2658</v>
      </c>
      <c r="C569" s="199">
        <v>112</v>
      </c>
    </row>
    <row r="570" spans="2:3" ht="15">
      <c r="B570" s="82" t="s">
        <v>2659</v>
      </c>
      <c r="C570" s="199">
        <v>583</v>
      </c>
    </row>
    <row r="571" spans="2:3" ht="15">
      <c r="B571" s="82" t="s">
        <v>2660</v>
      </c>
      <c r="C571" s="199">
        <v>93</v>
      </c>
    </row>
    <row r="572" spans="2:3" ht="15">
      <c r="B572" s="82" t="s">
        <v>2661</v>
      </c>
      <c r="C572" s="199">
        <v>268</v>
      </c>
    </row>
    <row r="573" spans="2:3" ht="15">
      <c r="B573" s="82" t="s">
        <v>2662</v>
      </c>
      <c r="C573" s="199">
        <v>189</v>
      </c>
    </row>
    <row r="574" spans="2:3" ht="15">
      <c r="B574" s="82" t="s">
        <v>2663</v>
      </c>
      <c r="C574" s="199">
        <v>99</v>
      </c>
    </row>
    <row r="575" spans="2:3" ht="15">
      <c r="B575" s="82" t="s">
        <v>2664</v>
      </c>
      <c r="C575" s="199">
        <v>60</v>
      </c>
    </row>
    <row r="576" spans="2:3" ht="15">
      <c r="B576" s="82" t="s">
        <v>2665</v>
      </c>
      <c r="C576" s="199">
        <v>776</v>
      </c>
    </row>
    <row r="577" spans="2:3" ht="15">
      <c r="B577" s="82" t="s">
        <v>2666</v>
      </c>
      <c r="C577" s="199">
        <v>77</v>
      </c>
    </row>
    <row r="578" spans="2:3" ht="15">
      <c r="B578" s="82" t="s">
        <v>2667</v>
      </c>
      <c r="C578" s="199">
        <v>245</v>
      </c>
    </row>
    <row r="579" spans="2:3" ht="15">
      <c r="B579" s="82" t="s">
        <v>2668</v>
      </c>
      <c r="C579" s="199">
        <v>59</v>
      </c>
    </row>
    <row r="580" spans="2:3" ht="15">
      <c r="B580" s="82" t="s">
        <v>2669</v>
      </c>
      <c r="C580" s="199">
        <v>318</v>
      </c>
    </row>
    <row r="581" spans="2:3" ht="15">
      <c r="B581" s="82" t="s">
        <v>2670</v>
      </c>
      <c r="C581" s="199">
        <v>19</v>
      </c>
    </row>
    <row r="582" spans="2:3" ht="15">
      <c r="B582" s="82" t="s">
        <v>2671</v>
      </c>
      <c r="C582" s="199">
        <v>480</v>
      </c>
    </row>
    <row r="583" spans="2:3" ht="15">
      <c r="B583" s="82" t="s">
        <v>2672</v>
      </c>
      <c r="C583" s="199">
        <v>20</v>
      </c>
    </row>
    <row r="584" spans="2:3" ht="15">
      <c r="B584" s="82" t="s">
        <v>2673</v>
      </c>
      <c r="C584" s="199">
        <v>281</v>
      </c>
    </row>
    <row r="585" spans="2:3" ht="15">
      <c r="B585" s="82" t="s">
        <v>2674</v>
      </c>
      <c r="C585" s="199">
        <v>19</v>
      </c>
    </row>
    <row r="586" spans="2:3" ht="15">
      <c r="B586" s="82" t="s">
        <v>2675</v>
      </c>
      <c r="C586" s="199">
        <v>264</v>
      </c>
    </row>
    <row r="587" spans="2:3" ht="15">
      <c r="B587" s="82" t="s">
        <v>2676</v>
      </c>
      <c r="C587" s="199">
        <v>773</v>
      </c>
    </row>
    <row r="588" spans="2:3" ht="15">
      <c r="B588" s="82" t="s">
        <v>2677</v>
      </c>
      <c r="C588" s="199">
        <v>2951</v>
      </c>
    </row>
    <row r="589" spans="2:3" ht="15">
      <c r="B589" s="82" t="s">
        <v>2678</v>
      </c>
      <c r="C589" s="199">
        <v>34</v>
      </c>
    </row>
    <row r="590" spans="2:3" ht="15">
      <c r="B590" s="82" t="s">
        <v>2679</v>
      </c>
      <c r="C590" s="199">
        <v>660</v>
      </c>
    </row>
    <row r="591" spans="2:3" ht="15">
      <c r="B591" s="82" t="s">
        <v>2680</v>
      </c>
      <c r="C591" s="199">
        <v>1</v>
      </c>
    </row>
    <row r="592" spans="2:3" ht="15">
      <c r="B592" s="82" t="s">
        <v>2681</v>
      </c>
      <c r="C592" s="199">
        <v>3342</v>
      </c>
    </row>
    <row r="593" spans="2:3" ht="15">
      <c r="B593" s="82" t="s">
        <v>2682</v>
      </c>
      <c r="C593" s="199">
        <v>842</v>
      </c>
    </row>
    <row r="594" spans="2:3" ht="15">
      <c r="B594" s="82" t="s">
        <v>2683</v>
      </c>
      <c r="C594" s="199">
        <v>1014</v>
      </c>
    </row>
    <row r="595" spans="2:3" ht="15">
      <c r="B595" s="82" t="s">
        <v>2684</v>
      </c>
      <c r="C595" s="199">
        <v>3</v>
      </c>
    </row>
    <row r="596" spans="2:3" ht="15">
      <c r="B596" s="82" t="s">
        <v>2685</v>
      </c>
      <c r="C596" s="199">
        <v>620</v>
      </c>
    </row>
    <row r="597" spans="2:3" ht="15">
      <c r="B597" s="82" t="s">
        <v>2686</v>
      </c>
      <c r="C597" s="199">
        <v>105</v>
      </c>
    </row>
    <row r="598" spans="2:3" ht="15">
      <c r="B598" s="82" t="s">
        <v>2687</v>
      </c>
      <c r="C598" s="199">
        <v>1582</v>
      </c>
    </row>
    <row r="599" spans="2:3" ht="15">
      <c r="B599" s="82" t="s">
        <v>2688</v>
      </c>
      <c r="C599" s="199">
        <v>185</v>
      </c>
    </row>
    <row r="600" spans="2:3" ht="15">
      <c r="B600" s="82" t="s">
        <v>2689</v>
      </c>
      <c r="C600" s="199">
        <v>653</v>
      </c>
    </row>
    <row r="601" spans="2:3" ht="15">
      <c r="B601" s="82" t="s">
        <v>2690</v>
      </c>
      <c r="C601" s="199">
        <v>496</v>
      </c>
    </row>
    <row r="602" spans="2:3" ht="15">
      <c r="B602" s="82" t="s">
        <v>2691</v>
      </c>
      <c r="C602" s="199">
        <v>89</v>
      </c>
    </row>
    <row r="603" spans="2:3" ht="15">
      <c r="B603" s="82" t="s">
        <v>2692</v>
      </c>
      <c r="C603" s="199">
        <v>1319</v>
      </c>
    </row>
    <row r="604" spans="2:3" ht="15">
      <c r="B604" s="82" t="s">
        <v>2693</v>
      </c>
      <c r="C604" s="199">
        <v>534</v>
      </c>
    </row>
    <row r="605" spans="2:3" ht="15">
      <c r="B605" s="82" t="s">
        <v>2694</v>
      </c>
      <c r="C605" s="199">
        <v>733</v>
      </c>
    </row>
    <row r="606" spans="2:3" ht="15">
      <c r="B606" s="82" t="s">
        <v>2695</v>
      </c>
      <c r="C606" s="199">
        <v>14</v>
      </c>
    </row>
    <row r="607" spans="2:3" ht="15">
      <c r="B607" s="82" t="s">
        <v>2696</v>
      </c>
      <c r="C607" s="199">
        <v>1073</v>
      </c>
    </row>
    <row r="608" spans="2:3" ht="15">
      <c r="B608" s="82" t="s">
        <v>2697</v>
      </c>
      <c r="C608" s="199">
        <v>3561</v>
      </c>
    </row>
    <row r="609" spans="2:3" ht="15">
      <c r="B609" s="82" t="s">
        <v>2698</v>
      </c>
      <c r="C609" s="199">
        <v>720</v>
      </c>
    </row>
    <row r="610" spans="2:3" ht="15">
      <c r="B610" s="82" t="s">
        <v>2699</v>
      </c>
      <c r="C610" s="199">
        <v>3270</v>
      </c>
    </row>
    <row r="611" spans="2:3" ht="15">
      <c r="B611" s="82" t="s">
        <v>2700</v>
      </c>
      <c r="C611" s="199">
        <v>873</v>
      </c>
    </row>
    <row r="612" spans="2:3" ht="15">
      <c r="B612" s="82" t="s">
        <v>2701</v>
      </c>
      <c r="C612" s="199">
        <v>240</v>
      </c>
    </row>
    <row r="613" spans="2:3" ht="15">
      <c r="B613" s="82" t="s">
        <v>2702</v>
      </c>
      <c r="C613" s="199">
        <v>318</v>
      </c>
    </row>
    <row r="614" spans="2:3" ht="15">
      <c r="B614" s="82" t="s">
        <v>2703</v>
      </c>
      <c r="C614" s="199">
        <v>136</v>
      </c>
    </row>
    <row r="615" spans="2:3" ht="15">
      <c r="B615" s="82" t="s">
        <v>2704</v>
      </c>
      <c r="C615" s="199">
        <v>586</v>
      </c>
    </row>
    <row r="616" spans="2:3" ht="15">
      <c r="B616" s="82" t="s">
        <v>2705</v>
      </c>
      <c r="C616" s="199">
        <v>7090000</v>
      </c>
    </row>
    <row r="617" spans="2:3" ht="15">
      <c r="B617" s="82" t="s">
        <v>2706</v>
      </c>
      <c r="C617" s="199">
        <v>517</v>
      </c>
    </row>
    <row r="618" spans="2:3" ht="15">
      <c r="B618" s="82" t="s">
        <v>2707</v>
      </c>
      <c r="C618" s="199">
        <v>58000</v>
      </c>
    </row>
    <row r="619" spans="2:3" ht="15">
      <c r="B619" s="82" t="s">
        <v>2708</v>
      </c>
      <c r="C619" s="199">
        <v>342200</v>
      </c>
    </row>
    <row r="620" spans="2:3" ht="15">
      <c r="B620" s="82" t="s">
        <v>2709</v>
      </c>
      <c r="C620" s="199">
        <v>37</v>
      </c>
    </row>
    <row r="621" spans="2:3" ht="15">
      <c r="B621" s="82" t="s">
        <v>2710</v>
      </c>
      <c r="C621" s="199">
        <v>550</v>
      </c>
    </row>
    <row r="622" spans="2:3" ht="15">
      <c r="B622" s="82" t="s">
        <v>2711</v>
      </c>
      <c r="C622" s="199">
        <v>102</v>
      </c>
    </row>
    <row r="623" spans="2:3" ht="15">
      <c r="B623" s="82" t="s">
        <v>2712</v>
      </c>
      <c r="C623" s="199">
        <v>152</v>
      </c>
    </row>
    <row r="624" spans="2:3" ht="15">
      <c r="B624" s="82" t="s">
        <v>2713</v>
      </c>
      <c r="C624" s="199">
        <v>200</v>
      </c>
    </row>
    <row r="625" spans="2:3" ht="15">
      <c r="B625" s="82" t="s">
        <v>2714</v>
      </c>
      <c r="C625" s="199">
        <v>919</v>
      </c>
    </row>
    <row r="626" spans="2:3" ht="15">
      <c r="B626" s="82" t="s">
        <v>2715</v>
      </c>
      <c r="C626" s="199">
        <v>737</v>
      </c>
    </row>
    <row r="627" spans="2:3" ht="15">
      <c r="B627" s="82" t="s">
        <v>2716</v>
      </c>
      <c r="C627" s="199">
        <v>43</v>
      </c>
    </row>
    <row r="628" spans="2:3" ht="15">
      <c r="B628" s="82" t="s">
        <v>2717</v>
      </c>
      <c r="C628" s="199">
        <v>945</v>
      </c>
    </row>
    <row r="629" spans="2:3" ht="15">
      <c r="B629" s="82" t="s">
        <v>2718</v>
      </c>
      <c r="C629" s="199">
        <v>27</v>
      </c>
    </row>
    <row r="630" spans="2:3" ht="15">
      <c r="B630" s="82" t="s">
        <v>2719</v>
      </c>
      <c r="C630" s="199">
        <v>2</v>
      </c>
    </row>
    <row r="631" spans="2:3" ht="15">
      <c r="B631" s="82" t="s">
        <v>2720</v>
      </c>
      <c r="C631" s="199">
        <v>111</v>
      </c>
    </row>
    <row r="632" spans="2:3" ht="15">
      <c r="B632" s="82" t="s">
        <v>2721</v>
      </c>
      <c r="C632" s="199">
        <v>63</v>
      </c>
    </row>
    <row r="633" spans="2:3" ht="15">
      <c r="B633" s="82" t="s">
        <v>2722</v>
      </c>
      <c r="C633" s="199">
        <v>408</v>
      </c>
    </row>
    <row r="634" spans="2:3" ht="15">
      <c r="B634" s="82" t="s">
        <v>2723</v>
      </c>
      <c r="C634" s="199">
        <v>1235</v>
      </c>
    </row>
    <row r="635" spans="2:3" ht="15">
      <c r="B635" s="82" t="s">
        <v>2724</v>
      </c>
      <c r="C635" s="199">
        <v>228800</v>
      </c>
    </row>
    <row r="636" spans="2:3" ht="15">
      <c r="B636" s="82" t="s">
        <v>2725</v>
      </c>
      <c r="C636" s="199">
        <v>217</v>
      </c>
    </row>
    <row r="637" spans="2:3" ht="15">
      <c r="B637" s="82" t="s">
        <v>2726</v>
      </c>
      <c r="C637" s="199">
        <v>1064</v>
      </c>
    </row>
    <row r="638" spans="2:3" ht="15">
      <c r="B638" s="82" t="s">
        <v>2727</v>
      </c>
      <c r="C638" s="199">
        <v>88</v>
      </c>
    </row>
    <row r="639" spans="2:3" ht="15">
      <c r="B639" s="82" t="s">
        <v>2728</v>
      </c>
      <c r="C639" s="199">
        <v>835</v>
      </c>
    </row>
    <row r="640" spans="2:3" ht="15">
      <c r="B640" s="82" t="s">
        <v>2729</v>
      </c>
      <c r="C640" s="199">
        <v>1297</v>
      </c>
    </row>
    <row r="641" spans="2:3" ht="15">
      <c r="B641" s="82" t="s">
        <v>2730</v>
      </c>
      <c r="C641" s="199">
        <v>1</v>
      </c>
    </row>
    <row r="642" spans="2:3" ht="15">
      <c r="B642" s="82" t="s">
        <v>2731</v>
      </c>
      <c r="C642" s="199">
        <v>2390</v>
      </c>
    </row>
    <row r="643" spans="2:3" ht="15">
      <c r="B643" s="82" t="s">
        <v>2732</v>
      </c>
      <c r="C643" s="199">
        <v>405</v>
      </c>
    </row>
    <row r="644" spans="2:3" ht="15">
      <c r="B644" s="82" t="s">
        <v>2733</v>
      </c>
      <c r="C644" s="199">
        <v>694</v>
      </c>
    </row>
    <row r="645" spans="2:3" ht="15">
      <c r="B645" s="82" t="s">
        <v>2734</v>
      </c>
      <c r="C645" s="199">
        <v>84</v>
      </c>
    </row>
    <row r="646" spans="2:3" ht="15">
      <c r="B646" s="82" t="s">
        <v>2735</v>
      </c>
      <c r="C646" s="199">
        <v>167</v>
      </c>
    </row>
    <row r="647" spans="2:3" ht="15">
      <c r="B647" s="82" t="s">
        <v>2736</v>
      </c>
      <c r="C647" s="199">
        <v>12</v>
      </c>
    </row>
    <row r="648" spans="2:3" ht="15">
      <c r="B648" s="82" t="s">
        <v>2737</v>
      </c>
      <c r="C648" s="199">
        <v>948</v>
      </c>
    </row>
    <row r="649" spans="2:3" ht="15">
      <c r="B649" s="82" t="s">
        <v>2738</v>
      </c>
      <c r="C649" s="199">
        <v>1</v>
      </c>
    </row>
    <row r="650" spans="2:3" ht="15">
      <c r="B650" s="82" t="s">
        <v>2739</v>
      </c>
      <c r="C650" s="199">
        <v>204</v>
      </c>
    </row>
    <row r="651" spans="2:3" ht="15">
      <c r="B651" s="82" t="s">
        <v>2740</v>
      </c>
      <c r="C651" s="199">
        <v>1</v>
      </c>
    </row>
    <row r="652" spans="2:3" ht="15">
      <c r="B652" s="82" t="s">
        <v>2741</v>
      </c>
      <c r="C652" s="199">
        <v>70</v>
      </c>
    </row>
    <row r="653" spans="2:3" ht="15">
      <c r="B653" s="82" t="s">
        <v>2742</v>
      </c>
      <c r="C653" s="199">
        <v>7</v>
      </c>
    </row>
    <row r="654" spans="2:3" ht="15">
      <c r="B654" s="82" t="s">
        <v>2743</v>
      </c>
      <c r="C654" s="199">
        <v>351</v>
      </c>
    </row>
    <row r="655" spans="2:3" ht="15">
      <c r="B655" s="82" t="s">
        <v>2744</v>
      </c>
      <c r="C655" s="199">
        <v>276150</v>
      </c>
    </row>
    <row r="656" spans="2:3" ht="15">
      <c r="B656" s="82" t="s">
        <v>2745</v>
      </c>
      <c r="C656" s="199">
        <v>23</v>
      </c>
    </row>
    <row r="657" spans="2:3" ht="15">
      <c r="B657" s="82" t="s">
        <v>2746</v>
      </c>
      <c r="C657" s="199">
        <v>3</v>
      </c>
    </row>
    <row r="658" spans="2:3" ht="15">
      <c r="B658" s="82" t="s">
        <v>2747</v>
      </c>
      <c r="C658" s="199">
        <v>258</v>
      </c>
    </row>
    <row r="659" spans="2:3" ht="15">
      <c r="B659" s="82" t="s">
        <v>2748</v>
      </c>
      <c r="C659" s="199">
        <v>17</v>
      </c>
    </row>
    <row r="660" spans="2:3" ht="15">
      <c r="B660" s="82" t="s">
        <v>2749</v>
      </c>
      <c r="C660" s="199">
        <v>304</v>
      </c>
    </row>
    <row r="661" spans="2:3" ht="15">
      <c r="B661" s="82" t="s">
        <v>2750</v>
      </c>
      <c r="C661" s="199">
        <v>30</v>
      </c>
    </row>
    <row r="662" spans="2:3" ht="15">
      <c r="B662" s="82" t="s">
        <v>2751</v>
      </c>
      <c r="C662" s="199">
        <v>239</v>
      </c>
    </row>
    <row r="663" spans="2:3" ht="15">
      <c r="B663" s="82" t="s">
        <v>2752</v>
      </c>
      <c r="C663" s="199">
        <v>55</v>
      </c>
    </row>
    <row r="664" spans="2:3" ht="15">
      <c r="B664" s="82" t="s">
        <v>2753</v>
      </c>
      <c r="C664" s="199">
        <v>791</v>
      </c>
    </row>
    <row r="665" spans="2:3" ht="15">
      <c r="B665" s="82" t="s">
        <v>2754</v>
      </c>
      <c r="C665" s="199">
        <v>98</v>
      </c>
    </row>
    <row r="666" spans="2:3" ht="15">
      <c r="B666" s="82" t="s">
        <v>2755</v>
      </c>
      <c r="C666" s="199">
        <v>425</v>
      </c>
    </row>
    <row r="667" spans="2:3" ht="15">
      <c r="B667" s="82" t="s">
        <v>2756</v>
      </c>
      <c r="C667" s="199">
        <v>71</v>
      </c>
    </row>
    <row r="668" spans="2:3" ht="15">
      <c r="B668" s="82" t="s">
        <v>2757</v>
      </c>
      <c r="C668" s="199">
        <v>230</v>
      </c>
    </row>
    <row r="669" spans="2:3" ht="15">
      <c r="B669" s="82" t="s">
        <v>2758</v>
      </c>
      <c r="C669" s="199">
        <v>698</v>
      </c>
    </row>
    <row r="670" spans="2:3" ht="15">
      <c r="B670" s="82" t="s">
        <v>2759</v>
      </c>
      <c r="C670" s="199">
        <v>57</v>
      </c>
    </row>
    <row r="671" spans="2:3" ht="15">
      <c r="B671" s="82" t="s">
        <v>2760</v>
      </c>
      <c r="C671" s="199">
        <v>1484</v>
      </c>
    </row>
    <row r="672" spans="2:3" ht="15">
      <c r="B672" s="82" t="s">
        <v>2761</v>
      </c>
      <c r="C672" s="199">
        <v>17</v>
      </c>
    </row>
    <row r="673" spans="2:3" ht="15">
      <c r="B673" s="82" t="s">
        <v>2762</v>
      </c>
      <c r="C673" s="199">
        <v>177</v>
      </c>
    </row>
    <row r="674" spans="2:3" ht="15">
      <c r="B674" s="82" t="s">
        <v>2763</v>
      </c>
      <c r="C674" s="199">
        <v>58</v>
      </c>
    </row>
    <row r="675" spans="2:3" ht="15">
      <c r="B675" s="82" t="s">
        <v>2764</v>
      </c>
      <c r="C675" s="199">
        <v>118</v>
      </c>
    </row>
    <row r="676" spans="2:3" ht="15">
      <c r="B676" s="82" t="s">
        <v>2765</v>
      </c>
      <c r="C676" s="199">
        <v>372</v>
      </c>
    </row>
    <row r="677" spans="2:3" ht="15">
      <c r="B677" s="82" t="s">
        <v>2766</v>
      </c>
      <c r="C677" s="199">
        <v>928</v>
      </c>
    </row>
    <row r="678" spans="2:3" ht="15">
      <c r="B678" s="82" t="s">
        <v>2767</v>
      </c>
      <c r="C678" s="199">
        <v>7875</v>
      </c>
    </row>
    <row r="679" spans="2:3" ht="15">
      <c r="B679" s="82" t="s">
        <v>2768</v>
      </c>
      <c r="C679" s="199">
        <v>20250</v>
      </c>
    </row>
    <row r="680" spans="2:3" ht="15">
      <c r="B680" s="82" t="s">
        <v>2173</v>
      </c>
      <c r="C680" s="199">
        <v>264</v>
      </c>
    </row>
    <row r="681" spans="2:3" ht="15">
      <c r="B681" s="82" t="s">
        <v>2769</v>
      </c>
      <c r="C681" s="199">
        <v>845</v>
      </c>
    </row>
    <row r="682" spans="2:3" ht="15">
      <c r="B682" s="82" t="s">
        <v>2770</v>
      </c>
      <c r="C682" s="199">
        <v>247</v>
      </c>
    </row>
    <row r="683" spans="2:3" ht="15">
      <c r="B683" s="82" t="s">
        <v>2771</v>
      </c>
      <c r="C683" s="199">
        <v>83</v>
      </c>
    </row>
    <row r="684" spans="2:3" ht="15">
      <c r="B684" s="82" t="s">
        <v>2772</v>
      </c>
      <c r="C684" s="199">
        <v>51</v>
      </c>
    </row>
    <row r="685" spans="2:3" ht="15">
      <c r="B685" s="82" t="s">
        <v>2773</v>
      </c>
      <c r="C685" s="199">
        <v>64</v>
      </c>
    </row>
    <row r="686" spans="2:3" ht="15">
      <c r="B686" s="82" t="s">
        <v>2774</v>
      </c>
      <c r="C686" s="199">
        <v>190</v>
      </c>
    </row>
    <row r="687" spans="2:3" ht="15">
      <c r="B687" s="82" t="s">
        <v>2775</v>
      </c>
      <c r="C687" s="199">
        <v>528</v>
      </c>
    </row>
    <row r="688" spans="2:3" ht="15">
      <c r="B688" s="82" t="s">
        <v>2776</v>
      </c>
      <c r="C688" s="199">
        <v>549</v>
      </c>
    </row>
    <row r="689" spans="2:3" ht="15">
      <c r="B689" s="82" t="s">
        <v>2174</v>
      </c>
      <c r="C689" s="199">
        <v>841</v>
      </c>
    </row>
    <row r="690" spans="2:3" ht="15">
      <c r="B690" s="82" t="s">
        <v>2777</v>
      </c>
      <c r="C690" s="199">
        <v>2362</v>
      </c>
    </row>
    <row r="691" spans="2:3" ht="15">
      <c r="B691" s="82" t="s">
        <v>2778</v>
      </c>
      <c r="C691" s="199">
        <v>7</v>
      </c>
    </row>
    <row r="692" spans="2:3" ht="15">
      <c r="B692" s="82" t="s">
        <v>2779</v>
      </c>
      <c r="C692" s="199">
        <v>166</v>
      </c>
    </row>
    <row r="693" spans="2:3" ht="15">
      <c r="B693" s="82" t="s">
        <v>2780</v>
      </c>
      <c r="C693" s="199">
        <v>200</v>
      </c>
    </row>
    <row r="694" spans="2:3" ht="15">
      <c r="B694" s="82" t="s">
        <v>2781</v>
      </c>
      <c r="C694" s="199">
        <v>1405</v>
      </c>
    </row>
    <row r="695" spans="2:3" ht="15">
      <c r="B695" s="82" t="s">
        <v>2782</v>
      </c>
      <c r="C695" s="199">
        <v>382</v>
      </c>
    </row>
    <row r="696" spans="2:3" ht="15">
      <c r="B696" s="82" t="s">
        <v>2783</v>
      </c>
      <c r="C696" s="199">
        <v>1</v>
      </c>
    </row>
    <row r="697" spans="2:3" ht="15">
      <c r="B697" s="82" t="s">
        <v>2784</v>
      </c>
      <c r="C697" s="199">
        <v>5043</v>
      </c>
    </row>
    <row r="698" spans="2:3" ht="15">
      <c r="B698" s="82" t="s">
        <v>2785</v>
      </c>
      <c r="C698" s="199">
        <v>416</v>
      </c>
    </row>
    <row r="699" spans="2:3" ht="15">
      <c r="B699" s="82" t="s">
        <v>2786</v>
      </c>
      <c r="C699" s="199">
        <v>594</v>
      </c>
    </row>
    <row r="700" spans="2:3" ht="15">
      <c r="B700" s="82" t="s">
        <v>2787</v>
      </c>
      <c r="C700" s="199">
        <v>4</v>
      </c>
    </row>
    <row r="701" spans="2:3" ht="15">
      <c r="B701" s="82" t="s">
        <v>2788</v>
      </c>
      <c r="C701" s="199">
        <v>1230</v>
      </c>
    </row>
    <row r="702" spans="2:3" ht="15">
      <c r="B702" s="82" t="s">
        <v>2789</v>
      </c>
      <c r="C702" s="199">
        <v>261</v>
      </c>
    </row>
    <row r="703" spans="2:3" ht="15">
      <c r="B703" s="82" t="s">
        <v>2175</v>
      </c>
      <c r="C703" s="199">
        <v>12</v>
      </c>
    </row>
    <row r="704" spans="2:3" ht="15">
      <c r="B704" s="82" t="s">
        <v>2176</v>
      </c>
      <c r="C704" s="199">
        <v>266</v>
      </c>
    </row>
    <row r="705" spans="2:3" ht="15">
      <c r="B705" s="82" t="s">
        <v>2790</v>
      </c>
      <c r="C705" s="199">
        <v>402</v>
      </c>
    </row>
    <row r="706" spans="2:3" ht="15">
      <c r="B706" s="82" t="s">
        <v>2791</v>
      </c>
      <c r="C706" s="199">
        <v>15</v>
      </c>
    </row>
    <row r="707" spans="2:3" ht="15">
      <c r="B707" s="82" t="s">
        <v>2792</v>
      </c>
      <c r="C707" s="199">
        <v>3942</v>
      </c>
    </row>
    <row r="708" spans="2:3" ht="15">
      <c r="B708" s="82" t="s">
        <v>2793</v>
      </c>
      <c r="C708" s="199">
        <v>42</v>
      </c>
    </row>
    <row r="709" spans="2:3" ht="15">
      <c r="B709" s="82" t="s">
        <v>2794</v>
      </c>
      <c r="C709" s="199">
        <v>658</v>
      </c>
    </row>
    <row r="710" spans="2:3" ht="15">
      <c r="B710" s="82" t="s">
        <v>2795</v>
      </c>
      <c r="C710" s="199">
        <v>2</v>
      </c>
    </row>
    <row r="711" spans="2:3" ht="15">
      <c r="B711" s="82" t="s">
        <v>2796</v>
      </c>
      <c r="C711" s="199">
        <v>147</v>
      </c>
    </row>
    <row r="712" spans="2:3" ht="15">
      <c r="B712" s="82" t="s">
        <v>2797</v>
      </c>
      <c r="C712" s="199">
        <v>20</v>
      </c>
    </row>
    <row r="713" spans="2:3" ht="15">
      <c r="B713" s="82" t="s">
        <v>2798</v>
      </c>
      <c r="C713" s="199">
        <v>112</v>
      </c>
    </row>
    <row r="714" spans="2:3" ht="15">
      <c r="B714" s="82" t="s">
        <v>2799</v>
      </c>
      <c r="C714" s="199">
        <v>74</v>
      </c>
    </row>
    <row r="715" spans="2:3" ht="15">
      <c r="B715" s="82" t="s">
        <v>2800</v>
      </c>
      <c r="C715" s="199">
        <v>244</v>
      </c>
    </row>
    <row r="716" spans="2:3" ht="15">
      <c r="B716" s="82" t="s">
        <v>2801</v>
      </c>
      <c r="C716" s="199">
        <v>289200</v>
      </c>
    </row>
    <row r="717" spans="2:3" ht="15">
      <c r="B717" s="82" t="s">
        <v>2802</v>
      </c>
      <c r="C717" s="199">
        <v>627</v>
      </c>
    </row>
    <row r="718" spans="2:3" ht="15">
      <c r="B718" s="82" t="s">
        <v>2803</v>
      </c>
      <c r="C718" s="199">
        <v>601</v>
      </c>
    </row>
    <row r="719" spans="2:3" ht="15">
      <c r="B719" s="82" t="s">
        <v>2804</v>
      </c>
      <c r="C719" s="199">
        <v>4</v>
      </c>
    </row>
    <row r="720" spans="2:3" ht="15">
      <c r="B720" s="82" t="s">
        <v>2805</v>
      </c>
      <c r="C720" s="199">
        <v>346</v>
      </c>
    </row>
    <row r="721" spans="2:3" ht="15">
      <c r="B721" s="82" t="s">
        <v>2806</v>
      </c>
      <c r="C721" s="199">
        <v>428</v>
      </c>
    </row>
    <row r="722" spans="2:3" ht="15">
      <c r="B722" s="82" t="s">
        <v>2807</v>
      </c>
      <c r="C722" s="199">
        <v>398</v>
      </c>
    </row>
    <row r="723" spans="2:3" ht="15">
      <c r="B723" s="82" t="s">
        <v>2808</v>
      </c>
      <c r="C723" s="199">
        <v>14</v>
      </c>
    </row>
    <row r="724" spans="2:3" ht="15">
      <c r="B724" s="82" t="s">
        <v>2809</v>
      </c>
      <c r="C724" s="199">
        <v>188</v>
      </c>
    </row>
    <row r="725" spans="2:3" ht="15">
      <c r="B725" s="82" t="s">
        <v>2810</v>
      </c>
      <c r="C725" s="199">
        <v>980</v>
      </c>
    </row>
    <row r="726" spans="2:3" ht="15">
      <c r="B726" s="82" t="s">
        <v>2811</v>
      </c>
      <c r="C726" s="199">
        <v>732</v>
      </c>
    </row>
    <row r="727" spans="2:3" ht="15">
      <c r="B727" s="82" t="s">
        <v>2812</v>
      </c>
      <c r="C727" s="199">
        <v>415</v>
      </c>
    </row>
    <row r="728" spans="2:3" ht="15">
      <c r="B728" s="82" t="s">
        <v>2813</v>
      </c>
      <c r="C728" s="199">
        <v>10</v>
      </c>
    </row>
    <row r="729" spans="2:3" ht="15">
      <c r="B729" s="82" t="s">
        <v>2814</v>
      </c>
      <c r="C729" s="199">
        <v>43</v>
      </c>
    </row>
    <row r="730" spans="2:3" ht="15">
      <c r="B730" s="82" t="s">
        <v>2815</v>
      </c>
      <c r="C730" s="199">
        <v>44</v>
      </c>
    </row>
    <row r="731" spans="2:3" ht="15">
      <c r="B731" s="82" t="s">
        <v>2816</v>
      </c>
      <c r="C731" s="199">
        <v>583</v>
      </c>
    </row>
    <row r="732" spans="2:3" ht="15">
      <c r="B732" s="82" t="s">
        <v>2817</v>
      </c>
      <c r="C732" s="199">
        <v>133</v>
      </c>
    </row>
    <row r="733" spans="2:3" ht="15">
      <c r="B733" s="82" t="s">
        <v>2818</v>
      </c>
      <c r="C733" s="199">
        <v>395</v>
      </c>
    </row>
    <row r="734" spans="2:3" ht="15">
      <c r="B734" s="82" t="s">
        <v>2819</v>
      </c>
      <c r="C734" s="199">
        <v>4</v>
      </c>
    </row>
    <row r="735" spans="2:3" ht="15">
      <c r="B735" s="82" t="s">
        <v>2820</v>
      </c>
      <c r="C735" s="199">
        <v>176</v>
      </c>
    </row>
    <row r="736" spans="2:3" ht="15">
      <c r="B736" s="82" t="s">
        <v>2821</v>
      </c>
      <c r="C736" s="199">
        <v>427</v>
      </c>
    </row>
    <row r="737" spans="2:3" ht="15">
      <c r="B737" s="82" t="s">
        <v>2822</v>
      </c>
      <c r="C737" s="199">
        <v>1044</v>
      </c>
    </row>
    <row r="738" spans="2:3" ht="15">
      <c r="B738" s="82" t="s">
        <v>2823</v>
      </c>
      <c r="C738" s="199">
        <v>5</v>
      </c>
    </row>
    <row r="739" spans="2:3" ht="15">
      <c r="B739" s="82" t="s">
        <v>2824</v>
      </c>
      <c r="C739" s="199">
        <v>528</v>
      </c>
    </row>
    <row r="740" spans="2:3" ht="15">
      <c r="B740" s="82" t="s">
        <v>2825</v>
      </c>
      <c r="C740" s="199">
        <v>30</v>
      </c>
    </row>
    <row r="741" spans="2:3" ht="15">
      <c r="B741" s="82" t="s">
        <v>2826</v>
      </c>
      <c r="C741" s="199">
        <v>21</v>
      </c>
    </row>
    <row r="742" spans="2:3" ht="15">
      <c r="B742" s="82" t="s">
        <v>2827</v>
      </c>
      <c r="C742" s="199">
        <v>316</v>
      </c>
    </row>
    <row r="743" spans="2:3" ht="15">
      <c r="B743" s="82" t="s">
        <v>2828</v>
      </c>
      <c r="C743" s="199">
        <v>205</v>
      </c>
    </row>
    <row r="744" spans="2:3" ht="15">
      <c r="B744" s="82" t="s">
        <v>2829</v>
      </c>
      <c r="C744" s="199">
        <v>711</v>
      </c>
    </row>
    <row r="745" spans="2:3" ht="15">
      <c r="B745" s="82" t="s">
        <v>2830</v>
      </c>
      <c r="C745" s="199">
        <v>112</v>
      </c>
    </row>
    <row r="746" spans="2:3" ht="15">
      <c r="B746" s="82" t="s">
        <v>2831</v>
      </c>
      <c r="C746" s="199">
        <v>1604</v>
      </c>
    </row>
    <row r="749" spans="2:3" ht="15.75">
      <c r="B749" s="197" t="s">
        <v>2178</v>
      </c>
      <c r="C749" s="198" t="s">
        <v>2169</v>
      </c>
    </row>
    <row r="750" spans="2:3" ht="15">
      <c r="B750" s="82" t="s">
        <v>2591</v>
      </c>
      <c r="C750" s="199">
        <v>20</v>
      </c>
    </row>
    <row r="751" spans="2:3" ht="15">
      <c r="B751" s="82" t="s">
        <v>2592</v>
      </c>
      <c r="C751" s="199">
        <v>112</v>
      </c>
    </row>
    <row r="752" spans="2:3" ht="15">
      <c r="B752" s="82" t="s">
        <v>2593</v>
      </c>
      <c r="C752" s="199">
        <v>670</v>
      </c>
    </row>
    <row r="753" spans="2:3" ht="15">
      <c r="B753" s="82" t="s">
        <v>2594</v>
      </c>
      <c r="C753" s="199">
        <v>560</v>
      </c>
    </row>
    <row r="754" spans="2:3" ht="15">
      <c r="B754" s="82" t="s">
        <v>2595</v>
      </c>
      <c r="C754" s="199">
        <v>444</v>
      </c>
    </row>
    <row r="755" spans="2:3" ht="15">
      <c r="B755" s="82" t="s">
        <v>2596</v>
      </c>
      <c r="C755" s="199">
        <v>884</v>
      </c>
    </row>
    <row r="756" spans="2:3" ht="15">
      <c r="B756" s="82" t="s">
        <v>2597</v>
      </c>
      <c r="C756" s="199">
        <v>5</v>
      </c>
    </row>
    <row r="757" spans="2:3" ht="15">
      <c r="B757" s="82" t="s">
        <v>2598</v>
      </c>
      <c r="C757" s="199">
        <v>62</v>
      </c>
    </row>
    <row r="758" spans="2:3" ht="15">
      <c r="B758" s="82" t="s">
        <v>2599</v>
      </c>
      <c r="C758" s="199">
        <v>385</v>
      </c>
    </row>
    <row r="759" spans="2:3" ht="15">
      <c r="B759" s="82" t="s">
        <v>2600</v>
      </c>
      <c r="C759" s="199">
        <v>1474</v>
      </c>
    </row>
    <row r="760" spans="2:3" ht="15">
      <c r="B760" s="82" t="s">
        <v>2601</v>
      </c>
      <c r="C760" s="199">
        <v>582</v>
      </c>
    </row>
    <row r="761" spans="2:3" ht="15">
      <c r="B761" s="82" t="s">
        <v>2602</v>
      </c>
      <c r="C761" s="199">
        <v>742</v>
      </c>
    </row>
    <row r="762" spans="2:3" ht="15">
      <c r="B762" s="82" t="s">
        <v>2603</v>
      </c>
      <c r="C762" s="199">
        <v>88</v>
      </c>
    </row>
    <row r="763" spans="2:3" ht="15">
      <c r="B763" s="82" t="s">
        <v>2604</v>
      </c>
      <c r="C763" s="199">
        <v>44</v>
      </c>
    </row>
    <row r="764" spans="2:3" ht="15">
      <c r="B764" s="82" t="s">
        <v>2605</v>
      </c>
      <c r="C764" s="199">
        <v>123</v>
      </c>
    </row>
    <row r="765" spans="2:3" ht="15">
      <c r="B765" s="82" t="s">
        <v>2606</v>
      </c>
      <c r="C765" s="199">
        <v>5</v>
      </c>
    </row>
    <row r="766" spans="2:3" ht="15">
      <c r="B766" s="82" t="s">
        <v>2607</v>
      </c>
      <c r="C766" s="199">
        <v>12</v>
      </c>
    </row>
    <row r="767" spans="2:3" ht="15">
      <c r="B767" s="82" t="s">
        <v>2608</v>
      </c>
      <c r="C767" s="199">
        <v>436</v>
      </c>
    </row>
    <row r="768" spans="2:3" ht="15">
      <c r="B768" s="82" t="s">
        <v>2609</v>
      </c>
      <c r="C768" s="199">
        <v>109</v>
      </c>
    </row>
    <row r="769" spans="2:3" ht="15">
      <c r="B769" s="82" t="s">
        <v>2610</v>
      </c>
      <c r="C769" s="199">
        <v>2084</v>
      </c>
    </row>
    <row r="770" spans="2:3" ht="15">
      <c r="B770" s="82" t="s">
        <v>2611</v>
      </c>
      <c r="C770" s="199">
        <v>163</v>
      </c>
    </row>
    <row r="771" spans="2:3" ht="15">
      <c r="B771" s="82" t="s">
        <v>2612</v>
      </c>
      <c r="C771" s="199">
        <v>3999</v>
      </c>
    </row>
    <row r="772" spans="2:3" ht="15">
      <c r="B772" s="82" t="s">
        <v>2613</v>
      </c>
      <c r="C772" s="199">
        <v>230</v>
      </c>
    </row>
    <row r="773" spans="2:3" ht="15">
      <c r="B773" s="82" t="s">
        <v>2614</v>
      </c>
      <c r="C773" s="199">
        <v>399</v>
      </c>
    </row>
    <row r="774" spans="2:3" ht="15">
      <c r="B774" s="82" t="s">
        <v>2615</v>
      </c>
      <c r="C774" s="199">
        <v>809</v>
      </c>
    </row>
    <row r="775" spans="2:3" ht="15">
      <c r="B775" s="82" t="s">
        <v>2616</v>
      </c>
      <c r="C775" s="199">
        <v>472</v>
      </c>
    </row>
    <row r="776" spans="2:3" ht="15">
      <c r="B776" s="82" t="s">
        <v>2617</v>
      </c>
      <c r="C776" s="199">
        <v>810</v>
      </c>
    </row>
    <row r="777" spans="2:3" ht="15">
      <c r="B777" s="82" t="s">
        <v>2618</v>
      </c>
      <c r="C777" s="199">
        <v>67</v>
      </c>
    </row>
    <row r="778" spans="2:3" ht="15">
      <c r="B778" s="82" t="s">
        <v>2619</v>
      </c>
      <c r="C778" s="199">
        <v>109</v>
      </c>
    </row>
    <row r="779" spans="2:3" ht="15">
      <c r="B779" s="82" t="s">
        <v>2620</v>
      </c>
      <c r="C779" s="199">
        <v>35</v>
      </c>
    </row>
    <row r="780" spans="2:3" ht="15">
      <c r="B780" s="82" t="s">
        <v>2621</v>
      </c>
      <c r="C780" s="199">
        <v>2179</v>
      </c>
    </row>
    <row r="781" spans="2:3" ht="15">
      <c r="B781" s="82" t="s">
        <v>2171</v>
      </c>
      <c r="C781" s="199">
        <v>552</v>
      </c>
    </row>
    <row r="782" spans="2:3" ht="15">
      <c r="B782" s="82" t="s">
        <v>2622</v>
      </c>
      <c r="C782" s="199">
        <v>34</v>
      </c>
    </row>
    <row r="783" spans="2:3" ht="15">
      <c r="B783" s="82" t="s">
        <v>2623</v>
      </c>
      <c r="C783" s="199">
        <v>428</v>
      </c>
    </row>
    <row r="784" spans="2:3" ht="15">
      <c r="B784" s="82" t="s">
        <v>2624</v>
      </c>
      <c r="C784" s="199">
        <v>51</v>
      </c>
    </row>
    <row r="785" spans="2:3" ht="15">
      <c r="B785" s="82" t="s">
        <v>2625</v>
      </c>
      <c r="C785" s="199">
        <v>97</v>
      </c>
    </row>
    <row r="786" spans="2:3" ht="15">
      <c r="B786" s="82" t="s">
        <v>2626</v>
      </c>
      <c r="C786" s="199">
        <v>2</v>
      </c>
    </row>
    <row r="787" spans="2:3" ht="15">
      <c r="B787" s="82" t="s">
        <v>2627</v>
      </c>
      <c r="C787" s="199">
        <v>164</v>
      </c>
    </row>
    <row r="788" spans="2:3" ht="15">
      <c r="B788" s="82" t="s">
        <v>2628</v>
      </c>
      <c r="C788" s="199">
        <v>2</v>
      </c>
    </row>
    <row r="789" spans="2:3" ht="15">
      <c r="B789" s="82" t="s">
        <v>2629</v>
      </c>
      <c r="C789" s="199">
        <v>236</v>
      </c>
    </row>
    <row r="790" spans="2:3" ht="15">
      <c r="B790" s="82" t="s">
        <v>2630</v>
      </c>
      <c r="C790" s="199">
        <v>10</v>
      </c>
    </row>
    <row r="791" spans="2:3" ht="15">
      <c r="B791" s="82" t="s">
        <v>2631</v>
      </c>
      <c r="C791" s="199">
        <v>603</v>
      </c>
    </row>
    <row r="792" spans="2:3" ht="15">
      <c r="B792" s="82" t="s">
        <v>2632</v>
      </c>
      <c r="C792" s="199">
        <v>27</v>
      </c>
    </row>
    <row r="793" spans="2:3" ht="15">
      <c r="B793" s="82" t="s">
        <v>2633</v>
      </c>
      <c r="C793" s="199">
        <v>175</v>
      </c>
    </row>
    <row r="794" spans="2:3" ht="15">
      <c r="B794" s="82" t="s">
        <v>2634</v>
      </c>
      <c r="C794" s="199">
        <v>26</v>
      </c>
    </row>
    <row r="795" spans="2:3" ht="15">
      <c r="B795" s="82" t="s">
        <v>2635</v>
      </c>
      <c r="C795" s="199">
        <v>42</v>
      </c>
    </row>
    <row r="796" spans="2:3" ht="15">
      <c r="B796" s="82" t="s">
        <v>2636</v>
      </c>
      <c r="C796" s="199">
        <v>14</v>
      </c>
    </row>
    <row r="797" spans="2:3" ht="15">
      <c r="B797" s="82" t="s">
        <v>2637</v>
      </c>
      <c r="C797" s="199">
        <v>461</v>
      </c>
    </row>
    <row r="798" spans="2:3" ht="15">
      <c r="B798" s="82" t="s">
        <v>2172</v>
      </c>
      <c r="C798" s="199">
        <v>179</v>
      </c>
    </row>
    <row r="799" spans="2:3" ht="15">
      <c r="B799" s="82" t="s">
        <v>2638</v>
      </c>
      <c r="C799" s="199">
        <v>19500</v>
      </c>
    </row>
    <row r="800" spans="2:3" ht="15">
      <c r="B800" s="82" t="s">
        <v>2639</v>
      </c>
      <c r="C800" s="199">
        <v>143325</v>
      </c>
    </row>
    <row r="801" spans="2:3" ht="15">
      <c r="B801" s="82" t="s">
        <v>2640</v>
      </c>
      <c r="C801" s="199">
        <v>242</v>
      </c>
    </row>
    <row r="802" spans="2:3" ht="15">
      <c r="B802" s="82" t="s">
        <v>2641</v>
      </c>
      <c r="C802" s="199">
        <v>256</v>
      </c>
    </row>
    <row r="803" spans="2:3" ht="15">
      <c r="B803" s="82" t="s">
        <v>2642</v>
      </c>
      <c r="C803" s="199">
        <v>561</v>
      </c>
    </row>
    <row r="804" spans="2:3" ht="15">
      <c r="B804" s="82" t="s">
        <v>2643</v>
      </c>
      <c r="C804" s="199">
        <v>319</v>
      </c>
    </row>
    <row r="805" spans="2:3" ht="15">
      <c r="B805" s="82" t="s">
        <v>2644</v>
      </c>
      <c r="C805" s="199">
        <v>51</v>
      </c>
    </row>
    <row r="806" spans="2:3" ht="15">
      <c r="B806" s="82" t="s">
        <v>2645</v>
      </c>
      <c r="C806" s="199">
        <v>513</v>
      </c>
    </row>
    <row r="807" spans="2:3" ht="15">
      <c r="B807" s="82" t="s">
        <v>2646</v>
      </c>
      <c r="C807" s="199">
        <v>164</v>
      </c>
    </row>
    <row r="808" spans="2:3" ht="15">
      <c r="B808" s="82" t="s">
        <v>2647</v>
      </c>
      <c r="C808" s="199">
        <v>65</v>
      </c>
    </row>
    <row r="809" spans="2:3" ht="15">
      <c r="B809" s="82" t="s">
        <v>2648</v>
      </c>
      <c r="C809" s="199">
        <v>1349</v>
      </c>
    </row>
    <row r="810" spans="2:3" ht="15">
      <c r="B810" s="82" t="s">
        <v>2649</v>
      </c>
      <c r="C810" s="199">
        <v>138</v>
      </c>
    </row>
    <row r="811" spans="2:3" ht="15">
      <c r="B811" s="82" t="s">
        <v>2650</v>
      </c>
      <c r="C811" s="199">
        <v>8</v>
      </c>
    </row>
    <row r="812" spans="2:3" ht="15">
      <c r="B812" s="82" t="s">
        <v>2651</v>
      </c>
      <c r="C812" s="199">
        <v>608</v>
      </c>
    </row>
    <row r="813" spans="2:3" ht="15">
      <c r="B813" s="82" t="s">
        <v>2652</v>
      </c>
      <c r="C813" s="199">
        <v>10</v>
      </c>
    </row>
    <row r="814" spans="2:3" ht="15">
      <c r="B814" s="82" t="s">
        <v>2653</v>
      </c>
      <c r="C814" s="199">
        <v>820</v>
      </c>
    </row>
    <row r="815" spans="2:3" ht="15">
      <c r="B815" s="82" t="s">
        <v>2654</v>
      </c>
      <c r="C815" s="199">
        <v>121</v>
      </c>
    </row>
    <row r="816" spans="2:3" ht="15">
      <c r="B816" s="82" t="s">
        <v>2655</v>
      </c>
      <c r="C816" s="199">
        <v>1506</v>
      </c>
    </row>
    <row r="817" spans="2:3" ht="15">
      <c r="B817" s="82" t="s">
        <v>2656</v>
      </c>
      <c r="C817" s="199">
        <v>472</v>
      </c>
    </row>
    <row r="818" spans="2:3" ht="15">
      <c r="B818" s="82" t="s">
        <v>2657</v>
      </c>
      <c r="C818" s="199">
        <v>1498</v>
      </c>
    </row>
    <row r="819" spans="2:3" ht="15">
      <c r="B819" s="82" t="s">
        <v>2658</v>
      </c>
      <c r="C819" s="199">
        <v>112</v>
      </c>
    </row>
    <row r="820" spans="2:3" ht="15">
      <c r="B820" s="82" t="s">
        <v>2659</v>
      </c>
      <c r="C820" s="199">
        <v>583</v>
      </c>
    </row>
    <row r="821" spans="2:3" ht="15">
      <c r="B821" s="82" t="s">
        <v>2660</v>
      </c>
      <c r="C821" s="199">
        <v>93</v>
      </c>
    </row>
    <row r="822" spans="2:3" ht="15">
      <c r="B822" s="82" t="s">
        <v>2661</v>
      </c>
      <c r="C822" s="199">
        <v>268</v>
      </c>
    </row>
    <row r="823" spans="2:3" ht="15">
      <c r="B823" s="82" t="s">
        <v>2662</v>
      </c>
      <c r="C823" s="199">
        <v>189</v>
      </c>
    </row>
    <row r="824" spans="2:3" ht="15">
      <c r="B824" s="82" t="s">
        <v>2663</v>
      </c>
      <c r="C824" s="199">
        <v>99</v>
      </c>
    </row>
    <row r="825" spans="2:3" ht="15">
      <c r="B825" s="82" t="s">
        <v>2664</v>
      </c>
      <c r="C825" s="199">
        <v>60</v>
      </c>
    </row>
    <row r="826" spans="2:3" ht="15">
      <c r="B826" s="82" t="s">
        <v>2665</v>
      </c>
      <c r="C826" s="199">
        <v>776</v>
      </c>
    </row>
    <row r="827" spans="2:3" ht="15">
      <c r="B827" s="82" t="s">
        <v>2666</v>
      </c>
      <c r="C827" s="199">
        <v>77</v>
      </c>
    </row>
    <row r="828" spans="2:3" ht="15">
      <c r="B828" s="82" t="s">
        <v>2667</v>
      </c>
      <c r="C828" s="199">
        <v>245</v>
      </c>
    </row>
    <row r="829" spans="2:3" ht="15">
      <c r="B829" s="82" t="s">
        <v>2668</v>
      </c>
      <c r="C829" s="199">
        <v>59</v>
      </c>
    </row>
    <row r="830" spans="2:3" ht="15">
      <c r="B830" s="82" t="s">
        <v>2669</v>
      </c>
      <c r="C830" s="199">
        <v>318</v>
      </c>
    </row>
    <row r="831" spans="2:3" ht="15">
      <c r="B831" s="82" t="s">
        <v>2670</v>
      </c>
      <c r="C831" s="199">
        <v>19</v>
      </c>
    </row>
    <row r="832" spans="2:3" ht="15">
      <c r="B832" s="82" t="s">
        <v>2671</v>
      </c>
      <c r="C832" s="199">
        <v>480</v>
      </c>
    </row>
    <row r="833" spans="2:3" ht="15">
      <c r="B833" s="82" t="s">
        <v>2672</v>
      </c>
      <c r="C833" s="199">
        <v>20</v>
      </c>
    </row>
    <row r="834" spans="2:3" ht="15">
      <c r="B834" s="82" t="s">
        <v>2673</v>
      </c>
      <c r="C834" s="199">
        <v>281</v>
      </c>
    </row>
    <row r="835" spans="2:3" ht="15">
      <c r="B835" s="82" t="s">
        <v>2674</v>
      </c>
      <c r="C835" s="199">
        <v>19</v>
      </c>
    </row>
    <row r="836" spans="2:3" ht="15">
      <c r="B836" s="82" t="s">
        <v>2675</v>
      </c>
      <c r="C836" s="199">
        <v>264</v>
      </c>
    </row>
    <row r="837" spans="2:3" ht="15">
      <c r="B837" s="82" t="s">
        <v>2676</v>
      </c>
      <c r="C837" s="199">
        <v>773</v>
      </c>
    </row>
    <row r="838" spans="2:3" ht="15">
      <c r="B838" s="82" t="s">
        <v>2677</v>
      </c>
      <c r="C838" s="199">
        <v>2951</v>
      </c>
    </row>
    <row r="839" spans="2:3" ht="15">
      <c r="B839" s="82" t="s">
        <v>2678</v>
      </c>
      <c r="C839" s="199">
        <v>34</v>
      </c>
    </row>
    <row r="840" spans="2:3" ht="15">
      <c r="B840" s="82" t="s">
        <v>2679</v>
      </c>
      <c r="C840" s="199">
        <v>660</v>
      </c>
    </row>
    <row r="841" spans="2:3" ht="15">
      <c r="B841" s="82" t="s">
        <v>2680</v>
      </c>
      <c r="C841" s="199">
        <v>1</v>
      </c>
    </row>
    <row r="842" spans="2:3" ht="15">
      <c r="B842" s="82" t="s">
        <v>2681</v>
      </c>
      <c r="C842" s="199">
        <v>3342</v>
      </c>
    </row>
    <row r="843" spans="2:3" ht="15">
      <c r="B843" s="82" t="s">
        <v>2682</v>
      </c>
      <c r="C843" s="199">
        <v>842</v>
      </c>
    </row>
    <row r="844" spans="2:3" ht="15">
      <c r="B844" s="82" t="s">
        <v>2683</v>
      </c>
      <c r="C844" s="199">
        <v>1014</v>
      </c>
    </row>
    <row r="845" spans="2:3" ht="15">
      <c r="B845" s="82" t="s">
        <v>2684</v>
      </c>
      <c r="C845" s="199">
        <v>3</v>
      </c>
    </row>
    <row r="846" spans="2:3" ht="15">
      <c r="B846" s="82" t="s">
        <v>2685</v>
      </c>
      <c r="C846" s="199">
        <v>620</v>
      </c>
    </row>
    <row r="847" spans="2:3" ht="15">
      <c r="B847" s="82" t="s">
        <v>2686</v>
      </c>
      <c r="C847" s="199">
        <v>105</v>
      </c>
    </row>
    <row r="848" spans="2:3" ht="15">
      <c r="B848" s="82" t="s">
        <v>2687</v>
      </c>
      <c r="C848" s="199">
        <v>1582</v>
      </c>
    </row>
    <row r="849" spans="2:3" ht="15">
      <c r="B849" s="82" t="s">
        <v>2688</v>
      </c>
      <c r="C849" s="199">
        <v>185</v>
      </c>
    </row>
    <row r="850" spans="2:3" ht="15">
      <c r="B850" s="82" t="s">
        <v>2689</v>
      </c>
      <c r="C850" s="199">
        <v>653</v>
      </c>
    </row>
    <row r="851" spans="2:3" ht="15">
      <c r="B851" s="82" t="s">
        <v>2690</v>
      </c>
      <c r="C851" s="199">
        <v>496</v>
      </c>
    </row>
    <row r="852" spans="2:3" ht="15">
      <c r="B852" s="82" t="s">
        <v>2691</v>
      </c>
      <c r="C852" s="199">
        <v>89</v>
      </c>
    </row>
    <row r="853" spans="2:3" ht="15">
      <c r="B853" s="82" t="s">
        <v>2692</v>
      </c>
      <c r="C853" s="199">
        <v>1319</v>
      </c>
    </row>
    <row r="854" spans="2:3" ht="15">
      <c r="B854" s="82" t="s">
        <v>2693</v>
      </c>
      <c r="C854" s="199">
        <v>534</v>
      </c>
    </row>
    <row r="855" spans="2:3" ht="15">
      <c r="B855" s="82" t="s">
        <v>2694</v>
      </c>
      <c r="C855" s="199">
        <v>733</v>
      </c>
    </row>
    <row r="856" spans="2:3" ht="15">
      <c r="B856" s="82" t="s">
        <v>2695</v>
      </c>
      <c r="C856" s="199">
        <v>14</v>
      </c>
    </row>
    <row r="857" spans="2:3" ht="15">
      <c r="B857" s="82" t="s">
        <v>2696</v>
      </c>
      <c r="C857" s="199">
        <v>1073</v>
      </c>
    </row>
    <row r="858" spans="2:3" ht="15">
      <c r="B858" s="82" t="s">
        <v>2697</v>
      </c>
      <c r="C858" s="199">
        <v>3561</v>
      </c>
    </row>
    <row r="859" spans="2:3" ht="15">
      <c r="B859" s="82" t="s">
        <v>2698</v>
      </c>
      <c r="C859" s="199">
        <v>720</v>
      </c>
    </row>
    <row r="860" spans="2:3" ht="15">
      <c r="B860" s="82" t="s">
        <v>2699</v>
      </c>
      <c r="C860" s="199">
        <v>3270</v>
      </c>
    </row>
    <row r="861" spans="2:3" ht="15">
      <c r="B861" s="82" t="s">
        <v>2700</v>
      </c>
      <c r="C861" s="199">
        <v>873</v>
      </c>
    </row>
    <row r="862" spans="2:3" ht="15">
      <c r="B862" s="82" t="s">
        <v>2701</v>
      </c>
      <c r="C862" s="199">
        <v>240</v>
      </c>
    </row>
    <row r="863" spans="2:3" ht="15">
      <c r="B863" s="82" t="s">
        <v>2702</v>
      </c>
      <c r="C863" s="199">
        <v>318</v>
      </c>
    </row>
    <row r="864" spans="2:3" ht="15">
      <c r="B864" s="82" t="s">
        <v>2703</v>
      </c>
      <c r="C864" s="199">
        <v>136</v>
      </c>
    </row>
    <row r="865" spans="2:3" ht="15">
      <c r="B865" s="82" t="s">
        <v>2704</v>
      </c>
      <c r="C865" s="199">
        <v>586</v>
      </c>
    </row>
    <row r="866" spans="2:3" ht="15">
      <c r="B866" s="82" t="s">
        <v>2705</v>
      </c>
      <c r="C866" s="199">
        <v>7090000</v>
      </c>
    </row>
    <row r="867" spans="2:3" ht="15">
      <c r="B867" s="82" t="s">
        <v>2706</v>
      </c>
      <c r="C867" s="199">
        <v>517</v>
      </c>
    </row>
    <row r="868" spans="2:3" ht="15">
      <c r="B868" s="82" t="s">
        <v>2707</v>
      </c>
      <c r="C868" s="199">
        <v>58000</v>
      </c>
    </row>
    <row r="869" spans="2:3" ht="15">
      <c r="B869" s="82" t="s">
        <v>2708</v>
      </c>
      <c r="C869" s="199">
        <v>342200</v>
      </c>
    </row>
    <row r="870" spans="2:3" ht="15">
      <c r="B870" s="82" t="s">
        <v>2709</v>
      </c>
      <c r="C870" s="199">
        <v>37</v>
      </c>
    </row>
    <row r="871" spans="2:3" ht="15">
      <c r="B871" s="82" t="s">
        <v>2710</v>
      </c>
      <c r="C871" s="199">
        <v>550</v>
      </c>
    </row>
    <row r="872" spans="2:3" ht="15">
      <c r="B872" s="82" t="s">
        <v>2711</v>
      </c>
      <c r="C872" s="199">
        <v>102</v>
      </c>
    </row>
    <row r="873" spans="2:3" ht="15">
      <c r="B873" s="82" t="s">
        <v>2712</v>
      </c>
      <c r="C873" s="199">
        <v>152</v>
      </c>
    </row>
    <row r="874" spans="2:3" ht="15">
      <c r="B874" s="82" t="s">
        <v>2713</v>
      </c>
      <c r="C874" s="199">
        <v>200</v>
      </c>
    </row>
    <row r="875" spans="2:3" ht="15">
      <c r="B875" s="82" t="s">
        <v>2714</v>
      </c>
      <c r="C875" s="199">
        <v>919</v>
      </c>
    </row>
    <row r="876" spans="2:3" ht="15">
      <c r="B876" s="82" t="s">
        <v>2715</v>
      </c>
      <c r="C876" s="199">
        <v>737</v>
      </c>
    </row>
    <row r="877" spans="2:3" ht="15">
      <c r="B877" s="82" t="s">
        <v>2716</v>
      </c>
      <c r="C877" s="199">
        <v>43</v>
      </c>
    </row>
    <row r="878" spans="2:3" ht="15">
      <c r="B878" s="82" t="s">
        <v>2717</v>
      </c>
      <c r="C878" s="199">
        <v>945</v>
      </c>
    </row>
    <row r="879" spans="2:3" ht="15">
      <c r="B879" s="82" t="s">
        <v>2718</v>
      </c>
      <c r="C879" s="199">
        <v>27</v>
      </c>
    </row>
    <row r="880" spans="2:3" ht="15">
      <c r="B880" s="82" t="s">
        <v>2719</v>
      </c>
      <c r="C880" s="199">
        <v>2</v>
      </c>
    </row>
    <row r="881" spans="2:3" ht="15">
      <c r="B881" s="82" t="s">
        <v>2720</v>
      </c>
      <c r="C881" s="199">
        <v>111</v>
      </c>
    </row>
    <row r="882" spans="2:3" ht="15">
      <c r="B882" s="82" t="s">
        <v>2721</v>
      </c>
      <c r="C882" s="199">
        <v>63</v>
      </c>
    </row>
    <row r="883" spans="2:3" ht="15">
      <c r="B883" s="82" t="s">
        <v>2722</v>
      </c>
      <c r="C883" s="199">
        <v>408</v>
      </c>
    </row>
    <row r="884" spans="2:3" ht="15">
      <c r="B884" s="82" t="s">
        <v>2723</v>
      </c>
      <c r="C884" s="199">
        <v>1235</v>
      </c>
    </row>
    <row r="885" spans="2:3" ht="15">
      <c r="B885" s="82" t="s">
        <v>2724</v>
      </c>
      <c r="C885" s="199">
        <v>228800</v>
      </c>
    </row>
    <row r="886" spans="2:3" ht="15">
      <c r="B886" s="82" t="s">
        <v>2725</v>
      </c>
      <c r="C886" s="199">
        <v>217</v>
      </c>
    </row>
    <row r="887" spans="2:3" ht="15">
      <c r="B887" s="82" t="s">
        <v>2726</v>
      </c>
      <c r="C887" s="199">
        <v>1064</v>
      </c>
    </row>
    <row r="888" spans="2:3" ht="15">
      <c r="B888" s="82" t="s">
        <v>2727</v>
      </c>
      <c r="C888" s="199">
        <v>88</v>
      </c>
    </row>
    <row r="889" spans="2:3" ht="15">
      <c r="B889" s="82" t="s">
        <v>2728</v>
      </c>
      <c r="C889" s="199">
        <v>835</v>
      </c>
    </row>
    <row r="890" spans="2:3" ht="15">
      <c r="B890" s="82" t="s">
        <v>2729</v>
      </c>
      <c r="C890" s="199">
        <v>1297</v>
      </c>
    </row>
    <row r="891" spans="2:3" ht="15">
      <c r="B891" s="82" t="s">
        <v>2730</v>
      </c>
      <c r="C891" s="199">
        <v>1</v>
      </c>
    </row>
    <row r="892" spans="2:3" ht="15">
      <c r="B892" s="82" t="s">
        <v>2731</v>
      </c>
      <c r="C892" s="199">
        <v>2390</v>
      </c>
    </row>
    <row r="893" spans="2:3" ht="15">
      <c r="B893" s="82" t="s">
        <v>2732</v>
      </c>
      <c r="C893" s="199">
        <v>405</v>
      </c>
    </row>
    <row r="894" spans="2:3" ht="15">
      <c r="B894" s="82" t="s">
        <v>2733</v>
      </c>
      <c r="C894" s="199">
        <v>694</v>
      </c>
    </row>
    <row r="895" spans="2:3" ht="15">
      <c r="B895" s="82" t="s">
        <v>2734</v>
      </c>
      <c r="C895" s="199">
        <v>84</v>
      </c>
    </row>
    <row r="896" spans="2:3" ht="15">
      <c r="B896" s="82" t="s">
        <v>2735</v>
      </c>
      <c r="C896" s="199">
        <v>167</v>
      </c>
    </row>
    <row r="897" spans="2:3" ht="15">
      <c r="B897" s="82" t="s">
        <v>2736</v>
      </c>
      <c r="C897" s="199">
        <v>12</v>
      </c>
    </row>
    <row r="898" spans="2:3" ht="15">
      <c r="B898" s="82" t="s">
        <v>2737</v>
      </c>
      <c r="C898" s="199">
        <v>948</v>
      </c>
    </row>
    <row r="899" spans="2:3" ht="15">
      <c r="B899" s="82" t="s">
        <v>2738</v>
      </c>
      <c r="C899" s="199">
        <v>1</v>
      </c>
    </row>
    <row r="900" spans="2:3" ht="15">
      <c r="B900" s="82" t="s">
        <v>2739</v>
      </c>
      <c r="C900" s="199">
        <v>204</v>
      </c>
    </row>
    <row r="901" spans="2:3" ht="15">
      <c r="B901" s="82" t="s">
        <v>2740</v>
      </c>
      <c r="C901" s="199">
        <v>1</v>
      </c>
    </row>
    <row r="902" spans="2:3" ht="15">
      <c r="B902" s="82" t="s">
        <v>2741</v>
      </c>
      <c r="C902" s="199">
        <v>70</v>
      </c>
    </row>
    <row r="903" spans="2:3" ht="15">
      <c r="B903" s="82" t="s">
        <v>2742</v>
      </c>
      <c r="C903" s="199">
        <v>7</v>
      </c>
    </row>
    <row r="904" spans="2:3" ht="15">
      <c r="B904" s="82" t="s">
        <v>2743</v>
      </c>
      <c r="C904" s="199">
        <v>351</v>
      </c>
    </row>
    <row r="905" spans="2:3" ht="15">
      <c r="B905" s="82" t="s">
        <v>2744</v>
      </c>
      <c r="C905" s="199">
        <v>276150</v>
      </c>
    </row>
    <row r="906" spans="2:3" ht="15">
      <c r="B906" s="82" t="s">
        <v>2745</v>
      </c>
      <c r="C906" s="199">
        <v>23</v>
      </c>
    </row>
    <row r="907" spans="2:3" ht="15">
      <c r="B907" s="82" t="s">
        <v>2746</v>
      </c>
      <c r="C907" s="199">
        <v>3</v>
      </c>
    </row>
    <row r="908" spans="2:3" ht="15">
      <c r="B908" s="82" t="s">
        <v>2747</v>
      </c>
      <c r="C908" s="199">
        <v>258</v>
      </c>
    </row>
    <row r="909" spans="2:3" ht="15">
      <c r="B909" s="82" t="s">
        <v>2748</v>
      </c>
      <c r="C909" s="199">
        <v>17</v>
      </c>
    </row>
    <row r="910" spans="2:3" ht="15">
      <c r="B910" s="82" t="s">
        <v>2749</v>
      </c>
      <c r="C910" s="199">
        <v>304</v>
      </c>
    </row>
    <row r="911" spans="2:3" ht="15">
      <c r="B911" s="82" t="s">
        <v>2750</v>
      </c>
      <c r="C911" s="199">
        <v>30</v>
      </c>
    </row>
    <row r="912" spans="2:3" ht="15">
      <c r="B912" s="82" t="s">
        <v>2751</v>
      </c>
      <c r="C912" s="199">
        <v>239</v>
      </c>
    </row>
    <row r="913" spans="2:3" ht="15">
      <c r="B913" s="82" t="s">
        <v>2752</v>
      </c>
      <c r="C913" s="199">
        <v>55</v>
      </c>
    </row>
    <row r="914" spans="2:3" ht="15">
      <c r="B914" s="82" t="s">
        <v>2753</v>
      </c>
      <c r="C914" s="199">
        <v>791</v>
      </c>
    </row>
    <row r="915" spans="2:3" ht="15">
      <c r="B915" s="82" t="s">
        <v>2754</v>
      </c>
      <c r="C915" s="199">
        <v>98</v>
      </c>
    </row>
    <row r="916" spans="2:3" ht="15">
      <c r="B916" s="82" t="s">
        <v>2755</v>
      </c>
      <c r="C916" s="199">
        <v>425</v>
      </c>
    </row>
    <row r="917" spans="2:3" ht="15">
      <c r="B917" s="82" t="s">
        <v>2756</v>
      </c>
      <c r="C917" s="199">
        <v>71</v>
      </c>
    </row>
    <row r="918" spans="2:3" ht="15">
      <c r="B918" s="82" t="s">
        <v>2757</v>
      </c>
      <c r="C918" s="199">
        <v>230</v>
      </c>
    </row>
    <row r="919" spans="2:3" ht="15">
      <c r="B919" s="82" t="s">
        <v>2758</v>
      </c>
      <c r="C919" s="199">
        <v>698</v>
      </c>
    </row>
    <row r="920" spans="2:3" ht="15">
      <c r="B920" s="82" t="s">
        <v>2759</v>
      </c>
      <c r="C920" s="199">
        <v>57</v>
      </c>
    </row>
    <row r="921" spans="2:3" ht="15">
      <c r="B921" s="82" t="s">
        <v>2760</v>
      </c>
      <c r="C921" s="199">
        <v>1484</v>
      </c>
    </row>
    <row r="922" spans="2:3" ht="15">
      <c r="B922" s="82" t="s">
        <v>2761</v>
      </c>
      <c r="C922" s="199">
        <v>17</v>
      </c>
    </row>
    <row r="923" spans="2:3" ht="15">
      <c r="B923" s="82" t="s">
        <v>2762</v>
      </c>
      <c r="C923" s="199">
        <v>177</v>
      </c>
    </row>
    <row r="924" spans="2:3" ht="15">
      <c r="B924" s="82" t="s">
        <v>2763</v>
      </c>
      <c r="C924" s="199">
        <v>58</v>
      </c>
    </row>
    <row r="925" spans="2:3" ht="15">
      <c r="B925" s="82" t="s">
        <v>2764</v>
      </c>
      <c r="C925" s="199">
        <v>118</v>
      </c>
    </row>
    <row r="926" spans="2:3" ht="15">
      <c r="B926" s="82" t="s">
        <v>2765</v>
      </c>
      <c r="C926" s="199">
        <v>372</v>
      </c>
    </row>
    <row r="927" spans="2:3" ht="15">
      <c r="B927" s="82" t="s">
        <v>2766</v>
      </c>
      <c r="C927" s="199">
        <v>928</v>
      </c>
    </row>
    <row r="928" spans="2:3" ht="15">
      <c r="B928" s="82" t="s">
        <v>2767</v>
      </c>
      <c r="C928" s="199">
        <v>7875</v>
      </c>
    </row>
    <row r="929" spans="2:3" ht="15">
      <c r="B929" s="82" t="s">
        <v>2768</v>
      </c>
      <c r="C929" s="199">
        <v>20250</v>
      </c>
    </row>
    <row r="930" spans="2:3" ht="15">
      <c r="B930" s="82" t="s">
        <v>2173</v>
      </c>
      <c r="C930" s="199">
        <v>264</v>
      </c>
    </row>
    <row r="931" spans="2:3" ht="15">
      <c r="B931" s="82" t="s">
        <v>2769</v>
      </c>
      <c r="C931" s="199">
        <v>845</v>
      </c>
    </row>
    <row r="932" spans="2:3" ht="15">
      <c r="B932" s="82" t="s">
        <v>2770</v>
      </c>
      <c r="C932" s="199">
        <v>247</v>
      </c>
    </row>
    <row r="933" spans="2:3" ht="15">
      <c r="B933" s="82" t="s">
        <v>2771</v>
      </c>
      <c r="C933" s="199">
        <v>83</v>
      </c>
    </row>
    <row r="934" spans="2:3" ht="15">
      <c r="B934" s="82" t="s">
        <v>2772</v>
      </c>
      <c r="C934" s="199">
        <v>51</v>
      </c>
    </row>
    <row r="935" spans="2:3" ht="15">
      <c r="B935" s="82" t="s">
        <v>2773</v>
      </c>
      <c r="C935" s="199">
        <v>64</v>
      </c>
    </row>
    <row r="936" spans="2:3" ht="15">
      <c r="B936" s="82" t="s">
        <v>2774</v>
      </c>
      <c r="C936" s="199">
        <v>190</v>
      </c>
    </row>
    <row r="937" spans="2:3" ht="15">
      <c r="B937" s="82" t="s">
        <v>2775</v>
      </c>
      <c r="C937" s="199">
        <v>528</v>
      </c>
    </row>
    <row r="938" spans="2:3" ht="15">
      <c r="B938" s="82" t="s">
        <v>2776</v>
      </c>
      <c r="C938" s="199">
        <v>549</v>
      </c>
    </row>
    <row r="939" spans="2:3" ht="15">
      <c r="B939" s="82" t="s">
        <v>2174</v>
      </c>
      <c r="C939" s="199">
        <v>841</v>
      </c>
    </row>
    <row r="940" spans="2:3" ht="15">
      <c r="B940" s="82" t="s">
        <v>2777</v>
      </c>
      <c r="C940" s="199">
        <v>2362</v>
      </c>
    </row>
    <row r="941" spans="2:3" ht="15">
      <c r="B941" s="82" t="s">
        <v>2778</v>
      </c>
      <c r="C941" s="199">
        <v>7</v>
      </c>
    </row>
    <row r="942" spans="2:3" ht="15">
      <c r="B942" s="82" t="s">
        <v>2779</v>
      </c>
      <c r="C942" s="199">
        <v>166</v>
      </c>
    </row>
    <row r="943" spans="2:3" ht="15">
      <c r="B943" s="82" t="s">
        <v>2780</v>
      </c>
      <c r="C943" s="199">
        <v>200</v>
      </c>
    </row>
    <row r="944" spans="2:3" ht="15">
      <c r="B944" s="82" t="s">
        <v>2781</v>
      </c>
      <c r="C944" s="199">
        <v>1405</v>
      </c>
    </row>
    <row r="945" spans="2:3" ht="15">
      <c r="B945" s="82" t="s">
        <v>2782</v>
      </c>
      <c r="C945" s="199">
        <v>382</v>
      </c>
    </row>
    <row r="946" spans="2:3" ht="15">
      <c r="B946" s="82" t="s">
        <v>2783</v>
      </c>
      <c r="C946" s="199">
        <v>1</v>
      </c>
    </row>
    <row r="947" spans="2:3" ht="15">
      <c r="B947" s="82" t="s">
        <v>2784</v>
      </c>
      <c r="C947" s="199">
        <v>5043</v>
      </c>
    </row>
    <row r="948" spans="2:3" ht="15">
      <c r="B948" s="82" t="s">
        <v>2785</v>
      </c>
      <c r="C948" s="199">
        <v>416</v>
      </c>
    </row>
    <row r="949" spans="2:3" ht="15">
      <c r="B949" s="82" t="s">
        <v>2786</v>
      </c>
      <c r="C949" s="199">
        <v>594</v>
      </c>
    </row>
    <row r="950" spans="2:3" ht="15">
      <c r="B950" s="82" t="s">
        <v>2787</v>
      </c>
      <c r="C950" s="199">
        <v>4</v>
      </c>
    </row>
    <row r="951" spans="2:3" ht="15">
      <c r="B951" s="82" t="s">
        <v>2788</v>
      </c>
      <c r="C951" s="199">
        <v>1230</v>
      </c>
    </row>
    <row r="952" spans="2:3" ht="15">
      <c r="B952" s="82" t="s">
        <v>2789</v>
      </c>
      <c r="C952" s="199">
        <v>261</v>
      </c>
    </row>
    <row r="953" spans="2:3" ht="15">
      <c r="B953" s="82" t="s">
        <v>2175</v>
      </c>
      <c r="C953" s="199">
        <v>12</v>
      </c>
    </row>
    <row r="954" spans="2:3" ht="15">
      <c r="B954" s="82" t="s">
        <v>2176</v>
      </c>
      <c r="C954" s="199">
        <v>266</v>
      </c>
    </row>
    <row r="955" spans="2:3" ht="15">
      <c r="B955" s="82" t="s">
        <v>2790</v>
      </c>
      <c r="C955" s="199">
        <v>402</v>
      </c>
    </row>
    <row r="956" spans="2:3" ht="15">
      <c r="B956" s="82" t="s">
        <v>2791</v>
      </c>
      <c r="C956" s="199">
        <v>15</v>
      </c>
    </row>
    <row r="957" spans="2:3" ht="15">
      <c r="B957" s="82" t="s">
        <v>2792</v>
      </c>
      <c r="C957" s="199">
        <v>3942</v>
      </c>
    </row>
    <row r="958" spans="2:3" ht="15">
      <c r="B958" s="82" t="s">
        <v>2793</v>
      </c>
      <c r="C958" s="199">
        <v>42</v>
      </c>
    </row>
    <row r="959" spans="2:3" ht="15">
      <c r="B959" s="82" t="s">
        <v>2794</v>
      </c>
      <c r="C959" s="199">
        <v>658</v>
      </c>
    </row>
    <row r="960" spans="2:3" ht="15">
      <c r="B960" s="82" t="s">
        <v>2795</v>
      </c>
      <c r="C960" s="199">
        <v>2</v>
      </c>
    </row>
    <row r="961" spans="2:3" ht="15">
      <c r="B961" s="82" t="s">
        <v>2796</v>
      </c>
      <c r="C961" s="199">
        <v>147</v>
      </c>
    </row>
    <row r="962" spans="2:3" ht="15">
      <c r="B962" s="82" t="s">
        <v>2797</v>
      </c>
      <c r="C962" s="199">
        <v>20</v>
      </c>
    </row>
    <row r="963" spans="2:3" ht="15">
      <c r="B963" s="82" t="s">
        <v>2798</v>
      </c>
      <c r="C963" s="199">
        <v>112</v>
      </c>
    </row>
    <row r="964" spans="2:3" ht="15">
      <c r="B964" s="82" t="s">
        <v>2799</v>
      </c>
      <c r="C964" s="199">
        <v>74</v>
      </c>
    </row>
    <row r="965" spans="2:3" ht="15">
      <c r="B965" s="82" t="s">
        <v>2800</v>
      </c>
      <c r="C965" s="199">
        <v>244</v>
      </c>
    </row>
    <row r="966" spans="2:3" ht="15">
      <c r="B966" s="82" t="s">
        <v>2801</v>
      </c>
      <c r="C966" s="199">
        <v>289200</v>
      </c>
    </row>
    <row r="967" spans="2:3" ht="15">
      <c r="B967" s="82" t="s">
        <v>2802</v>
      </c>
      <c r="C967" s="199">
        <v>627</v>
      </c>
    </row>
    <row r="968" spans="2:3" ht="15">
      <c r="B968" s="82" t="s">
        <v>2803</v>
      </c>
      <c r="C968" s="199">
        <v>601</v>
      </c>
    </row>
    <row r="969" spans="2:3" ht="15">
      <c r="B969" s="82" t="s">
        <v>2804</v>
      </c>
      <c r="C969" s="199">
        <v>4</v>
      </c>
    </row>
    <row r="970" spans="2:3" ht="15">
      <c r="B970" s="82" t="s">
        <v>2805</v>
      </c>
      <c r="C970" s="199">
        <v>346</v>
      </c>
    </row>
    <row r="971" spans="2:3" ht="15">
      <c r="B971" s="82" t="s">
        <v>2806</v>
      </c>
      <c r="C971" s="199">
        <v>428</v>
      </c>
    </row>
    <row r="972" spans="2:3" ht="15">
      <c r="B972" s="82" t="s">
        <v>2807</v>
      </c>
      <c r="C972" s="199">
        <v>398</v>
      </c>
    </row>
    <row r="973" spans="2:3" ht="15">
      <c r="B973" s="82" t="s">
        <v>2808</v>
      </c>
      <c r="C973" s="199">
        <v>14</v>
      </c>
    </row>
    <row r="974" spans="2:3" ht="15">
      <c r="B974" s="82" t="s">
        <v>2809</v>
      </c>
      <c r="C974" s="199">
        <v>188</v>
      </c>
    </row>
    <row r="975" spans="2:3" ht="15">
      <c r="B975" s="82" t="s">
        <v>2810</v>
      </c>
      <c r="C975" s="199">
        <v>980</v>
      </c>
    </row>
    <row r="976" spans="2:3" ht="15">
      <c r="B976" s="82" t="s">
        <v>2811</v>
      </c>
      <c r="C976" s="199">
        <v>732</v>
      </c>
    </row>
    <row r="977" spans="2:3" ht="15">
      <c r="B977" s="82" t="s">
        <v>2812</v>
      </c>
      <c r="C977" s="199">
        <v>415</v>
      </c>
    </row>
    <row r="978" spans="2:3" ht="15">
      <c r="B978" s="82" t="s">
        <v>2813</v>
      </c>
      <c r="C978" s="199">
        <v>10</v>
      </c>
    </row>
    <row r="979" spans="2:3" ht="15">
      <c r="B979" s="82" t="s">
        <v>2814</v>
      </c>
      <c r="C979" s="199">
        <v>43</v>
      </c>
    </row>
    <row r="980" spans="2:3" ht="15">
      <c r="B980" s="82" t="s">
        <v>2815</v>
      </c>
      <c r="C980" s="199">
        <v>44</v>
      </c>
    </row>
    <row r="981" spans="2:3" ht="15">
      <c r="B981" s="82" t="s">
        <v>2816</v>
      </c>
      <c r="C981" s="199">
        <v>583</v>
      </c>
    </row>
    <row r="982" spans="2:3" ht="15">
      <c r="B982" s="82" t="s">
        <v>2817</v>
      </c>
      <c r="C982" s="199">
        <v>133</v>
      </c>
    </row>
    <row r="983" spans="2:3" ht="15">
      <c r="B983" s="82" t="s">
        <v>2818</v>
      </c>
      <c r="C983" s="199">
        <v>395</v>
      </c>
    </row>
    <row r="984" spans="2:3" ht="15">
      <c r="B984" s="82" t="s">
        <v>2819</v>
      </c>
      <c r="C984" s="199">
        <v>4</v>
      </c>
    </row>
    <row r="985" spans="2:3" ht="15">
      <c r="B985" s="82" t="s">
        <v>2820</v>
      </c>
      <c r="C985" s="199">
        <v>176</v>
      </c>
    </row>
    <row r="986" spans="2:3" ht="15">
      <c r="B986" s="82" t="s">
        <v>2821</v>
      </c>
      <c r="C986" s="199">
        <v>427</v>
      </c>
    </row>
    <row r="987" spans="2:3" ht="15">
      <c r="B987" s="82" t="s">
        <v>2822</v>
      </c>
      <c r="C987" s="199">
        <v>1044</v>
      </c>
    </row>
    <row r="988" spans="2:3" ht="15">
      <c r="B988" s="82" t="s">
        <v>2823</v>
      </c>
      <c r="C988" s="199">
        <v>5</v>
      </c>
    </row>
    <row r="989" spans="2:3" ht="15">
      <c r="B989" s="82" t="s">
        <v>2824</v>
      </c>
      <c r="C989" s="199">
        <v>528</v>
      </c>
    </row>
    <row r="990" spans="2:3" ht="15">
      <c r="B990" s="82" t="s">
        <v>2825</v>
      </c>
      <c r="C990" s="199">
        <v>30</v>
      </c>
    </row>
    <row r="991" spans="2:3" ht="15">
      <c r="B991" s="82" t="s">
        <v>2826</v>
      </c>
      <c r="C991" s="199">
        <v>21</v>
      </c>
    </row>
    <row r="992" spans="2:3" ht="15">
      <c r="B992" s="82" t="s">
        <v>2827</v>
      </c>
      <c r="C992" s="199">
        <v>316</v>
      </c>
    </row>
    <row r="993" spans="2:3" ht="15">
      <c r="B993" s="82" t="s">
        <v>2828</v>
      </c>
      <c r="C993" s="199">
        <v>205</v>
      </c>
    </row>
    <row r="994" spans="2:3" ht="15">
      <c r="B994" s="82" t="s">
        <v>2829</v>
      </c>
      <c r="C994" s="199">
        <v>711</v>
      </c>
    </row>
    <row r="995" spans="2:3" ht="15">
      <c r="B995" s="82" t="s">
        <v>2830</v>
      </c>
      <c r="C995" s="199">
        <v>112</v>
      </c>
    </row>
    <row r="996" spans="2:3" ht="15">
      <c r="B996" s="82" t="s">
        <v>2831</v>
      </c>
      <c r="C996" s="199">
        <v>1604</v>
      </c>
    </row>
    <row r="999" spans="2:3" ht="15.75">
      <c r="B999" s="197" t="s">
        <v>2017</v>
      </c>
      <c r="C999" s="198" t="s">
        <v>2177</v>
      </c>
    </row>
    <row r="1000" spans="2:3" ht="15">
      <c r="B1000" s="82" t="s">
        <v>2591</v>
      </c>
      <c r="C1000" s="179">
        <v>8405746.2599999998</v>
      </c>
    </row>
    <row r="1001" spans="2:3" ht="15">
      <c r="B1001" s="82" t="s">
        <v>2592</v>
      </c>
      <c r="C1001" s="179">
        <v>36792377.159999996</v>
      </c>
    </row>
    <row r="1002" spans="2:3" ht="15">
      <c r="B1002" s="82" t="s">
        <v>2593</v>
      </c>
      <c r="C1002" s="179">
        <v>213441675.24000001</v>
      </c>
    </row>
    <row r="1003" spans="2:3" ht="15">
      <c r="B1003" s="82" t="s">
        <v>2594</v>
      </c>
      <c r="C1003" s="179">
        <v>617692451.12999988</v>
      </c>
    </row>
    <row r="1004" spans="2:3" ht="15">
      <c r="B1004" s="82" t="s">
        <v>2595</v>
      </c>
      <c r="C1004" s="179">
        <v>1925252939.1000001</v>
      </c>
    </row>
    <row r="1005" spans="2:3" ht="15">
      <c r="B1005" s="82" t="s">
        <v>2596</v>
      </c>
      <c r="C1005" s="179">
        <v>1675141517</v>
      </c>
    </row>
    <row r="1006" spans="2:3" ht="15">
      <c r="B1006" s="82" t="s">
        <v>2597</v>
      </c>
      <c r="C1006" s="179">
        <v>3061650.02</v>
      </c>
    </row>
    <row r="1007" spans="2:3" ht="15">
      <c r="B1007" s="82" t="s">
        <v>2598</v>
      </c>
      <c r="C1007" s="179">
        <v>36546160.060000002</v>
      </c>
    </row>
    <row r="1008" spans="2:3" ht="15">
      <c r="B1008" s="82" t="s">
        <v>2599</v>
      </c>
      <c r="C1008" s="179">
        <v>194680398.90000001</v>
      </c>
    </row>
    <row r="1009" spans="2:3" ht="15">
      <c r="B1009" s="82" t="s">
        <v>2600</v>
      </c>
      <c r="C1009" s="179">
        <v>1601582551.6500001</v>
      </c>
    </row>
    <row r="1010" spans="2:3" ht="15">
      <c r="B1010" s="82" t="s">
        <v>2601</v>
      </c>
      <c r="C1010" s="179">
        <v>1114112591.23</v>
      </c>
    </row>
    <row r="1011" spans="2:3" ht="15">
      <c r="B1011" s="82" t="s">
        <v>2602</v>
      </c>
      <c r="C1011" s="179">
        <v>1343023921.3099999</v>
      </c>
    </row>
    <row r="1012" spans="2:3" ht="15">
      <c r="B1012" s="82" t="s">
        <v>2603</v>
      </c>
      <c r="C1012" s="179">
        <v>86495385.75</v>
      </c>
    </row>
    <row r="1013" spans="2:3" ht="15">
      <c r="B1013" s="82" t="s">
        <v>2604</v>
      </c>
      <c r="C1013" s="179">
        <v>54879981.299999997</v>
      </c>
    </row>
    <row r="1014" spans="2:3" ht="15">
      <c r="B1014" s="82" t="s">
        <v>2605</v>
      </c>
      <c r="C1014" s="179">
        <v>143006401.34999999</v>
      </c>
    </row>
    <row r="1015" spans="2:3" ht="15">
      <c r="B1015" s="82" t="s">
        <v>2606</v>
      </c>
      <c r="C1015" s="179">
        <v>4445632.5</v>
      </c>
    </row>
    <row r="1016" spans="2:3" ht="15">
      <c r="B1016" s="82" t="s">
        <v>2607</v>
      </c>
      <c r="C1016" s="179">
        <v>10570552.52</v>
      </c>
    </row>
    <row r="1017" spans="2:3" ht="15">
      <c r="B1017" s="82" t="s">
        <v>2608</v>
      </c>
      <c r="C1017" s="179">
        <v>284742528.5</v>
      </c>
    </row>
    <row r="1018" spans="2:3" ht="15">
      <c r="B1018" s="82" t="s">
        <v>2609</v>
      </c>
      <c r="C1018" s="179">
        <v>37215639.600000001</v>
      </c>
    </row>
    <row r="1019" spans="2:3" ht="15">
      <c r="B1019" s="82" t="s">
        <v>2610</v>
      </c>
      <c r="C1019" s="179">
        <v>740629511.41999996</v>
      </c>
    </row>
    <row r="1020" spans="2:3" ht="15">
      <c r="B1020" s="82" t="s">
        <v>2611</v>
      </c>
      <c r="C1020" s="179">
        <v>133539427.55999999</v>
      </c>
    </row>
    <row r="1021" spans="2:3" ht="15">
      <c r="B1021" s="82" t="s">
        <v>2612</v>
      </c>
      <c r="C1021" s="179">
        <v>3210733313.7600002</v>
      </c>
    </row>
    <row r="1022" spans="2:3" ht="15">
      <c r="B1022" s="82" t="s">
        <v>2613</v>
      </c>
      <c r="C1022" s="179">
        <v>144479124.80000001</v>
      </c>
    </row>
    <row r="1023" spans="2:3" ht="15">
      <c r="B1023" s="82" t="s">
        <v>2614</v>
      </c>
      <c r="C1023" s="179">
        <v>255201446.88</v>
      </c>
    </row>
    <row r="1024" spans="2:3" ht="15">
      <c r="B1024" s="82" t="s">
        <v>2615</v>
      </c>
      <c r="C1024" s="179">
        <v>1262216700.4000001</v>
      </c>
    </row>
    <row r="1025" spans="2:3" ht="15">
      <c r="B1025" s="82" t="s">
        <v>2616</v>
      </c>
      <c r="C1025" s="179">
        <v>719119591.29000008</v>
      </c>
    </row>
    <row r="1026" spans="2:3" ht="15">
      <c r="B1026" s="82" t="s">
        <v>2617</v>
      </c>
      <c r="C1026" s="179">
        <v>1178430582.53</v>
      </c>
    </row>
    <row r="1027" spans="2:3" ht="15">
      <c r="B1027" s="82" t="s">
        <v>2618</v>
      </c>
      <c r="C1027" s="179">
        <v>61896461.119999997</v>
      </c>
    </row>
    <row r="1028" spans="2:3" ht="15">
      <c r="B1028" s="82" t="s">
        <v>2619</v>
      </c>
      <c r="C1028" s="179">
        <v>89380390.239999995</v>
      </c>
    </row>
    <row r="1029" spans="2:3" ht="15">
      <c r="B1029" s="82" t="s">
        <v>2620</v>
      </c>
      <c r="C1029" s="179">
        <v>20324339.82</v>
      </c>
    </row>
    <row r="1030" spans="2:3" ht="15">
      <c r="B1030" s="82" t="s">
        <v>2621</v>
      </c>
      <c r="C1030" s="179">
        <v>1239101613</v>
      </c>
    </row>
    <row r="1031" spans="2:3" ht="15">
      <c r="B1031" s="82" t="s">
        <v>2171</v>
      </c>
      <c r="C1031" s="179">
        <v>612330992.33999991</v>
      </c>
    </row>
    <row r="1032" spans="2:3" ht="15">
      <c r="B1032" s="82" t="s">
        <v>2622</v>
      </c>
      <c r="C1032" s="179">
        <v>34571171.579999998</v>
      </c>
    </row>
    <row r="1033" spans="2:3" ht="15">
      <c r="B1033" s="82" t="s">
        <v>2623</v>
      </c>
      <c r="C1033" s="179">
        <v>740628141.5</v>
      </c>
    </row>
    <row r="1034" spans="2:3" ht="15">
      <c r="B1034" s="82" t="s">
        <v>2624</v>
      </c>
      <c r="C1034" s="179">
        <v>34048518.239999995</v>
      </c>
    </row>
    <row r="1035" spans="2:3" ht="15">
      <c r="B1035" s="82" t="s">
        <v>2625</v>
      </c>
      <c r="C1035" s="179">
        <v>65773840.439999998</v>
      </c>
    </row>
    <row r="1036" spans="2:3" ht="15">
      <c r="B1036" s="82" t="s">
        <v>2626</v>
      </c>
      <c r="C1036" s="179">
        <v>1508212.5</v>
      </c>
    </row>
    <row r="1037" spans="2:3" ht="15">
      <c r="B1037" s="82" t="s">
        <v>2627</v>
      </c>
      <c r="C1037" s="179">
        <v>159858901.75</v>
      </c>
    </row>
    <row r="1038" spans="2:3" ht="15">
      <c r="B1038" s="82" t="s">
        <v>2628</v>
      </c>
      <c r="C1038" s="179">
        <v>2741557.5</v>
      </c>
    </row>
    <row r="1039" spans="2:3" ht="15">
      <c r="B1039" s="82" t="s">
        <v>2629</v>
      </c>
      <c r="C1039" s="179">
        <v>240561859.65000004</v>
      </c>
    </row>
    <row r="1040" spans="2:3" ht="15">
      <c r="B1040" s="82" t="s">
        <v>2630</v>
      </c>
      <c r="C1040" s="179">
        <v>7745250.2300000004</v>
      </c>
    </row>
    <row r="1041" spans="2:3" ht="15">
      <c r="B1041" s="82" t="s">
        <v>2631</v>
      </c>
      <c r="C1041" s="179">
        <v>456830232.45999998</v>
      </c>
    </row>
    <row r="1042" spans="2:3" ht="15">
      <c r="B1042" s="82" t="s">
        <v>2632</v>
      </c>
      <c r="C1042" s="179">
        <v>19479312.5</v>
      </c>
    </row>
    <row r="1043" spans="2:3" ht="15">
      <c r="B1043" s="82" t="s">
        <v>2633</v>
      </c>
      <c r="C1043" s="179">
        <v>107984879.45999999</v>
      </c>
    </row>
    <row r="1044" spans="2:3" ht="15">
      <c r="B1044" s="82" t="s">
        <v>2634</v>
      </c>
      <c r="C1044" s="179">
        <v>18549809.880000003</v>
      </c>
    </row>
    <row r="1045" spans="2:3" ht="15">
      <c r="B1045" s="82" t="s">
        <v>2635</v>
      </c>
      <c r="C1045" s="179">
        <v>29179230.240000002</v>
      </c>
    </row>
    <row r="1046" spans="2:3" ht="15">
      <c r="B1046" s="82" t="s">
        <v>2636</v>
      </c>
      <c r="C1046" s="179">
        <v>11092124.34</v>
      </c>
    </row>
    <row r="1047" spans="2:3" ht="15">
      <c r="B1047" s="82" t="s">
        <v>2637</v>
      </c>
      <c r="C1047" s="179">
        <v>363946667.03999996</v>
      </c>
    </row>
    <row r="1048" spans="2:3" ht="15">
      <c r="B1048" s="82" t="s">
        <v>2172</v>
      </c>
      <c r="C1048" s="179">
        <v>199816448.13</v>
      </c>
    </row>
    <row r="1049" spans="2:3" ht="15">
      <c r="B1049" s="82" t="s">
        <v>2638</v>
      </c>
      <c r="C1049" s="179">
        <v>9438097.5</v>
      </c>
    </row>
    <row r="1050" spans="2:3" ht="15">
      <c r="B1050" s="82" t="s">
        <v>2639</v>
      </c>
      <c r="C1050" s="179">
        <v>66607321.850000001</v>
      </c>
    </row>
    <row r="1051" spans="2:3" ht="15">
      <c r="B1051" s="82" t="s">
        <v>2640</v>
      </c>
      <c r="C1051" s="179">
        <v>388547701.00999999</v>
      </c>
    </row>
    <row r="1052" spans="2:3" ht="15">
      <c r="B1052" s="82" t="s">
        <v>2641</v>
      </c>
      <c r="C1052" s="179">
        <v>326063201.69</v>
      </c>
    </row>
    <row r="1053" spans="2:3" ht="15">
      <c r="B1053" s="82" t="s">
        <v>2642</v>
      </c>
      <c r="C1053" s="179">
        <v>696169384.56999993</v>
      </c>
    </row>
    <row r="1054" spans="2:3" ht="15">
      <c r="B1054" s="82" t="s">
        <v>2643</v>
      </c>
      <c r="C1054" s="179">
        <v>242081688.24000001</v>
      </c>
    </row>
    <row r="1055" spans="2:3" ht="15">
      <c r="B1055" s="82" t="s">
        <v>2644</v>
      </c>
      <c r="C1055" s="179">
        <v>50847680</v>
      </c>
    </row>
    <row r="1056" spans="2:3" ht="15">
      <c r="B1056" s="82" t="s">
        <v>2645</v>
      </c>
      <c r="C1056" s="179">
        <v>477404222.32000005</v>
      </c>
    </row>
    <row r="1057" spans="2:3" ht="15">
      <c r="B1057" s="82" t="s">
        <v>2646</v>
      </c>
      <c r="C1057" s="179">
        <v>64644542.719999999</v>
      </c>
    </row>
    <row r="1058" spans="2:3" ht="15">
      <c r="B1058" s="82" t="s">
        <v>2647</v>
      </c>
      <c r="C1058" s="179">
        <v>77134319.039999992</v>
      </c>
    </row>
    <row r="1059" spans="2:3" ht="15">
      <c r="B1059" s="82" t="s">
        <v>2648</v>
      </c>
      <c r="C1059" s="179">
        <v>839002135.75999999</v>
      </c>
    </row>
    <row r="1060" spans="2:3" ht="15">
      <c r="B1060" s="82" t="s">
        <v>2649</v>
      </c>
      <c r="C1060" s="179">
        <v>152228976.65000001</v>
      </c>
    </row>
    <row r="1061" spans="2:3" ht="15">
      <c r="B1061" s="82" t="s">
        <v>2650</v>
      </c>
      <c r="C1061" s="179">
        <v>5041564.9800000004</v>
      </c>
    </row>
    <row r="1062" spans="2:3" ht="15">
      <c r="B1062" s="82" t="s">
        <v>2651</v>
      </c>
      <c r="C1062" s="179">
        <v>517623274.91000009</v>
      </c>
    </row>
    <row r="1063" spans="2:3" ht="15">
      <c r="B1063" s="82" t="s">
        <v>2652</v>
      </c>
      <c r="C1063" s="179">
        <v>10198649.18</v>
      </c>
    </row>
    <row r="1064" spans="2:3" ht="15">
      <c r="B1064" s="82" t="s">
        <v>2653</v>
      </c>
      <c r="C1064" s="179">
        <v>848592065.99000001</v>
      </c>
    </row>
    <row r="1065" spans="2:3" ht="15">
      <c r="B1065" s="82" t="s">
        <v>2654</v>
      </c>
      <c r="C1065" s="179">
        <v>66093525.030000001</v>
      </c>
    </row>
    <row r="1066" spans="2:3" ht="15">
      <c r="B1066" s="82" t="s">
        <v>2655</v>
      </c>
      <c r="C1066" s="179">
        <v>802074018.71000004</v>
      </c>
    </row>
    <row r="1067" spans="2:3" ht="15">
      <c r="B1067" s="82" t="s">
        <v>2656</v>
      </c>
      <c r="C1067" s="179">
        <v>455524021.78999996</v>
      </c>
    </row>
    <row r="1068" spans="2:3" ht="15">
      <c r="B1068" s="82" t="s">
        <v>2657</v>
      </c>
      <c r="C1068" s="179">
        <v>1424161539.1700001</v>
      </c>
    </row>
    <row r="1069" spans="2:3" ht="15">
      <c r="B1069" s="82" t="s">
        <v>2658</v>
      </c>
      <c r="C1069" s="179">
        <v>99714807.50999999</v>
      </c>
    </row>
    <row r="1070" spans="2:3" ht="15">
      <c r="B1070" s="82" t="s">
        <v>2659</v>
      </c>
      <c r="C1070" s="179">
        <v>512092249.07999998</v>
      </c>
    </row>
    <row r="1071" spans="2:3" ht="15">
      <c r="B1071" s="82" t="s">
        <v>2660</v>
      </c>
      <c r="C1071" s="179">
        <v>46488254.400000006</v>
      </c>
    </row>
    <row r="1072" spans="2:3" ht="15">
      <c r="B1072" s="82" t="s">
        <v>2661</v>
      </c>
      <c r="C1072" s="179">
        <v>135135713.88</v>
      </c>
    </row>
    <row r="1073" spans="2:3" ht="15">
      <c r="B1073" s="82" t="s">
        <v>2662</v>
      </c>
      <c r="C1073" s="179">
        <v>162277023</v>
      </c>
    </row>
    <row r="1074" spans="2:3" ht="15">
      <c r="B1074" s="82" t="s">
        <v>2663</v>
      </c>
      <c r="C1074" s="179">
        <v>44094938.300000004</v>
      </c>
    </row>
    <row r="1075" spans="2:3" ht="15">
      <c r="B1075" s="82" t="s">
        <v>2664</v>
      </c>
      <c r="C1075" s="179">
        <v>54088613.450000003</v>
      </c>
    </row>
    <row r="1076" spans="2:3" ht="15">
      <c r="B1076" s="82" t="s">
        <v>2665</v>
      </c>
      <c r="C1076" s="179">
        <v>662612993.91999996</v>
      </c>
    </row>
    <row r="1077" spans="2:3" ht="15">
      <c r="B1077" s="82" t="s">
        <v>2666</v>
      </c>
      <c r="C1077" s="179">
        <v>69115450.370000005</v>
      </c>
    </row>
    <row r="1078" spans="2:3" ht="15">
      <c r="B1078" s="82" t="s">
        <v>2667</v>
      </c>
      <c r="C1078" s="179">
        <v>227170129.88999999</v>
      </c>
    </row>
    <row r="1079" spans="2:3" ht="15">
      <c r="B1079" s="82" t="s">
        <v>2668</v>
      </c>
      <c r="C1079" s="179">
        <v>26903905.359999999</v>
      </c>
    </row>
    <row r="1080" spans="2:3" ht="15">
      <c r="B1080" s="82" t="s">
        <v>2669</v>
      </c>
      <c r="C1080" s="179">
        <v>144115524.06999999</v>
      </c>
    </row>
    <row r="1081" spans="2:3" ht="15">
      <c r="B1081" s="82" t="s">
        <v>2670</v>
      </c>
      <c r="C1081" s="179">
        <v>14323099.5</v>
      </c>
    </row>
    <row r="1082" spans="2:3" ht="15">
      <c r="B1082" s="82" t="s">
        <v>2671</v>
      </c>
      <c r="C1082" s="179">
        <v>366268073.59999996</v>
      </c>
    </row>
    <row r="1083" spans="2:3" ht="15">
      <c r="B1083" s="82" t="s">
        <v>2672</v>
      </c>
      <c r="C1083" s="179">
        <v>8472996.879999999</v>
      </c>
    </row>
    <row r="1084" spans="2:3" ht="15">
      <c r="B1084" s="82" t="s">
        <v>2673</v>
      </c>
      <c r="C1084" s="179">
        <v>117184956.78</v>
      </c>
    </row>
    <row r="1085" spans="2:3" ht="15">
      <c r="B1085" s="82" t="s">
        <v>2674</v>
      </c>
      <c r="C1085" s="179">
        <v>23564370.010000002</v>
      </c>
    </row>
    <row r="1086" spans="2:3" ht="15">
      <c r="B1086" s="82" t="s">
        <v>2675</v>
      </c>
      <c r="C1086" s="179">
        <v>361775153.02999997</v>
      </c>
    </row>
    <row r="1087" spans="2:3" ht="15">
      <c r="B1087" s="82" t="s">
        <v>2676</v>
      </c>
      <c r="C1087" s="179">
        <v>592173750.79999995</v>
      </c>
    </row>
    <row r="1088" spans="2:3" ht="15">
      <c r="B1088" s="82" t="s">
        <v>2677</v>
      </c>
      <c r="C1088" s="179">
        <v>2144737939.2</v>
      </c>
    </row>
    <row r="1089" spans="2:3" ht="15">
      <c r="B1089" s="82" t="s">
        <v>2678</v>
      </c>
      <c r="C1089" s="179">
        <v>38483850.100000001</v>
      </c>
    </row>
    <row r="1090" spans="2:3" ht="15">
      <c r="B1090" s="82" t="s">
        <v>2679</v>
      </c>
      <c r="C1090" s="179">
        <v>801568713.5999999</v>
      </c>
    </row>
    <row r="1091" spans="2:3" ht="15">
      <c r="B1091" s="82" t="s">
        <v>2680</v>
      </c>
      <c r="C1091" s="179">
        <v>730030</v>
      </c>
    </row>
    <row r="1092" spans="2:3" ht="15">
      <c r="B1092" s="82" t="s">
        <v>2681</v>
      </c>
      <c r="C1092" s="179">
        <v>2362029380.8999996</v>
      </c>
    </row>
    <row r="1093" spans="2:3" ht="15">
      <c r="B1093" s="82" t="s">
        <v>2682</v>
      </c>
      <c r="C1093" s="179">
        <v>557631864.68000007</v>
      </c>
    </row>
    <row r="1094" spans="2:3" ht="15">
      <c r="B1094" s="82" t="s">
        <v>2683</v>
      </c>
      <c r="C1094" s="179">
        <v>616101525.60000002</v>
      </c>
    </row>
    <row r="1095" spans="2:3" ht="15">
      <c r="B1095" s="82" t="s">
        <v>2684</v>
      </c>
      <c r="C1095" s="179">
        <v>2104605</v>
      </c>
    </row>
    <row r="1096" spans="2:3" ht="15">
      <c r="B1096" s="82" t="s">
        <v>2685</v>
      </c>
      <c r="C1096" s="179">
        <v>418109957.04000002</v>
      </c>
    </row>
    <row r="1097" spans="2:3" ht="15">
      <c r="B1097" s="82" t="s">
        <v>2686</v>
      </c>
      <c r="C1097" s="179">
        <v>86934765.030000016</v>
      </c>
    </row>
    <row r="1098" spans="2:3" ht="15">
      <c r="B1098" s="82" t="s">
        <v>2687</v>
      </c>
      <c r="C1098" s="179">
        <v>1242719329.8899999</v>
      </c>
    </row>
    <row r="1099" spans="2:3" ht="15">
      <c r="B1099" s="82" t="s">
        <v>2688</v>
      </c>
      <c r="C1099" s="179">
        <v>322273066.43000001</v>
      </c>
    </row>
    <row r="1100" spans="2:3" ht="15">
      <c r="B1100" s="82" t="s">
        <v>2689</v>
      </c>
      <c r="C1100" s="179">
        <v>1180662148.0999999</v>
      </c>
    </row>
    <row r="1101" spans="2:3" ht="15">
      <c r="B1101" s="82" t="s">
        <v>2690</v>
      </c>
      <c r="C1101" s="179">
        <v>308551414.59000003</v>
      </c>
    </row>
    <row r="1102" spans="2:3" ht="15">
      <c r="B1102" s="82" t="s">
        <v>2691</v>
      </c>
      <c r="C1102" s="179">
        <v>62190464.880000003</v>
      </c>
    </row>
    <row r="1103" spans="2:3" ht="15">
      <c r="B1103" s="82" t="s">
        <v>2692</v>
      </c>
      <c r="C1103" s="179">
        <v>880639974.00000012</v>
      </c>
    </row>
    <row r="1104" spans="2:3" ht="15">
      <c r="B1104" s="82" t="s">
        <v>2693</v>
      </c>
      <c r="C1104" s="179">
        <v>478325207.64999998</v>
      </c>
    </row>
    <row r="1105" spans="2:3" ht="15">
      <c r="B1105" s="82" t="s">
        <v>2694</v>
      </c>
      <c r="C1105" s="179">
        <v>642778567.24000001</v>
      </c>
    </row>
    <row r="1106" spans="2:3" ht="15">
      <c r="B1106" s="82" t="s">
        <v>2695</v>
      </c>
      <c r="C1106" s="179">
        <v>11715480</v>
      </c>
    </row>
    <row r="1107" spans="2:3" ht="15">
      <c r="B1107" s="82" t="s">
        <v>2696</v>
      </c>
      <c r="C1107" s="179">
        <v>877405364.91000009</v>
      </c>
    </row>
    <row r="1108" spans="2:3" ht="15">
      <c r="B1108" s="82" t="s">
        <v>2697</v>
      </c>
      <c r="C1108" s="179">
        <v>818052637.50999999</v>
      </c>
    </row>
    <row r="1109" spans="2:3" ht="15">
      <c r="B1109" s="82" t="s">
        <v>2698</v>
      </c>
      <c r="C1109" s="179">
        <v>250505010.18000001</v>
      </c>
    </row>
    <row r="1110" spans="2:3" ht="15">
      <c r="B1110" s="82" t="s">
        <v>2699</v>
      </c>
      <c r="C1110" s="179">
        <v>3220733557.9400001</v>
      </c>
    </row>
    <row r="1111" spans="2:3" ht="15">
      <c r="B1111" s="82" t="s">
        <v>2700</v>
      </c>
      <c r="C1111" s="179">
        <v>454005690.66999996</v>
      </c>
    </row>
    <row r="1112" spans="2:3" ht="15">
      <c r="B1112" s="82" t="s">
        <v>2701</v>
      </c>
      <c r="C1112" s="179">
        <v>188451226.43000001</v>
      </c>
    </row>
    <row r="1113" spans="2:3" ht="15">
      <c r="B1113" s="82" t="s">
        <v>2702</v>
      </c>
      <c r="C1113" s="179">
        <v>240930047.94</v>
      </c>
    </row>
    <row r="1114" spans="2:3" ht="15">
      <c r="B1114" s="82" t="s">
        <v>2703</v>
      </c>
      <c r="C1114" s="179">
        <v>82327056</v>
      </c>
    </row>
    <row r="1115" spans="2:3" ht="15">
      <c r="B1115" s="82" t="s">
        <v>2704</v>
      </c>
      <c r="C1115" s="179">
        <v>399554906.24999994</v>
      </c>
    </row>
    <row r="1116" spans="2:3" ht="15">
      <c r="B1116" s="82" t="s">
        <v>2705</v>
      </c>
      <c r="C1116" s="179">
        <v>342282146</v>
      </c>
    </row>
    <row r="1117" spans="2:3" ht="15">
      <c r="B1117" s="82" t="s">
        <v>2706</v>
      </c>
      <c r="C1117" s="179">
        <v>262588407.94999999</v>
      </c>
    </row>
    <row r="1118" spans="2:3" ht="15">
      <c r="B1118" s="82" t="s">
        <v>2707</v>
      </c>
      <c r="C1118" s="179">
        <v>9991805</v>
      </c>
    </row>
    <row r="1119" spans="2:3" ht="15">
      <c r="B1119" s="82" t="s">
        <v>2708</v>
      </c>
      <c r="C1119" s="179">
        <v>62173240.359999999</v>
      </c>
    </row>
    <row r="1120" spans="2:3" ht="15">
      <c r="B1120" s="82" t="s">
        <v>2709</v>
      </c>
      <c r="C1120" s="179">
        <v>32611287.280000001</v>
      </c>
    </row>
    <row r="1121" spans="2:3" ht="15">
      <c r="B1121" s="82" t="s">
        <v>2710</v>
      </c>
      <c r="C1121" s="179">
        <v>459799940.64999998</v>
      </c>
    </row>
    <row r="1122" spans="2:3" ht="15">
      <c r="B1122" s="82" t="s">
        <v>2711</v>
      </c>
      <c r="C1122" s="179">
        <v>57738387</v>
      </c>
    </row>
    <row r="1123" spans="2:3" ht="15">
      <c r="B1123" s="82" t="s">
        <v>2712</v>
      </c>
      <c r="C1123" s="179">
        <v>85590399.719999999</v>
      </c>
    </row>
    <row r="1124" spans="2:3" ht="15">
      <c r="B1124" s="82" t="s">
        <v>2713</v>
      </c>
      <c r="C1124" s="179">
        <v>179284262.70000002</v>
      </c>
    </row>
    <row r="1125" spans="2:3" ht="15">
      <c r="B1125" s="82" t="s">
        <v>2714</v>
      </c>
      <c r="C1125" s="179">
        <v>833417162.8499999</v>
      </c>
    </row>
    <row r="1126" spans="2:3" ht="15">
      <c r="B1126" s="82" t="s">
        <v>2715</v>
      </c>
      <c r="C1126" s="179">
        <v>570621964.25</v>
      </c>
    </row>
    <row r="1127" spans="2:3" ht="15">
      <c r="B1127" s="82" t="s">
        <v>2716</v>
      </c>
      <c r="C1127" s="179">
        <v>36662403.840000004</v>
      </c>
    </row>
    <row r="1128" spans="2:3" ht="15">
      <c r="B1128" s="82" t="s">
        <v>2717</v>
      </c>
      <c r="C1128" s="179">
        <v>796637473.91999996</v>
      </c>
    </row>
    <row r="1129" spans="2:3" ht="15">
      <c r="B1129" s="82" t="s">
        <v>2718</v>
      </c>
      <c r="C1129" s="179">
        <v>46628795.879999995</v>
      </c>
    </row>
    <row r="1130" spans="2:3" ht="15">
      <c r="B1130" s="82" t="s">
        <v>2719</v>
      </c>
      <c r="C1130" s="179">
        <v>2887312.5</v>
      </c>
    </row>
    <row r="1131" spans="2:3" ht="15">
      <c r="B1131" s="82" t="s">
        <v>2720</v>
      </c>
      <c r="C1131" s="179">
        <v>251218385.38</v>
      </c>
    </row>
    <row r="1132" spans="2:3" ht="15">
      <c r="B1132" s="82" t="s">
        <v>2721</v>
      </c>
      <c r="C1132" s="179">
        <v>40967625.760000005</v>
      </c>
    </row>
    <row r="1133" spans="2:3" ht="15">
      <c r="B1133" s="82" t="s">
        <v>2722</v>
      </c>
      <c r="C1133" s="179">
        <v>245003875.66</v>
      </c>
    </row>
    <row r="1134" spans="2:3" ht="15">
      <c r="B1134" s="82" t="s">
        <v>2723</v>
      </c>
      <c r="C1134" s="179">
        <v>888496381.20000005</v>
      </c>
    </row>
    <row r="1135" spans="2:3" ht="15">
      <c r="B1135" s="82" t="s">
        <v>2724</v>
      </c>
      <c r="C1135" s="179">
        <v>90867920.650000006</v>
      </c>
    </row>
    <row r="1136" spans="2:3" ht="15">
      <c r="B1136" s="82" t="s">
        <v>2725</v>
      </c>
      <c r="C1136" s="179">
        <v>146650826.31</v>
      </c>
    </row>
    <row r="1137" spans="2:3" ht="15">
      <c r="B1137" s="82" t="s">
        <v>2726</v>
      </c>
      <c r="C1137" s="179">
        <v>540771112.71000004</v>
      </c>
    </row>
    <row r="1138" spans="2:3" ht="15">
      <c r="B1138" s="82" t="s">
        <v>2727</v>
      </c>
      <c r="C1138" s="179">
        <v>65924402</v>
      </c>
    </row>
    <row r="1139" spans="2:3" ht="15">
      <c r="B1139" s="82" t="s">
        <v>2728</v>
      </c>
      <c r="C1139" s="179">
        <v>624697188.39999998</v>
      </c>
    </row>
    <row r="1140" spans="2:3" ht="15">
      <c r="B1140" s="82" t="s">
        <v>2729</v>
      </c>
      <c r="C1140" s="179">
        <v>747324421.39999998</v>
      </c>
    </row>
    <row r="1141" spans="2:3" ht="15">
      <c r="B1141" s="82" t="s">
        <v>2730</v>
      </c>
      <c r="C1141" s="179">
        <v>955765</v>
      </c>
    </row>
    <row r="1142" spans="2:3" ht="15">
      <c r="B1142" s="82" t="s">
        <v>2731</v>
      </c>
      <c r="C1142" s="179">
        <v>2220161067.3899999</v>
      </c>
    </row>
    <row r="1143" spans="2:3" ht="15">
      <c r="B1143" s="82" t="s">
        <v>2732</v>
      </c>
      <c r="C1143" s="179">
        <v>299530969.44000006</v>
      </c>
    </row>
    <row r="1144" spans="2:3" ht="15">
      <c r="B1144" s="82" t="s">
        <v>2733</v>
      </c>
      <c r="C1144" s="179">
        <v>374829183.70999998</v>
      </c>
    </row>
    <row r="1145" spans="2:3" ht="15">
      <c r="B1145" s="82" t="s">
        <v>2734</v>
      </c>
      <c r="C1145" s="179">
        <v>114076410.28</v>
      </c>
    </row>
    <row r="1146" spans="2:3" ht="15">
      <c r="B1146" s="82" t="s">
        <v>2735</v>
      </c>
      <c r="C1146" s="179">
        <v>202152616.74999997</v>
      </c>
    </row>
    <row r="1147" spans="2:3" ht="15">
      <c r="B1147" s="82" t="s">
        <v>2736</v>
      </c>
      <c r="C1147" s="179">
        <v>9624725</v>
      </c>
    </row>
    <row r="1148" spans="2:3" ht="15">
      <c r="B1148" s="82" t="s">
        <v>2737</v>
      </c>
      <c r="C1148" s="179">
        <v>702818940.01999998</v>
      </c>
    </row>
    <row r="1149" spans="2:3" ht="15">
      <c r="B1149" s="82" t="s">
        <v>2738</v>
      </c>
      <c r="C1149" s="179">
        <v>273000</v>
      </c>
    </row>
    <row r="1150" spans="2:3" ht="15">
      <c r="B1150" s="82" t="s">
        <v>2739</v>
      </c>
      <c r="C1150" s="179">
        <v>124109700.59999999</v>
      </c>
    </row>
    <row r="1151" spans="2:3" ht="15">
      <c r="B1151" s="82" t="s">
        <v>2740</v>
      </c>
      <c r="C1151" s="179">
        <v>529000</v>
      </c>
    </row>
    <row r="1152" spans="2:3" ht="15">
      <c r="B1152" s="82" t="s">
        <v>2741</v>
      </c>
      <c r="C1152" s="179">
        <v>69167050.200000003</v>
      </c>
    </row>
    <row r="1153" spans="2:3" ht="15">
      <c r="B1153" s="82" t="s">
        <v>2742</v>
      </c>
      <c r="C1153" s="179">
        <v>6078531.4400000004</v>
      </c>
    </row>
    <row r="1154" spans="2:3" ht="15">
      <c r="B1154" s="82" t="s">
        <v>2743</v>
      </c>
      <c r="C1154" s="179">
        <v>339255029.96000004</v>
      </c>
    </row>
    <row r="1155" spans="2:3" ht="15">
      <c r="B1155" s="82" t="s">
        <v>2744</v>
      </c>
      <c r="C1155" s="179">
        <v>337730696.63</v>
      </c>
    </row>
    <row r="1156" spans="2:3" ht="15">
      <c r="B1156" s="82" t="s">
        <v>2745</v>
      </c>
      <c r="C1156" s="179">
        <v>19076687.059999999</v>
      </c>
    </row>
    <row r="1157" spans="2:3" ht="15">
      <c r="B1157" s="82" t="s">
        <v>2746</v>
      </c>
      <c r="C1157" s="179">
        <v>1301970.06</v>
      </c>
    </row>
    <row r="1158" spans="2:3" ht="15">
      <c r="B1158" s="82" t="s">
        <v>2747</v>
      </c>
      <c r="C1158" s="179">
        <v>116410351.49999999</v>
      </c>
    </row>
    <row r="1159" spans="2:3" ht="15">
      <c r="B1159" s="82" t="s">
        <v>2748</v>
      </c>
      <c r="C1159" s="179">
        <v>36966770.060000002</v>
      </c>
    </row>
    <row r="1160" spans="2:3" ht="15">
      <c r="B1160" s="82" t="s">
        <v>2749</v>
      </c>
      <c r="C1160" s="179">
        <v>663707279.94000006</v>
      </c>
    </row>
    <row r="1161" spans="2:3" ht="15">
      <c r="B1161" s="82" t="s">
        <v>2750</v>
      </c>
      <c r="C1161" s="179">
        <v>26014098.600000001</v>
      </c>
    </row>
    <row r="1162" spans="2:3" ht="15">
      <c r="B1162" s="82" t="s">
        <v>2751</v>
      </c>
      <c r="C1162" s="179">
        <v>198289530.94999999</v>
      </c>
    </row>
    <row r="1163" spans="2:3" ht="15">
      <c r="B1163" s="82" t="s">
        <v>2752</v>
      </c>
      <c r="C1163" s="179">
        <v>45453966</v>
      </c>
    </row>
    <row r="1164" spans="2:3" ht="15">
      <c r="B1164" s="82" t="s">
        <v>2753</v>
      </c>
      <c r="C1164" s="179">
        <v>637134803.48000002</v>
      </c>
    </row>
    <row r="1165" spans="2:3" ht="15">
      <c r="B1165" s="82" t="s">
        <v>2754</v>
      </c>
      <c r="C1165" s="179">
        <v>79825463.400000006</v>
      </c>
    </row>
    <row r="1166" spans="2:3" ht="15">
      <c r="B1166" s="82" t="s">
        <v>2755</v>
      </c>
      <c r="C1166" s="179">
        <v>361513835.01999998</v>
      </c>
    </row>
    <row r="1167" spans="2:3" ht="15">
      <c r="B1167" s="82" t="s">
        <v>2756</v>
      </c>
      <c r="C1167" s="179">
        <v>119029759.35999998</v>
      </c>
    </row>
    <row r="1168" spans="2:3" ht="15">
      <c r="B1168" s="82" t="s">
        <v>2757</v>
      </c>
      <c r="C1168" s="179">
        <v>227949906.03000003</v>
      </c>
    </row>
    <row r="1169" spans="2:3" ht="15">
      <c r="B1169" s="82" t="s">
        <v>2758</v>
      </c>
      <c r="C1169" s="179">
        <v>651892806.03999996</v>
      </c>
    </row>
    <row r="1170" spans="2:3" ht="15">
      <c r="B1170" s="82" t="s">
        <v>2759</v>
      </c>
      <c r="C1170" s="179">
        <v>51275589.920000002</v>
      </c>
    </row>
    <row r="1171" spans="2:3" ht="15">
      <c r="B1171" s="82" t="s">
        <v>2760</v>
      </c>
      <c r="C1171" s="179">
        <v>1271500379.4499998</v>
      </c>
    </row>
    <row r="1172" spans="2:3" ht="15">
      <c r="B1172" s="82" t="s">
        <v>2761</v>
      </c>
      <c r="C1172" s="179">
        <v>24632194.990000002</v>
      </c>
    </row>
    <row r="1173" spans="2:3" ht="15">
      <c r="B1173" s="82" t="s">
        <v>2762</v>
      </c>
      <c r="C1173" s="179">
        <v>154051910.41999999</v>
      </c>
    </row>
    <row r="1174" spans="2:3" ht="15">
      <c r="B1174" s="82" t="s">
        <v>2763</v>
      </c>
      <c r="C1174" s="179">
        <v>52471918.289999999</v>
      </c>
    </row>
    <row r="1175" spans="2:3" ht="15">
      <c r="B1175" s="82" t="s">
        <v>2764</v>
      </c>
      <c r="C1175" s="179">
        <v>65810465.560000002</v>
      </c>
    </row>
    <row r="1176" spans="2:3" ht="15">
      <c r="B1176" s="82" t="s">
        <v>2765</v>
      </c>
      <c r="C1176" s="179">
        <v>205801360.10000002</v>
      </c>
    </row>
    <row r="1177" spans="2:3" ht="15">
      <c r="B1177" s="82" t="s">
        <v>2766</v>
      </c>
      <c r="C1177" s="179">
        <v>306703934.08999997</v>
      </c>
    </row>
    <row r="1178" spans="2:3" ht="15">
      <c r="B1178" s="82" t="s">
        <v>2767</v>
      </c>
      <c r="C1178" s="179">
        <v>24591862.530000001</v>
      </c>
    </row>
    <row r="1179" spans="2:3" ht="15">
      <c r="B1179" s="82" t="s">
        <v>2768</v>
      </c>
      <c r="C1179" s="179">
        <v>64532537.960000001</v>
      </c>
    </row>
    <row r="1180" spans="2:3" ht="15">
      <c r="B1180" s="82" t="s">
        <v>2173</v>
      </c>
      <c r="C1180" s="179">
        <v>305683482.72000003</v>
      </c>
    </row>
    <row r="1181" spans="2:3" ht="15">
      <c r="B1181" s="82" t="s">
        <v>2769</v>
      </c>
      <c r="C1181" s="179">
        <v>447816756.90999997</v>
      </c>
    </row>
    <row r="1182" spans="2:3" ht="15">
      <c r="B1182" s="82" t="s">
        <v>2770</v>
      </c>
      <c r="C1182" s="179">
        <v>153363763.00999999</v>
      </c>
    </row>
    <row r="1183" spans="2:3" ht="15">
      <c r="B1183" s="82" t="s">
        <v>2771</v>
      </c>
      <c r="C1183" s="179">
        <v>57984415.059999995</v>
      </c>
    </row>
    <row r="1184" spans="2:3" ht="15">
      <c r="B1184" s="82" t="s">
        <v>2772</v>
      </c>
      <c r="C1184" s="179">
        <v>35101296.359999999</v>
      </c>
    </row>
    <row r="1185" spans="2:3" ht="15">
      <c r="B1185" s="82" t="s">
        <v>2773</v>
      </c>
      <c r="C1185" s="179">
        <v>45963164.159999996</v>
      </c>
    </row>
    <row r="1186" spans="2:3" ht="15">
      <c r="B1186" s="82" t="s">
        <v>2774</v>
      </c>
      <c r="C1186" s="179">
        <v>247805233.55000004</v>
      </c>
    </row>
    <row r="1187" spans="2:3" ht="15">
      <c r="B1187" s="82" t="s">
        <v>2775</v>
      </c>
      <c r="C1187" s="179">
        <v>337851283.19999999</v>
      </c>
    </row>
    <row r="1188" spans="2:3" ht="15">
      <c r="B1188" s="82" t="s">
        <v>2776</v>
      </c>
      <c r="C1188" s="179">
        <v>363947015.30000001</v>
      </c>
    </row>
    <row r="1189" spans="2:3" ht="15">
      <c r="B1189" s="82" t="s">
        <v>2174</v>
      </c>
      <c r="C1189" s="179">
        <v>403132057.59999996</v>
      </c>
    </row>
    <row r="1190" spans="2:3" ht="15">
      <c r="B1190" s="82" t="s">
        <v>2777</v>
      </c>
      <c r="C1190" s="179">
        <v>2205572718.02</v>
      </c>
    </row>
    <row r="1191" spans="2:3" ht="15">
      <c r="B1191" s="82" t="s">
        <v>2778</v>
      </c>
      <c r="C1191" s="179">
        <v>4755041.97</v>
      </c>
    </row>
    <row r="1192" spans="2:3" ht="15">
      <c r="B1192" s="82" t="s">
        <v>2779</v>
      </c>
      <c r="C1192" s="179">
        <v>119718338.23000002</v>
      </c>
    </row>
    <row r="1193" spans="2:3" ht="15">
      <c r="B1193" s="82" t="s">
        <v>2780</v>
      </c>
      <c r="C1193" s="179">
        <v>127377133.44</v>
      </c>
    </row>
    <row r="1194" spans="2:3" ht="15">
      <c r="B1194" s="82" t="s">
        <v>2781</v>
      </c>
      <c r="C1194" s="179">
        <v>445041623.81</v>
      </c>
    </row>
    <row r="1195" spans="2:3" ht="15">
      <c r="B1195" s="82" t="s">
        <v>2782</v>
      </c>
      <c r="C1195" s="179">
        <v>272441727</v>
      </c>
    </row>
    <row r="1196" spans="2:3" ht="15">
      <c r="B1196" s="82" t="s">
        <v>2783</v>
      </c>
      <c r="C1196" s="179">
        <v>660800</v>
      </c>
    </row>
    <row r="1197" spans="2:3" ht="15">
      <c r="B1197" s="82" t="s">
        <v>2784</v>
      </c>
      <c r="C1197" s="179">
        <v>3262243068.7300005</v>
      </c>
    </row>
    <row r="1198" spans="2:3" ht="15">
      <c r="B1198" s="82" t="s">
        <v>2785</v>
      </c>
      <c r="C1198" s="179">
        <v>359964417.69</v>
      </c>
    </row>
    <row r="1199" spans="2:3" ht="15">
      <c r="B1199" s="82" t="s">
        <v>2786</v>
      </c>
      <c r="C1199" s="179">
        <v>481111020.08000004</v>
      </c>
    </row>
    <row r="1200" spans="2:3" ht="15">
      <c r="B1200" s="82" t="s">
        <v>2787</v>
      </c>
      <c r="C1200" s="179">
        <v>1563675</v>
      </c>
    </row>
    <row r="1201" spans="2:3" ht="15">
      <c r="B1201" s="82" t="s">
        <v>2788</v>
      </c>
      <c r="C1201" s="179">
        <v>470555800.90000004</v>
      </c>
    </row>
    <row r="1202" spans="2:3" ht="15">
      <c r="B1202" s="82" t="s">
        <v>2789</v>
      </c>
      <c r="C1202" s="179">
        <v>397789263.99000001</v>
      </c>
    </row>
    <row r="1203" spans="2:3" ht="15">
      <c r="B1203" s="82" t="s">
        <v>2175</v>
      </c>
      <c r="C1203" s="179">
        <v>15055426.35</v>
      </c>
    </row>
    <row r="1204" spans="2:3" ht="15">
      <c r="B1204" s="82" t="s">
        <v>2176</v>
      </c>
      <c r="C1204" s="179">
        <v>362514379.94999999</v>
      </c>
    </row>
    <row r="1205" spans="2:3" ht="15">
      <c r="B1205" s="82" t="s">
        <v>2790</v>
      </c>
      <c r="C1205" s="179">
        <v>508858023.01999992</v>
      </c>
    </row>
    <row r="1206" spans="2:3" ht="15">
      <c r="B1206" s="82" t="s">
        <v>2791</v>
      </c>
      <c r="C1206" s="179">
        <v>4623037.5</v>
      </c>
    </row>
    <row r="1207" spans="2:3" ht="15">
      <c r="B1207" s="82" t="s">
        <v>2792</v>
      </c>
      <c r="C1207" s="179">
        <v>1147091970.54</v>
      </c>
    </row>
    <row r="1208" spans="2:3" ht="15">
      <c r="B1208" s="82" t="s">
        <v>2793</v>
      </c>
      <c r="C1208" s="179">
        <v>38070440.240000002</v>
      </c>
    </row>
    <row r="1209" spans="2:3" ht="15">
      <c r="B1209" s="82" t="s">
        <v>2794</v>
      </c>
      <c r="C1209" s="179">
        <v>583014886.95999992</v>
      </c>
    </row>
    <row r="1210" spans="2:3" ht="15">
      <c r="B1210" s="82" t="s">
        <v>2795</v>
      </c>
      <c r="C1210" s="179">
        <v>2569350</v>
      </c>
    </row>
    <row r="1211" spans="2:3" ht="15">
      <c r="B1211" s="82" t="s">
        <v>2796</v>
      </c>
      <c r="C1211" s="179">
        <v>174056787.24000001</v>
      </c>
    </row>
    <row r="1212" spans="2:3" ht="15">
      <c r="B1212" s="82" t="s">
        <v>2797</v>
      </c>
      <c r="C1212" s="179">
        <v>13301700</v>
      </c>
    </row>
    <row r="1213" spans="2:3" ht="15">
      <c r="B1213" s="82" t="s">
        <v>2798</v>
      </c>
      <c r="C1213" s="179">
        <v>72832648.650000006</v>
      </c>
    </row>
    <row r="1214" spans="2:3" ht="15">
      <c r="B1214" s="82" t="s">
        <v>2799</v>
      </c>
      <c r="C1214" s="179">
        <v>135587101.5</v>
      </c>
    </row>
    <row r="1215" spans="2:3" ht="15">
      <c r="B1215" s="82" t="s">
        <v>2800</v>
      </c>
      <c r="C1215" s="179">
        <v>455478155.39999998</v>
      </c>
    </row>
    <row r="1216" spans="2:3" ht="15">
      <c r="B1216" s="82" t="s">
        <v>2801</v>
      </c>
      <c r="C1216" s="179">
        <v>284265861.55999994</v>
      </c>
    </row>
    <row r="1217" spans="2:3" ht="15">
      <c r="B1217" s="82" t="s">
        <v>2802</v>
      </c>
      <c r="C1217" s="179">
        <v>623763443.87</v>
      </c>
    </row>
    <row r="1218" spans="2:3" ht="15">
      <c r="B1218" s="82" t="s">
        <v>2803</v>
      </c>
      <c r="C1218" s="179">
        <v>1417911691.6399999</v>
      </c>
    </row>
    <row r="1219" spans="2:3" ht="15">
      <c r="B1219" s="82" t="s">
        <v>2804</v>
      </c>
      <c r="C1219" s="179">
        <v>11019205.58</v>
      </c>
    </row>
    <row r="1220" spans="2:3" ht="15">
      <c r="B1220" s="82" t="s">
        <v>2805</v>
      </c>
      <c r="C1220" s="179">
        <v>1016208474.66</v>
      </c>
    </row>
    <row r="1221" spans="2:3" ht="15">
      <c r="B1221" s="82" t="s">
        <v>2806</v>
      </c>
      <c r="C1221" s="179">
        <v>729189241.51999998</v>
      </c>
    </row>
    <row r="1222" spans="2:3" ht="15">
      <c r="B1222" s="82" t="s">
        <v>2807</v>
      </c>
      <c r="C1222" s="179">
        <v>761053395.01999998</v>
      </c>
    </row>
    <row r="1223" spans="2:3" ht="15">
      <c r="B1223" s="82" t="s">
        <v>2808</v>
      </c>
      <c r="C1223" s="179">
        <v>12639419.99</v>
      </c>
    </row>
    <row r="1224" spans="2:3" ht="15">
      <c r="B1224" s="82" t="s">
        <v>2809</v>
      </c>
      <c r="C1224" s="179">
        <v>259973882.57999998</v>
      </c>
    </row>
    <row r="1225" spans="2:3" ht="15">
      <c r="B1225" s="82" t="s">
        <v>2810</v>
      </c>
      <c r="C1225" s="179">
        <v>1361641290.5999999</v>
      </c>
    </row>
    <row r="1226" spans="2:3" ht="15">
      <c r="B1226" s="82" t="s">
        <v>2811</v>
      </c>
      <c r="C1226" s="179">
        <v>1164729161.53</v>
      </c>
    </row>
    <row r="1227" spans="2:3" ht="15">
      <c r="B1227" s="82" t="s">
        <v>2812</v>
      </c>
      <c r="C1227" s="179">
        <v>293217870.16000003</v>
      </c>
    </row>
    <row r="1228" spans="2:3" ht="15">
      <c r="B1228" s="82" t="s">
        <v>2813</v>
      </c>
      <c r="C1228" s="179">
        <v>13079475</v>
      </c>
    </row>
    <row r="1229" spans="2:3" ht="15">
      <c r="B1229" s="82" t="s">
        <v>2814</v>
      </c>
      <c r="C1229" s="179">
        <v>54382047</v>
      </c>
    </row>
    <row r="1230" spans="2:3" ht="15">
      <c r="B1230" s="82" t="s">
        <v>2815</v>
      </c>
      <c r="C1230" s="179">
        <v>34289454.780000001</v>
      </c>
    </row>
    <row r="1231" spans="2:3" ht="15">
      <c r="B1231" s="82" t="s">
        <v>2816</v>
      </c>
      <c r="C1231" s="179">
        <v>450317774.99000001</v>
      </c>
    </row>
    <row r="1232" spans="2:3" ht="15">
      <c r="B1232" s="82" t="s">
        <v>2817</v>
      </c>
      <c r="C1232" s="179">
        <v>137492316.07999998</v>
      </c>
    </row>
    <row r="1233" spans="2:3" ht="15">
      <c r="B1233" s="82" t="s">
        <v>2818</v>
      </c>
      <c r="C1233" s="179">
        <v>358200506.30000001</v>
      </c>
    </row>
    <row r="1234" spans="2:3" ht="15">
      <c r="B1234" s="82" t="s">
        <v>2819</v>
      </c>
      <c r="C1234" s="179">
        <v>3644532.5</v>
      </c>
    </row>
    <row r="1235" spans="2:3" ht="15">
      <c r="B1235" s="82" t="s">
        <v>2820</v>
      </c>
      <c r="C1235" s="179">
        <v>214270225.27999997</v>
      </c>
    </row>
    <row r="1236" spans="2:3" ht="15">
      <c r="B1236" s="82" t="s">
        <v>2821</v>
      </c>
      <c r="C1236" s="179">
        <v>505859866.24000001</v>
      </c>
    </row>
    <row r="1237" spans="2:3" ht="15">
      <c r="B1237" s="82" t="s">
        <v>2822</v>
      </c>
      <c r="C1237" s="179">
        <v>1085594301.74</v>
      </c>
    </row>
    <row r="1238" spans="2:3" ht="15">
      <c r="B1238" s="82" t="s">
        <v>2823</v>
      </c>
      <c r="C1238" s="179">
        <v>9554510</v>
      </c>
    </row>
    <row r="1239" spans="2:3" ht="15">
      <c r="B1239" s="82" t="s">
        <v>2824</v>
      </c>
      <c r="C1239" s="179">
        <v>1012308030.7300001</v>
      </c>
    </row>
    <row r="1240" spans="2:3" ht="15">
      <c r="B1240" s="82" t="s">
        <v>2825</v>
      </c>
      <c r="C1240" s="179">
        <v>29271299.700000003</v>
      </c>
    </row>
    <row r="1241" spans="2:3" ht="15">
      <c r="B1241" s="82" t="s">
        <v>2826</v>
      </c>
      <c r="C1241" s="179">
        <v>7853674.9500000002</v>
      </c>
    </row>
    <row r="1242" spans="2:3" ht="15">
      <c r="B1242" s="82" t="s">
        <v>2827</v>
      </c>
      <c r="C1242" s="179">
        <v>126892788.13999999</v>
      </c>
    </row>
    <row r="1243" spans="2:3" ht="15">
      <c r="B1243" s="82" t="s">
        <v>2828</v>
      </c>
      <c r="C1243" s="179">
        <v>308660215.75999999</v>
      </c>
    </row>
    <row r="1244" spans="2:3" ht="15">
      <c r="B1244" s="82" t="s">
        <v>2829</v>
      </c>
      <c r="C1244" s="179">
        <v>1026106009.28</v>
      </c>
    </row>
    <row r="1245" spans="2:3" ht="15">
      <c r="B1245" s="82" t="s">
        <v>2830</v>
      </c>
      <c r="C1245" s="179">
        <v>79333653.599999994</v>
      </c>
    </row>
    <row r="1246" spans="2:3" ht="15">
      <c r="B1246" s="82" t="s">
        <v>2831</v>
      </c>
      <c r="C1246" s="179">
        <v>1132868074.5</v>
      </c>
    </row>
    <row r="1247" spans="2:3" ht="15">
      <c r="C1247" s="200">
        <f>SUM(C1000:C1246)</f>
        <v>97644251365.840012</v>
      </c>
    </row>
    <row r="1250" spans="2:3" ht="15.75">
      <c r="B1250" s="197" t="s">
        <v>2019</v>
      </c>
      <c r="C1250" s="198" t="s">
        <v>2177</v>
      </c>
    </row>
    <row r="1251" spans="2:3" ht="15">
      <c r="B1251" s="82" t="s">
        <v>2591</v>
      </c>
      <c r="C1251" s="179">
        <v>8356825.3100000005</v>
      </c>
    </row>
    <row r="1252" spans="2:3" ht="15">
      <c r="B1252" s="82" t="s">
        <v>2592</v>
      </c>
      <c r="C1252" s="179">
        <v>36084086.590000004</v>
      </c>
    </row>
    <row r="1253" spans="2:3" ht="15">
      <c r="B1253" s="82" t="s">
        <v>2593</v>
      </c>
      <c r="C1253" s="179">
        <v>226109324.99000001</v>
      </c>
    </row>
    <row r="1254" spans="2:3" ht="15">
      <c r="B1254" s="82" t="s">
        <v>2594</v>
      </c>
      <c r="C1254" s="179">
        <v>631756061.84000003</v>
      </c>
    </row>
    <row r="1255" spans="2:3" ht="15">
      <c r="B1255" s="82" t="s">
        <v>2595</v>
      </c>
      <c r="C1255" s="179">
        <v>2033985771.45</v>
      </c>
    </row>
    <row r="1256" spans="2:3" ht="15">
      <c r="B1256" s="82" t="s">
        <v>2596</v>
      </c>
      <c r="C1256" s="179">
        <v>1918906657.23</v>
      </c>
    </row>
    <row r="1257" spans="2:3" ht="15">
      <c r="B1257" s="82" t="s">
        <v>2597</v>
      </c>
      <c r="C1257" s="179">
        <v>3010031.8</v>
      </c>
    </row>
    <row r="1258" spans="2:3" ht="15">
      <c r="B1258" s="82" t="s">
        <v>2598</v>
      </c>
      <c r="C1258" s="179">
        <v>36990371.300000004</v>
      </c>
    </row>
    <row r="1259" spans="2:3" ht="15">
      <c r="B1259" s="82" t="s">
        <v>2599</v>
      </c>
      <c r="C1259" s="179">
        <v>216734157.79999995</v>
      </c>
    </row>
    <row r="1260" spans="2:3" ht="15">
      <c r="B1260" s="82" t="s">
        <v>2600</v>
      </c>
      <c r="C1260" s="179">
        <v>1641583067.5500002</v>
      </c>
    </row>
    <row r="1261" spans="2:3" ht="15">
      <c r="B1261" s="82" t="s">
        <v>2601</v>
      </c>
      <c r="C1261" s="179">
        <v>1033834294.26</v>
      </c>
    </row>
    <row r="1262" spans="2:3" ht="15">
      <c r="B1262" s="82" t="s">
        <v>2602</v>
      </c>
      <c r="C1262" s="179">
        <v>1451302217.8700001</v>
      </c>
    </row>
    <row r="1263" spans="2:3" ht="15">
      <c r="B1263" s="82" t="s">
        <v>2603</v>
      </c>
      <c r="C1263" s="179">
        <v>86624458.960000008</v>
      </c>
    </row>
    <row r="1264" spans="2:3" ht="15">
      <c r="B1264" s="82" t="s">
        <v>2604</v>
      </c>
      <c r="C1264" s="179">
        <v>53768061.460000008</v>
      </c>
    </row>
    <row r="1265" spans="2:3" ht="15">
      <c r="B1265" s="82" t="s">
        <v>2605</v>
      </c>
      <c r="C1265" s="179">
        <v>137338955.5</v>
      </c>
    </row>
    <row r="1266" spans="2:3" ht="15">
      <c r="B1266" s="82" t="s">
        <v>2606</v>
      </c>
      <c r="C1266" s="179">
        <v>4423828.1100000003</v>
      </c>
    </row>
    <row r="1267" spans="2:3" ht="15">
      <c r="B1267" s="82" t="s">
        <v>2607</v>
      </c>
      <c r="C1267" s="179">
        <v>10684298.07</v>
      </c>
    </row>
    <row r="1268" spans="2:3" ht="15">
      <c r="B1268" s="82" t="s">
        <v>2608</v>
      </c>
      <c r="C1268" s="179">
        <v>274467015.59999996</v>
      </c>
    </row>
    <row r="1269" spans="2:3" ht="15">
      <c r="B1269" s="82" t="s">
        <v>2609</v>
      </c>
      <c r="C1269" s="179">
        <v>38209083.469999999</v>
      </c>
    </row>
    <row r="1270" spans="2:3" ht="15">
      <c r="B1270" s="82" t="s">
        <v>2610</v>
      </c>
      <c r="C1270" s="179">
        <v>875359320.3599999</v>
      </c>
    </row>
    <row r="1271" spans="2:3" ht="15">
      <c r="B1271" s="82" t="s">
        <v>2611</v>
      </c>
      <c r="C1271" s="179">
        <v>131613728.7</v>
      </c>
    </row>
    <row r="1272" spans="2:3" ht="15">
      <c r="B1272" s="82" t="s">
        <v>2612</v>
      </c>
      <c r="C1272" s="179">
        <v>3446091051.2900009</v>
      </c>
    </row>
    <row r="1273" spans="2:3" ht="15">
      <c r="B1273" s="82" t="s">
        <v>2613</v>
      </c>
      <c r="C1273" s="179">
        <v>146788720.56</v>
      </c>
    </row>
    <row r="1274" spans="2:3" ht="15">
      <c r="B1274" s="82" t="s">
        <v>2614</v>
      </c>
      <c r="C1274" s="179">
        <v>291957550.04000002</v>
      </c>
    </row>
    <row r="1275" spans="2:3" ht="15">
      <c r="B1275" s="82" t="s">
        <v>2615</v>
      </c>
      <c r="C1275" s="179">
        <v>1502639878.3499999</v>
      </c>
    </row>
    <row r="1276" spans="2:3" ht="15">
      <c r="B1276" s="82" t="s">
        <v>2616</v>
      </c>
      <c r="C1276" s="179">
        <v>684144494.72000003</v>
      </c>
    </row>
    <row r="1277" spans="2:3" ht="15">
      <c r="B1277" s="82" t="s">
        <v>2617</v>
      </c>
      <c r="C1277" s="179">
        <v>1376308262.3799999</v>
      </c>
    </row>
    <row r="1278" spans="2:3" ht="15">
      <c r="B1278" s="82" t="s">
        <v>2618</v>
      </c>
      <c r="C1278" s="179">
        <v>55955032.439999998</v>
      </c>
    </row>
    <row r="1279" spans="2:3" ht="15">
      <c r="B1279" s="82" t="s">
        <v>2619</v>
      </c>
      <c r="C1279" s="179">
        <v>89711136.549999997</v>
      </c>
    </row>
    <row r="1280" spans="2:3" ht="15">
      <c r="B1280" s="82" t="s">
        <v>2620</v>
      </c>
      <c r="C1280" s="179">
        <v>19873262.080000002</v>
      </c>
    </row>
    <row r="1281" spans="2:3" ht="15">
      <c r="B1281" s="82" t="s">
        <v>2621</v>
      </c>
      <c r="C1281" s="179">
        <v>1297777902.2499998</v>
      </c>
    </row>
    <row r="1282" spans="2:3" ht="15">
      <c r="B1282" s="82" t="s">
        <v>2171</v>
      </c>
      <c r="C1282" s="179">
        <v>728129178.17999995</v>
      </c>
    </row>
    <row r="1283" spans="2:3" ht="15">
      <c r="B1283" s="82" t="s">
        <v>2622</v>
      </c>
      <c r="C1283" s="179">
        <v>36356055.390000001</v>
      </c>
    </row>
    <row r="1284" spans="2:3" ht="15">
      <c r="B1284" s="82" t="s">
        <v>2623</v>
      </c>
      <c r="C1284" s="179">
        <v>800582262.74000001</v>
      </c>
    </row>
    <row r="1285" spans="2:3" ht="15">
      <c r="B1285" s="82" t="s">
        <v>2624</v>
      </c>
      <c r="C1285" s="179">
        <v>35346389.129999995</v>
      </c>
    </row>
    <row r="1286" spans="2:3" ht="15">
      <c r="B1286" s="82" t="s">
        <v>2625</v>
      </c>
      <c r="C1286" s="179">
        <v>71777441.049999997</v>
      </c>
    </row>
    <row r="1287" spans="2:3" ht="15">
      <c r="B1287" s="82" t="s">
        <v>2626</v>
      </c>
      <c r="C1287" s="179">
        <v>1560737.21</v>
      </c>
    </row>
    <row r="1288" spans="2:3" ht="15">
      <c r="B1288" s="82" t="s">
        <v>2627</v>
      </c>
      <c r="C1288" s="179">
        <v>171424956.63</v>
      </c>
    </row>
    <row r="1289" spans="2:3" ht="15">
      <c r="B1289" s="82" t="s">
        <v>2628</v>
      </c>
      <c r="C1289" s="179">
        <v>2742112.94</v>
      </c>
    </row>
    <row r="1290" spans="2:3" ht="15">
      <c r="B1290" s="82" t="s">
        <v>2629</v>
      </c>
      <c r="C1290" s="179">
        <v>263110445.39000002</v>
      </c>
    </row>
    <row r="1291" spans="2:3" ht="15">
      <c r="B1291" s="82" t="s">
        <v>2630</v>
      </c>
      <c r="C1291" s="179">
        <v>7584387.3399999999</v>
      </c>
    </row>
    <row r="1292" spans="2:3" ht="15">
      <c r="B1292" s="82" t="s">
        <v>2631</v>
      </c>
      <c r="C1292" s="179">
        <v>529911730.97000003</v>
      </c>
    </row>
    <row r="1293" spans="2:3" ht="15">
      <c r="B1293" s="82" t="s">
        <v>2632</v>
      </c>
      <c r="C1293" s="179">
        <v>19599753.100000001</v>
      </c>
    </row>
    <row r="1294" spans="2:3" ht="15">
      <c r="B1294" s="82" t="s">
        <v>2633</v>
      </c>
      <c r="C1294" s="179">
        <v>118566881.27999999</v>
      </c>
    </row>
    <row r="1295" spans="2:3" ht="15">
      <c r="B1295" s="82" t="s">
        <v>2634</v>
      </c>
      <c r="C1295" s="179">
        <v>17895938.050000001</v>
      </c>
    </row>
    <row r="1296" spans="2:3" ht="15">
      <c r="B1296" s="82" t="s">
        <v>2635</v>
      </c>
      <c r="C1296" s="179">
        <v>28868230.119999997</v>
      </c>
    </row>
    <row r="1297" spans="2:3" ht="15">
      <c r="B1297" s="82" t="s">
        <v>2636</v>
      </c>
      <c r="C1297" s="179">
        <v>10518013.809999999</v>
      </c>
    </row>
    <row r="1298" spans="2:3" ht="15">
      <c r="B1298" s="82" t="s">
        <v>2637</v>
      </c>
      <c r="C1298" s="179">
        <v>348267066.79999995</v>
      </c>
    </row>
    <row r="1299" spans="2:3" ht="15">
      <c r="B1299" s="82" t="s">
        <v>2172</v>
      </c>
      <c r="C1299" s="179">
        <v>224547300.75999999</v>
      </c>
    </row>
    <row r="1300" spans="2:3" ht="15">
      <c r="B1300" s="82" t="s">
        <v>2638</v>
      </c>
      <c r="C1300" s="179">
        <v>9115858.0899999999</v>
      </c>
    </row>
    <row r="1301" spans="2:3" ht="15">
      <c r="B1301" s="82" t="s">
        <v>2639</v>
      </c>
      <c r="C1301" s="179">
        <v>70419415.950000003</v>
      </c>
    </row>
    <row r="1302" spans="2:3" ht="15">
      <c r="B1302" s="82" t="s">
        <v>2640</v>
      </c>
      <c r="C1302" s="179">
        <v>452373195.61000001</v>
      </c>
    </row>
    <row r="1303" spans="2:3" ht="15">
      <c r="B1303" s="82" t="s">
        <v>2641</v>
      </c>
      <c r="C1303" s="179">
        <v>323792287.67000002</v>
      </c>
    </row>
    <row r="1304" spans="2:3" ht="15">
      <c r="B1304" s="82" t="s">
        <v>2642</v>
      </c>
      <c r="C1304" s="179">
        <v>695141295.46000004</v>
      </c>
    </row>
    <row r="1305" spans="2:3" ht="15">
      <c r="B1305" s="82" t="s">
        <v>2643</v>
      </c>
      <c r="C1305" s="179">
        <v>257579325.32999998</v>
      </c>
    </row>
    <row r="1306" spans="2:3" ht="15">
      <c r="B1306" s="82" t="s">
        <v>2644</v>
      </c>
      <c r="C1306" s="179">
        <v>47658449.859999999</v>
      </c>
    </row>
    <row r="1307" spans="2:3" ht="15">
      <c r="B1307" s="82" t="s">
        <v>2645</v>
      </c>
      <c r="C1307" s="179">
        <v>517964398.32999992</v>
      </c>
    </row>
    <row r="1308" spans="2:3" ht="15">
      <c r="B1308" s="82" t="s">
        <v>2646</v>
      </c>
      <c r="C1308" s="179">
        <v>69115256.099999994</v>
      </c>
    </row>
    <row r="1309" spans="2:3" ht="15">
      <c r="B1309" s="82" t="s">
        <v>2647</v>
      </c>
      <c r="C1309" s="179">
        <v>77371138.439999998</v>
      </c>
    </row>
    <row r="1310" spans="2:3" ht="15">
      <c r="B1310" s="82" t="s">
        <v>2648</v>
      </c>
      <c r="C1310" s="179">
        <v>913638426.0200001</v>
      </c>
    </row>
    <row r="1311" spans="2:3" ht="15">
      <c r="B1311" s="82" t="s">
        <v>2649</v>
      </c>
      <c r="C1311" s="179">
        <v>161085352.47</v>
      </c>
    </row>
    <row r="1312" spans="2:3" ht="15">
      <c r="B1312" s="82" t="s">
        <v>2650</v>
      </c>
      <c r="C1312" s="179">
        <v>4994852.42</v>
      </c>
    </row>
    <row r="1313" spans="2:3" ht="15">
      <c r="B1313" s="82" t="s">
        <v>2651</v>
      </c>
      <c r="C1313" s="179">
        <v>535693270.40999997</v>
      </c>
    </row>
    <row r="1314" spans="2:3" ht="15">
      <c r="B1314" s="82" t="s">
        <v>2652</v>
      </c>
      <c r="C1314" s="179">
        <v>9811856.3399999999</v>
      </c>
    </row>
    <row r="1315" spans="2:3" ht="15">
      <c r="B1315" s="82" t="s">
        <v>2653</v>
      </c>
      <c r="C1315" s="179">
        <v>978684948.29999995</v>
      </c>
    </row>
    <row r="1316" spans="2:3" ht="15">
      <c r="B1316" s="82" t="s">
        <v>2654</v>
      </c>
      <c r="C1316" s="179">
        <v>63610838.000000007</v>
      </c>
    </row>
    <row r="1317" spans="2:3" ht="15">
      <c r="B1317" s="82" t="s">
        <v>2655</v>
      </c>
      <c r="C1317" s="179">
        <v>758400086.95999992</v>
      </c>
    </row>
    <row r="1318" spans="2:3" ht="15">
      <c r="B1318" s="82" t="s">
        <v>2656</v>
      </c>
      <c r="C1318" s="179">
        <v>450769679.63000005</v>
      </c>
    </row>
    <row r="1319" spans="2:3" ht="15">
      <c r="B1319" s="82" t="s">
        <v>2657</v>
      </c>
      <c r="C1319" s="179">
        <v>1380287712.8299999</v>
      </c>
    </row>
    <row r="1320" spans="2:3" ht="15">
      <c r="B1320" s="82" t="s">
        <v>2658</v>
      </c>
      <c r="C1320" s="179">
        <v>98528725.710000008</v>
      </c>
    </row>
    <row r="1321" spans="2:3" ht="15">
      <c r="B1321" s="82" t="s">
        <v>2659</v>
      </c>
      <c r="C1321" s="179">
        <v>513294074.68999994</v>
      </c>
    </row>
    <row r="1322" spans="2:3" ht="15">
      <c r="B1322" s="82" t="s">
        <v>2660</v>
      </c>
      <c r="C1322" s="179">
        <v>45939031.197000004</v>
      </c>
    </row>
    <row r="1323" spans="2:3" ht="15">
      <c r="B1323" s="82" t="s">
        <v>2661</v>
      </c>
      <c r="C1323" s="179">
        <v>148607553.53000003</v>
      </c>
    </row>
    <row r="1324" spans="2:3" ht="15">
      <c r="B1324" s="82" t="s">
        <v>2662</v>
      </c>
      <c r="C1324" s="179">
        <v>177470462.59999999</v>
      </c>
    </row>
    <row r="1325" spans="2:3" ht="15">
      <c r="B1325" s="82" t="s">
        <v>2663</v>
      </c>
      <c r="C1325" s="179">
        <v>44729711.350000001</v>
      </c>
    </row>
    <row r="1326" spans="2:3" ht="15">
      <c r="B1326" s="82" t="s">
        <v>2664</v>
      </c>
      <c r="C1326" s="179">
        <v>50147336.829999998</v>
      </c>
    </row>
    <row r="1327" spans="2:3" ht="15">
      <c r="B1327" s="82" t="s">
        <v>2665</v>
      </c>
      <c r="C1327" s="179">
        <v>785239358.31000006</v>
      </c>
    </row>
    <row r="1328" spans="2:3" ht="15">
      <c r="B1328" s="82" t="s">
        <v>2666</v>
      </c>
      <c r="C1328" s="179">
        <v>72417042.390000001</v>
      </c>
    </row>
    <row r="1329" spans="2:3" ht="15">
      <c r="B1329" s="82" t="s">
        <v>2667</v>
      </c>
      <c r="C1329" s="179">
        <v>233471750.18999997</v>
      </c>
    </row>
    <row r="1330" spans="2:3" ht="15">
      <c r="B1330" s="82" t="s">
        <v>2668</v>
      </c>
      <c r="C1330" s="179">
        <v>26549202.420000002</v>
      </c>
    </row>
    <row r="1331" spans="2:3" ht="15">
      <c r="B1331" s="82" t="s">
        <v>2669</v>
      </c>
      <c r="C1331" s="179">
        <v>159581532.47000003</v>
      </c>
    </row>
    <row r="1332" spans="2:3" ht="15">
      <c r="B1332" s="82" t="s">
        <v>2670</v>
      </c>
      <c r="C1332" s="179">
        <v>13780997.149999999</v>
      </c>
    </row>
    <row r="1333" spans="2:3" ht="15">
      <c r="B1333" s="82" t="s">
        <v>2671</v>
      </c>
      <c r="C1333" s="179">
        <v>373843556.4799999</v>
      </c>
    </row>
    <row r="1334" spans="2:3" ht="15">
      <c r="B1334" s="82" t="s">
        <v>2672</v>
      </c>
      <c r="C1334" s="179">
        <v>8638456.1600000001</v>
      </c>
    </row>
    <row r="1335" spans="2:3" ht="15">
      <c r="B1335" s="82" t="s">
        <v>2673</v>
      </c>
      <c r="C1335" s="179">
        <v>126183746.47000003</v>
      </c>
    </row>
    <row r="1336" spans="2:3" ht="15">
      <c r="B1336" s="82" t="s">
        <v>2674</v>
      </c>
      <c r="C1336" s="179">
        <v>23774071.330000002</v>
      </c>
    </row>
    <row r="1337" spans="2:3" ht="15">
      <c r="B1337" s="82" t="s">
        <v>2675</v>
      </c>
      <c r="C1337" s="179">
        <v>411559047.55000001</v>
      </c>
    </row>
    <row r="1338" spans="2:3" ht="15">
      <c r="B1338" s="82" t="s">
        <v>2676</v>
      </c>
      <c r="C1338" s="179">
        <v>560533951.25</v>
      </c>
    </row>
    <row r="1339" spans="2:3" ht="15">
      <c r="B1339" s="82" t="s">
        <v>2677</v>
      </c>
      <c r="C1339" s="179">
        <v>2195263772.6800003</v>
      </c>
    </row>
    <row r="1340" spans="2:3" ht="15">
      <c r="B1340" s="82" t="s">
        <v>2678</v>
      </c>
      <c r="C1340" s="179">
        <v>39971058.769999996</v>
      </c>
    </row>
    <row r="1341" spans="2:3" ht="15">
      <c r="B1341" s="82" t="s">
        <v>2679</v>
      </c>
      <c r="C1341" s="179">
        <v>853503977.29999983</v>
      </c>
    </row>
    <row r="1342" spans="2:3" ht="15">
      <c r="B1342" s="82" t="s">
        <v>2680</v>
      </c>
      <c r="C1342" s="179">
        <v>702488.92</v>
      </c>
    </row>
    <row r="1343" spans="2:3" ht="15">
      <c r="B1343" s="82" t="s">
        <v>2681</v>
      </c>
      <c r="C1343" s="179">
        <v>2520286643.1499996</v>
      </c>
    </row>
    <row r="1344" spans="2:3" ht="15">
      <c r="B1344" s="82" t="s">
        <v>2682</v>
      </c>
      <c r="C1344" s="179">
        <v>510720903.06</v>
      </c>
    </row>
    <row r="1345" spans="2:3" ht="15">
      <c r="B1345" s="82" t="s">
        <v>2683</v>
      </c>
      <c r="C1345" s="179">
        <v>613993310.50999987</v>
      </c>
    </row>
    <row r="1346" spans="2:3" ht="15">
      <c r="B1346" s="82" t="s">
        <v>2684</v>
      </c>
      <c r="C1346" s="179">
        <v>1957676.37</v>
      </c>
    </row>
    <row r="1347" spans="2:3" ht="15">
      <c r="B1347" s="82" t="s">
        <v>2685</v>
      </c>
      <c r="C1347" s="179">
        <v>413328415.82000005</v>
      </c>
    </row>
    <row r="1348" spans="2:3" ht="15">
      <c r="B1348" s="82" t="s">
        <v>2686</v>
      </c>
      <c r="C1348" s="179">
        <v>83154267.519999996</v>
      </c>
    </row>
    <row r="1349" spans="2:3" ht="15">
      <c r="B1349" s="82" t="s">
        <v>2687</v>
      </c>
      <c r="C1349" s="179">
        <v>1144649731.8300002</v>
      </c>
    </row>
    <row r="1350" spans="2:3" ht="15">
      <c r="B1350" s="82" t="s">
        <v>2688</v>
      </c>
      <c r="C1350" s="179">
        <v>322824277.26000005</v>
      </c>
    </row>
    <row r="1351" spans="2:3" ht="15">
      <c r="B1351" s="82" t="s">
        <v>2689</v>
      </c>
      <c r="C1351" s="179">
        <v>1203553160.6699998</v>
      </c>
    </row>
    <row r="1352" spans="2:3" ht="15">
      <c r="B1352" s="82" t="s">
        <v>2690</v>
      </c>
      <c r="C1352" s="179">
        <v>342152337.70999998</v>
      </c>
    </row>
    <row r="1353" spans="2:3" ht="15">
      <c r="B1353" s="82" t="s">
        <v>2691</v>
      </c>
      <c r="C1353" s="179">
        <v>60930120.159999996</v>
      </c>
    </row>
    <row r="1354" spans="2:3" ht="15">
      <c r="B1354" s="82" t="s">
        <v>2692</v>
      </c>
      <c r="C1354" s="179">
        <v>858692839.55000007</v>
      </c>
    </row>
    <row r="1355" spans="2:3" ht="15">
      <c r="B1355" s="82" t="s">
        <v>2693</v>
      </c>
      <c r="C1355" s="179">
        <v>468557508.12000006</v>
      </c>
    </row>
    <row r="1356" spans="2:3" ht="15">
      <c r="B1356" s="82" t="s">
        <v>2694</v>
      </c>
      <c r="C1356" s="179">
        <v>678781895.42000008</v>
      </c>
    </row>
    <row r="1357" spans="2:3" ht="15">
      <c r="B1357" s="82" t="s">
        <v>2695</v>
      </c>
      <c r="C1357" s="179">
        <v>11350720.789999999</v>
      </c>
    </row>
    <row r="1358" spans="2:3" ht="15">
      <c r="B1358" s="82" t="s">
        <v>2696</v>
      </c>
      <c r="C1358" s="179">
        <v>937719736.40999985</v>
      </c>
    </row>
    <row r="1359" spans="2:3" ht="15">
      <c r="B1359" s="82" t="s">
        <v>2697</v>
      </c>
      <c r="C1359" s="179">
        <v>978991424.32999992</v>
      </c>
    </row>
    <row r="1360" spans="2:3" ht="15">
      <c r="B1360" s="82" t="s">
        <v>2698</v>
      </c>
      <c r="C1360" s="179">
        <v>350899932.83000004</v>
      </c>
    </row>
    <row r="1361" spans="2:3" ht="15">
      <c r="B1361" s="82" t="s">
        <v>2699</v>
      </c>
      <c r="C1361" s="179">
        <v>3221437428.8000002</v>
      </c>
    </row>
    <row r="1362" spans="2:3" ht="15">
      <c r="B1362" s="82" t="s">
        <v>2700</v>
      </c>
      <c r="C1362" s="179">
        <v>489429175.68999994</v>
      </c>
    </row>
    <row r="1363" spans="2:3" ht="15">
      <c r="B1363" s="82" t="s">
        <v>2701</v>
      </c>
      <c r="C1363" s="179">
        <v>182761435.27000001</v>
      </c>
    </row>
    <row r="1364" spans="2:3" ht="15">
      <c r="B1364" s="82" t="s">
        <v>2702</v>
      </c>
      <c r="C1364" s="179">
        <v>242403640.19</v>
      </c>
    </row>
    <row r="1365" spans="2:3" ht="15">
      <c r="B1365" s="82" t="s">
        <v>2703</v>
      </c>
      <c r="C1365" s="179">
        <v>93746439</v>
      </c>
    </row>
    <row r="1366" spans="2:3" ht="15">
      <c r="B1366" s="82" t="s">
        <v>2704</v>
      </c>
      <c r="C1366" s="179">
        <v>443408324.02999997</v>
      </c>
    </row>
    <row r="1367" spans="2:3" ht="15">
      <c r="B1367" s="82" t="s">
        <v>2705</v>
      </c>
      <c r="C1367" s="179">
        <v>410293195.69999999</v>
      </c>
    </row>
    <row r="1368" spans="2:3" ht="15">
      <c r="B1368" s="82" t="s">
        <v>2706</v>
      </c>
      <c r="C1368" s="179">
        <v>258548465.16</v>
      </c>
    </row>
    <row r="1369" spans="2:3" ht="15">
      <c r="B1369" s="82" t="s">
        <v>2707</v>
      </c>
      <c r="C1369" s="179">
        <v>10351237.83</v>
      </c>
    </row>
    <row r="1370" spans="2:3" ht="15">
      <c r="B1370" s="82" t="s">
        <v>2708</v>
      </c>
      <c r="C1370" s="179">
        <v>72383834.469999999</v>
      </c>
    </row>
    <row r="1371" spans="2:3" ht="15">
      <c r="B1371" s="82" t="s">
        <v>2709</v>
      </c>
      <c r="C1371" s="179">
        <v>30019047.849999998</v>
      </c>
    </row>
    <row r="1372" spans="2:3" ht="15">
      <c r="B1372" s="82" t="s">
        <v>2710</v>
      </c>
      <c r="C1372" s="179">
        <v>497492558.48000002</v>
      </c>
    </row>
    <row r="1373" spans="2:3" ht="15">
      <c r="B1373" s="82" t="s">
        <v>2711</v>
      </c>
      <c r="C1373" s="179">
        <v>57279617.560000002</v>
      </c>
    </row>
    <row r="1374" spans="2:3" ht="15">
      <c r="B1374" s="82" t="s">
        <v>2712</v>
      </c>
      <c r="C1374" s="179">
        <v>86175361.879999995</v>
      </c>
    </row>
    <row r="1375" spans="2:3" ht="15">
      <c r="B1375" s="82" t="s">
        <v>2713</v>
      </c>
      <c r="C1375" s="179">
        <v>170918102.41</v>
      </c>
    </row>
    <row r="1376" spans="2:3" ht="15">
      <c r="B1376" s="82" t="s">
        <v>2714</v>
      </c>
      <c r="C1376" s="179">
        <v>842453800.47000003</v>
      </c>
    </row>
    <row r="1377" spans="2:3" ht="15">
      <c r="B1377" s="82" t="s">
        <v>2715</v>
      </c>
      <c r="C1377" s="179">
        <v>614270074.33999991</v>
      </c>
    </row>
    <row r="1378" spans="2:3" ht="15">
      <c r="B1378" s="82" t="s">
        <v>2716</v>
      </c>
      <c r="C1378" s="179">
        <v>36466598.799999997</v>
      </c>
    </row>
    <row r="1379" spans="2:3" ht="15">
      <c r="B1379" s="82" t="s">
        <v>2717</v>
      </c>
      <c r="C1379" s="179">
        <v>782292683.31999993</v>
      </c>
    </row>
    <row r="1380" spans="2:3" ht="15">
      <c r="B1380" s="82" t="s">
        <v>2718</v>
      </c>
      <c r="C1380" s="179">
        <v>47351399.009999998</v>
      </c>
    </row>
    <row r="1381" spans="2:3" ht="15">
      <c r="B1381" s="82" t="s">
        <v>2719</v>
      </c>
      <c r="C1381" s="179">
        <v>2929643.99</v>
      </c>
    </row>
    <row r="1382" spans="2:3" ht="15">
      <c r="B1382" s="82" t="s">
        <v>2720</v>
      </c>
      <c r="C1382" s="179">
        <v>254262977.02999997</v>
      </c>
    </row>
    <row r="1383" spans="2:3" ht="15">
      <c r="B1383" s="82" t="s">
        <v>2721</v>
      </c>
      <c r="C1383" s="179">
        <v>37627632.060000002</v>
      </c>
    </row>
    <row r="1384" spans="2:3" ht="15">
      <c r="B1384" s="82" t="s">
        <v>2722</v>
      </c>
      <c r="C1384" s="179">
        <v>267491007.80000004</v>
      </c>
    </row>
    <row r="1385" spans="2:3" ht="15">
      <c r="B1385" s="82" t="s">
        <v>2723</v>
      </c>
      <c r="C1385" s="179">
        <v>861063089.16999996</v>
      </c>
    </row>
    <row r="1386" spans="2:3" ht="15">
      <c r="B1386" s="82" t="s">
        <v>2724</v>
      </c>
      <c r="C1386" s="179">
        <v>93677967.88000001</v>
      </c>
    </row>
    <row r="1387" spans="2:3" ht="15">
      <c r="B1387" s="82" t="s">
        <v>2725</v>
      </c>
      <c r="C1387" s="179">
        <v>165402074.58999997</v>
      </c>
    </row>
    <row r="1388" spans="2:3" ht="15">
      <c r="B1388" s="82" t="s">
        <v>2726</v>
      </c>
      <c r="C1388" s="179">
        <v>557561982</v>
      </c>
    </row>
    <row r="1389" spans="2:3" ht="15">
      <c r="B1389" s="82" t="s">
        <v>2727</v>
      </c>
      <c r="C1389" s="179">
        <v>66176278.980000004</v>
      </c>
    </row>
    <row r="1390" spans="2:3" ht="15">
      <c r="B1390" s="82" t="s">
        <v>2728</v>
      </c>
      <c r="C1390" s="179">
        <v>615735328.88</v>
      </c>
    </row>
    <row r="1391" spans="2:3" ht="15">
      <c r="B1391" s="82" t="s">
        <v>2729</v>
      </c>
      <c r="C1391" s="179">
        <v>941055109.79999995</v>
      </c>
    </row>
    <row r="1392" spans="2:3" ht="15">
      <c r="B1392" s="82" t="s">
        <v>2730</v>
      </c>
      <c r="C1392" s="179">
        <v>921231.84</v>
      </c>
    </row>
    <row r="1393" spans="2:3" ht="15">
      <c r="B1393" s="82" t="s">
        <v>2731</v>
      </c>
      <c r="C1393" s="179">
        <v>2286060873.5399995</v>
      </c>
    </row>
    <row r="1394" spans="2:3" ht="15">
      <c r="B1394" s="82" t="s">
        <v>2732</v>
      </c>
      <c r="C1394" s="179">
        <v>322998376.91000003</v>
      </c>
    </row>
    <row r="1395" spans="2:3" ht="15">
      <c r="B1395" s="82" t="s">
        <v>2733</v>
      </c>
      <c r="C1395" s="179">
        <v>442559324.24000001</v>
      </c>
    </row>
    <row r="1396" spans="2:3" ht="15">
      <c r="B1396" s="82" t="s">
        <v>2734</v>
      </c>
      <c r="C1396" s="179">
        <v>106131126.58000001</v>
      </c>
    </row>
    <row r="1397" spans="2:3" ht="15">
      <c r="B1397" s="82" t="s">
        <v>2735</v>
      </c>
      <c r="C1397" s="179">
        <v>204295464.26999998</v>
      </c>
    </row>
    <row r="1398" spans="2:3" ht="15">
      <c r="B1398" s="82" t="s">
        <v>2736</v>
      </c>
      <c r="C1398" s="179">
        <v>9308565.2599999998</v>
      </c>
    </row>
    <row r="1399" spans="2:3" ht="15">
      <c r="B1399" s="82" t="s">
        <v>2737</v>
      </c>
      <c r="C1399" s="179">
        <v>743761427.83999991</v>
      </c>
    </row>
    <row r="1400" spans="2:3" ht="15">
      <c r="B1400" s="82" t="s">
        <v>2738</v>
      </c>
      <c r="C1400" s="179">
        <v>280768.59000000003</v>
      </c>
    </row>
    <row r="1401" spans="2:3" ht="15">
      <c r="B1401" s="82" t="s">
        <v>2739</v>
      </c>
      <c r="C1401" s="179">
        <v>139067018.89999998</v>
      </c>
    </row>
    <row r="1402" spans="2:3" ht="15">
      <c r="B1402" s="82" t="s">
        <v>2740</v>
      </c>
      <c r="C1402" s="179">
        <v>501047</v>
      </c>
    </row>
    <row r="1403" spans="2:3" ht="15">
      <c r="B1403" s="82" t="s">
        <v>2741</v>
      </c>
      <c r="C1403" s="179">
        <v>69984734.599999994</v>
      </c>
    </row>
    <row r="1404" spans="2:3" ht="15">
      <c r="B1404" s="82" t="s">
        <v>2742</v>
      </c>
      <c r="C1404" s="179">
        <v>5816661.3600000003</v>
      </c>
    </row>
    <row r="1405" spans="2:3" ht="15">
      <c r="B1405" s="82" t="s">
        <v>2743</v>
      </c>
      <c r="C1405" s="179">
        <v>374046948.14999998</v>
      </c>
    </row>
    <row r="1406" spans="2:3" ht="15">
      <c r="B1406" s="82" t="s">
        <v>2744</v>
      </c>
      <c r="C1406" s="179">
        <v>374787228.29000002</v>
      </c>
    </row>
    <row r="1407" spans="2:3" ht="15">
      <c r="B1407" s="82" t="s">
        <v>2745</v>
      </c>
      <c r="C1407" s="179">
        <v>19756548.369999997</v>
      </c>
    </row>
    <row r="1408" spans="2:3" ht="15">
      <c r="B1408" s="82" t="s">
        <v>2746</v>
      </c>
      <c r="C1408" s="179">
        <v>1353644.05</v>
      </c>
    </row>
    <row r="1409" spans="2:3" ht="15">
      <c r="B1409" s="82" t="s">
        <v>2747</v>
      </c>
      <c r="C1409" s="179">
        <v>126056146.66</v>
      </c>
    </row>
    <row r="1410" spans="2:3" ht="15">
      <c r="B1410" s="82" t="s">
        <v>2748</v>
      </c>
      <c r="C1410" s="179">
        <v>34269019.189999998</v>
      </c>
    </row>
    <row r="1411" spans="2:3" ht="15">
      <c r="B1411" s="82" t="s">
        <v>2749</v>
      </c>
      <c r="C1411" s="179">
        <v>860885515.38000011</v>
      </c>
    </row>
    <row r="1412" spans="2:3" ht="15">
      <c r="B1412" s="82" t="s">
        <v>2750</v>
      </c>
      <c r="C1412" s="179">
        <v>25116952.089999996</v>
      </c>
    </row>
    <row r="1413" spans="2:3" ht="15">
      <c r="B1413" s="82" t="s">
        <v>2751</v>
      </c>
      <c r="C1413" s="179">
        <v>204996361.50999999</v>
      </c>
    </row>
    <row r="1414" spans="2:3" ht="15">
      <c r="B1414" s="82" t="s">
        <v>2752</v>
      </c>
      <c r="C1414" s="179">
        <v>43765417.969999999</v>
      </c>
    </row>
    <row r="1415" spans="2:3" ht="15">
      <c r="B1415" s="82" t="s">
        <v>2753</v>
      </c>
      <c r="C1415" s="179">
        <v>697970818.69000006</v>
      </c>
    </row>
    <row r="1416" spans="2:3" ht="15">
      <c r="B1416" s="82" t="s">
        <v>2754</v>
      </c>
      <c r="C1416" s="179">
        <v>83485142.269999981</v>
      </c>
    </row>
    <row r="1417" spans="2:3" ht="15">
      <c r="B1417" s="82" t="s">
        <v>2755</v>
      </c>
      <c r="C1417" s="179">
        <v>403157637.25999999</v>
      </c>
    </row>
    <row r="1418" spans="2:3" ht="15">
      <c r="B1418" s="82" t="s">
        <v>2756</v>
      </c>
      <c r="C1418" s="179">
        <v>130281321.21000001</v>
      </c>
    </row>
    <row r="1419" spans="2:3" ht="15">
      <c r="B1419" s="82" t="s">
        <v>2757</v>
      </c>
      <c r="C1419" s="179">
        <v>193335632.70999998</v>
      </c>
    </row>
    <row r="1420" spans="2:3" ht="15">
      <c r="B1420" s="82" t="s">
        <v>2758</v>
      </c>
      <c r="C1420" s="179">
        <v>770631856.46999991</v>
      </c>
    </row>
    <row r="1421" spans="2:3" ht="15">
      <c r="B1421" s="82" t="s">
        <v>2759</v>
      </c>
      <c r="C1421" s="179">
        <v>49015471.520000003</v>
      </c>
    </row>
    <row r="1422" spans="2:3" ht="15">
      <c r="B1422" s="82" t="s">
        <v>2760</v>
      </c>
      <c r="C1422" s="179">
        <v>1306067137.76</v>
      </c>
    </row>
    <row r="1423" spans="2:3" ht="15">
      <c r="B1423" s="82" t="s">
        <v>2761</v>
      </c>
      <c r="C1423" s="179">
        <v>21972682.039999999</v>
      </c>
    </row>
    <row r="1424" spans="2:3" ht="15">
      <c r="B1424" s="82" t="s">
        <v>2762</v>
      </c>
      <c r="C1424" s="179">
        <v>176668388.62</v>
      </c>
    </row>
    <row r="1425" spans="2:3" ht="15">
      <c r="B1425" s="82" t="s">
        <v>2763</v>
      </c>
      <c r="C1425" s="179">
        <v>51897904.109999999</v>
      </c>
    </row>
    <row r="1426" spans="2:3" ht="15">
      <c r="B1426" s="82" t="s">
        <v>2764</v>
      </c>
      <c r="C1426" s="179">
        <v>65372039.579999998</v>
      </c>
    </row>
    <row r="1427" spans="2:3" ht="15">
      <c r="B1427" s="82" t="s">
        <v>2765</v>
      </c>
      <c r="C1427" s="179">
        <v>233848414.98000002</v>
      </c>
    </row>
    <row r="1428" spans="2:3" ht="15">
      <c r="B1428" s="82" t="s">
        <v>2766</v>
      </c>
      <c r="C1428" s="179">
        <v>355416372.31</v>
      </c>
    </row>
    <row r="1429" spans="2:3" ht="15">
      <c r="B1429" s="82" t="s">
        <v>2767</v>
      </c>
      <c r="C1429" s="179">
        <v>24838590.559999999</v>
      </c>
    </row>
    <row r="1430" spans="2:3" ht="15">
      <c r="B1430" s="82" t="s">
        <v>2768</v>
      </c>
      <c r="C1430" s="179">
        <v>68889755.810000002</v>
      </c>
    </row>
    <row r="1431" spans="2:3" ht="15">
      <c r="B1431" s="82" t="s">
        <v>2173</v>
      </c>
      <c r="C1431" s="179">
        <v>313542584.22000003</v>
      </c>
    </row>
    <row r="1432" spans="2:3" ht="15">
      <c r="B1432" s="82" t="s">
        <v>2769</v>
      </c>
      <c r="C1432" s="179">
        <v>485527259.09000003</v>
      </c>
    </row>
    <row r="1433" spans="2:3" ht="15">
      <c r="B1433" s="82" t="s">
        <v>2770</v>
      </c>
      <c r="C1433" s="179">
        <v>175582096.94000003</v>
      </c>
    </row>
    <row r="1434" spans="2:3" ht="15">
      <c r="B1434" s="82" t="s">
        <v>2771</v>
      </c>
      <c r="C1434" s="179">
        <v>57818051.950000003</v>
      </c>
    </row>
    <row r="1435" spans="2:3" ht="15">
      <c r="B1435" s="82" t="s">
        <v>2772</v>
      </c>
      <c r="C1435" s="179">
        <v>36994914.649999999</v>
      </c>
    </row>
    <row r="1436" spans="2:3" ht="15">
      <c r="B1436" s="82" t="s">
        <v>2773</v>
      </c>
      <c r="C1436" s="179">
        <v>49509380.879999995</v>
      </c>
    </row>
    <row r="1437" spans="2:3" ht="15">
      <c r="B1437" s="82" t="s">
        <v>2774</v>
      </c>
      <c r="C1437" s="179">
        <v>246244620.67000002</v>
      </c>
    </row>
    <row r="1438" spans="2:3" ht="15">
      <c r="B1438" s="82" t="s">
        <v>2775</v>
      </c>
      <c r="C1438" s="179">
        <v>325077792.80000001</v>
      </c>
    </row>
    <row r="1439" spans="2:3" ht="15">
      <c r="B1439" s="82" t="s">
        <v>2776</v>
      </c>
      <c r="C1439" s="179">
        <v>399602367.47000003</v>
      </c>
    </row>
    <row r="1440" spans="2:3" ht="15">
      <c r="B1440" s="82" t="s">
        <v>2174</v>
      </c>
      <c r="C1440" s="179">
        <v>475575736.43999994</v>
      </c>
    </row>
    <row r="1441" spans="2:3" ht="15">
      <c r="B1441" s="82" t="s">
        <v>2777</v>
      </c>
      <c r="C1441" s="179">
        <v>2202703890.1599998</v>
      </c>
    </row>
    <row r="1442" spans="2:3" ht="15">
      <c r="B1442" s="82" t="s">
        <v>2778</v>
      </c>
      <c r="C1442" s="179">
        <v>5080791.3999999994</v>
      </c>
    </row>
    <row r="1443" spans="2:3" ht="15">
      <c r="B1443" s="82" t="s">
        <v>2779</v>
      </c>
      <c r="C1443" s="179">
        <v>118846119.15000001</v>
      </c>
    </row>
    <row r="1444" spans="2:3" ht="15">
      <c r="B1444" s="82" t="s">
        <v>2780</v>
      </c>
      <c r="C1444" s="179">
        <v>133793354.32000002</v>
      </c>
    </row>
    <row r="1445" spans="2:3" ht="15">
      <c r="B1445" s="82" t="s">
        <v>2781</v>
      </c>
      <c r="C1445" s="179">
        <v>484921603.31</v>
      </c>
    </row>
    <row r="1446" spans="2:3" ht="15">
      <c r="B1446" s="82" t="s">
        <v>2782</v>
      </c>
      <c r="C1446" s="179">
        <v>289604472.05000001</v>
      </c>
    </row>
    <row r="1447" spans="2:3" ht="15">
      <c r="B1447" s="82" t="s">
        <v>2783</v>
      </c>
      <c r="C1447" s="179">
        <v>653737.75</v>
      </c>
    </row>
    <row r="1448" spans="2:3" ht="15">
      <c r="B1448" s="82" t="s">
        <v>2784</v>
      </c>
      <c r="C1448" s="179">
        <v>3432927910.5399995</v>
      </c>
    </row>
    <row r="1449" spans="2:3" ht="15">
      <c r="B1449" s="82" t="s">
        <v>2785</v>
      </c>
      <c r="C1449" s="179">
        <v>336774972.05999994</v>
      </c>
    </row>
    <row r="1450" spans="2:3" ht="15">
      <c r="B1450" s="82" t="s">
        <v>2786</v>
      </c>
      <c r="C1450" s="179">
        <v>486487457.12</v>
      </c>
    </row>
    <row r="1451" spans="2:3" ht="15">
      <c r="B1451" s="82" t="s">
        <v>2787</v>
      </c>
      <c r="C1451" s="179">
        <v>1502994.08</v>
      </c>
    </row>
    <row r="1452" spans="2:3" ht="15">
      <c r="B1452" s="82" t="s">
        <v>2788</v>
      </c>
      <c r="C1452" s="179">
        <v>499584788.11000001</v>
      </c>
    </row>
    <row r="1453" spans="2:3" ht="15">
      <c r="B1453" s="82" t="s">
        <v>2789</v>
      </c>
      <c r="C1453" s="179">
        <v>487709969.78000003</v>
      </c>
    </row>
    <row r="1454" spans="2:3" ht="15">
      <c r="B1454" s="82" t="s">
        <v>2175</v>
      </c>
      <c r="C1454" s="179">
        <v>15079138.140000001</v>
      </c>
    </row>
    <row r="1455" spans="2:3" ht="15">
      <c r="B1455" s="82" t="s">
        <v>2176</v>
      </c>
      <c r="C1455" s="179">
        <v>359147225.29999995</v>
      </c>
    </row>
    <row r="1456" spans="2:3" ht="15">
      <c r="B1456" s="82" t="s">
        <v>2790</v>
      </c>
      <c r="C1456" s="179">
        <v>496620429.43999994</v>
      </c>
    </row>
    <row r="1457" spans="2:3" ht="15">
      <c r="B1457" s="82" t="s">
        <v>2791</v>
      </c>
      <c r="C1457" s="179">
        <v>4377884.4800000004</v>
      </c>
    </row>
    <row r="1458" spans="2:3" ht="15">
      <c r="B1458" s="82" t="s">
        <v>2792</v>
      </c>
      <c r="C1458" s="179">
        <v>1200676315.7199998</v>
      </c>
    </row>
    <row r="1459" spans="2:3" ht="15">
      <c r="B1459" s="82" t="s">
        <v>2793</v>
      </c>
      <c r="C1459" s="179">
        <v>37388014.490000002</v>
      </c>
    </row>
    <row r="1460" spans="2:3" ht="15">
      <c r="B1460" s="82" t="s">
        <v>2794</v>
      </c>
      <c r="C1460" s="179">
        <v>591155838.97000015</v>
      </c>
    </row>
    <row r="1461" spans="2:3" ht="15">
      <c r="B1461" s="82" t="s">
        <v>2795</v>
      </c>
      <c r="C1461" s="179">
        <v>2550978.16</v>
      </c>
    </row>
    <row r="1462" spans="2:3" ht="15">
      <c r="B1462" s="82" t="s">
        <v>2796</v>
      </c>
      <c r="C1462" s="179">
        <v>178195566.03999996</v>
      </c>
    </row>
    <row r="1463" spans="2:3" ht="15">
      <c r="B1463" s="82" t="s">
        <v>2797</v>
      </c>
      <c r="C1463" s="179">
        <v>13000357.539999999</v>
      </c>
    </row>
    <row r="1464" spans="2:3" ht="15">
      <c r="B1464" s="82" t="s">
        <v>2798</v>
      </c>
      <c r="C1464" s="179">
        <v>83439072.700000003</v>
      </c>
    </row>
    <row r="1465" spans="2:3" ht="15">
      <c r="B1465" s="82" t="s">
        <v>2799</v>
      </c>
      <c r="C1465" s="179">
        <v>141566385.51000002</v>
      </c>
    </row>
    <row r="1466" spans="2:3" ht="15">
      <c r="B1466" s="82" t="s">
        <v>2800</v>
      </c>
      <c r="C1466" s="179">
        <v>470025975.85999995</v>
      </c>
    </row>
    <row r="1467" spans="2:3" ht="15">
      <c r="B1467" s="82" t="s">
        <v>2801</v>
      </c>
      <c r="C1467" s="179">
        <v>333595199.43999994</v>
      </c>
    </row>
    <row r="1468" spans="2:3" ht="15">
      <c r="B1468" s="82" t="s">
        <v>2802</v>
      </c>
      <c r="C1468" s="179">
        <v>655130826.5</v>
      </c>
    </row>
    <row r="1469" spans="2:3" ht="15">
      <c r="B1469" s="82" t="s">
        <v>2803</v>
      </c>
      <c r="C1469" s="179">
        <v>1382859699.0599999</v>
      </c>
    </row>
    <row r="1470" spans="2:3" ht="15">
      <c r="B1470" s="82" t="s">
        <v>2804</v>
      </c>
      <c r="C1470" s="179">
        <v>10205230.949999999</v>
      </c>
    </row>
    <row r="1471" spans="2:3" ht="15">
      <c r="B1471" s="82" t="s">
        <v>2805</v>
      </c>
      <c r="C1471" s="179">
        <v>1141233491.3300002</v>
      </c>
    </row>
    <row r="1472" spans="2:3" ht="15">
      <c r="B1472" s="82" t="s">
        <v>2806</v>
      </c>
      <c r="C1472" s="179">
        <v>721590787.0999999</v>
      </c>
    </row>
    <row r="1473" spans="2:3" ht="15">
      <c r="B1473" s="82" t="s">
        <v>2807</v>
      </c>
      <c r="C1473" s="179">
        <v>825246212.56999993</v>
      </c>
    </row>
    <row r="1474" spans="2:3" ht="15">
      <c r="B1474" s="82" t="s">
        <v>2808</v>
      </c>
      <c r="C1474" s="179">
        <v>13882463.870000001</v>
      </c>
    </row>
    <row r="1475" spans="2:3" ht="15">
      <c r="B1475" s="82" t="s">
        <v>2809</v>
      </c>
      <c r="C1475" s="179">
        <v>244021313.07999998</v>
      </c>
    </row>
    <row r="1476" spans="2:3" ht="15">
      <c r="B1476" s="82" t="s">
        <v>2810</v>
      </c>
      <c r="C1476" s="179">
        <v>1468035650.8600001</v>
      </c>
    </row>
    <row r="1477" spans="2:3" ht="15">
      <c r="B1477" s="82" t="s">
        <v>2811</v>
      </c>
      <c r="C1477" s="179">
        <v>1269608700.8299999</v>
      </c>
    </row>
    <row r="1478" spans="2:3" ht="15">
      <c r="B1478" s="82" t="s">
        <v>2812</v>
      </c>
      <c r="C1478" s="179">
        <v>271209283.72000003</v>
      </c>
    </row>
    <row r="1479" spans="2:3" ht="15">
      <c r="B1479" s="82" t="s">
        <v>2813</v>
      </c>
      <c r="C1479" s="179">
        <v>13076077.5</v>
      </c>
    </row>
    <row r="1480" spans="2:3" ht="15">
      <c r="B1480" s="82" t="s">
        <v>2814</v>
      </c>
      <c r="C1480" s="179">
        <v>55255216.280000001</v>
      </c>
    </row>
    <row r="1481" spans="2:3" ht="15">
      <c r="B1481" s="82" t="s">
        <v>2815</v>
      </c>
      <c r="C1481" s="179">
        <v>34063726.769999996</v>
      </c>
    </row>
    <row r="1482" spans="2:3" ht="15">
      <c r="B1482" s="82" t="s">
        <v>2816</v>
      </c>
      <c r="C1482" s="179">
        <v>526099415.30000001</v>
      </c>
    </row>
    <row r="1483" spans="2:3" ht="15">
      <c r="B1483" s="82" t="s">
        <v>2817</v>
      </c>
      <c r="C1483" s="179">
        <v>131863097.94999999</v>
      </c>
    </row>
    <row r="1484" spans="2:3" ht="15">
      <c r="B1484" s="82" t="s">
        <v>2818</v>
      </c>
      <c r="C1484" s="179">
        <v>362591992.43000001</v>
      </c>
    </row>
    <row r="1485" spans="2:3" ht="15">
      <c r="B1485" s="82" t="s">
        <v>2819</v>
      </c>
      <c r="C1485" s="179">
        <v>3640246.32</v>
      </c>
    </row>
    <row r="1486" spans="2:3" ht="15">
      <c r="B1486" s="82" t="s">
        <v>2820</v>
      </c>
      <c r="C1486" s="179">
        <v>209485532.34</v>
      </c>
    </row>
    <row r="1487" spans="2:3" ht="15">
      <c r="B1487" s="82" t="s">
        <v>2821</v>
      </c>
      <c r="C1487" s="179">
        <v>556472124.56999993</v>
      </c>
    </row>
    <row r="1488" spans="2:3" ht="15">
      <c r="B1488" s="82" t="s">
        <v>2822</v>
      </c>
      <c r="C1488" s="179">
        <v>1094428167.45</v>
      </c>
    </row>
    <row r="1489" spans="2:3" ht="15">
      <c r="B1489" s="82" t="s">
        <v>2823</v>
      </c>
      <c r="C1489" s="179">
        <v>9322292.9800000004</v>
      </c>
    </row>
    <row r="1490" spans="2:3" ht="15">
      <c r="B1490" s="82" t="s">
        <v>2824</v>
      </c>
      <c r="C1490" s="179">
        <v>1294259485.1700003</v>
      </c>
    </row>
    <row r="1491" spans="2:3" ht="15">
      <c r="B1491" s="82" t="s">
        <v>2825</v>
      </c>
      <c r="C1491" s="179">
        <v>28963783.200000003</v>
      </c>
    </row>
    <row r="1492" spans="2:3" ht="15">
      <c r="B1492" s="82" t="s">
        <v>2826</v>
      </c>
      <c r="C1492" s="179">
        <v>8142860.8000000007</v>
      </c>
    </row>
    <row r="1493" spans="2:3" ht="15">
      <c r="B1493" s="82" t="s">
        <v>2827</v>
      </c>
      <c r="C1493" s="179">
        <v>128196735.31</v>
      </c>
    </row>
    <row r="1494" spans="2:3" ht="15">
      <c r="B1494" s="82" t="s">
        <v>2828</v>
      </c>
      <c r="C1494" s="179">
        <v>291225788.71000004</v>
      </c>
    </row>
    <row r="1495" spans="2:3" ht="15">
      <c r="B1495" s="82" t="s">
        <v>2829</v>
      </c>
      <c r="C1495" s="179">
        <v>1135698302.3199999</v>
      </c>
    </row>
    <row r="1496" spans="2:3" ht="15">
      <c r="B1496" s="82" t="s">
        <v>2830</v>
      </c>
      <c r="C1496" s="179">
        <v>79234168.030000001</v>
      </c>
    </row>
    <row r="1497" spans="2:3" ht="15">
      <c r="B1497" s="82" t="s">
        <v>2831</v>
      </c>
      <c r="C1497" s="179">
        <v>1269222618.2</v>
      </c>
    </row>
    <row r="1498" spans="2:3" ht="15">
      <c r="C1498" s="200">
        <f>SUM(C1251:C1497)</f>
        <v>103112146860.407</v>
      </c>
    </row>
    <row r="1501" spans="2:3" ht="15.75">
      <c r="B1501" s="197" t="s">
        <v>2179</v>
      </c>
      <c r="C1501" s="201">
        <f>+C1498-C1247</f>
        <v>5467895494.5669861</v>
      </c>
    </row>
    <row r="1504" spans="2:3">
      <c r="B1504" s="202" t="s">
        <v>2180</v>
      </c>
    </row>
    <row r="1506" spans="2:8" s="190" customFormat="1" ht="15">
      <c r="B1506" s="203" t="s">
        <v>2181</v>
      </c>
      <c r="C1506" s="189">
        <v>44712</v>
      </c>
      <c r="D1506" s="106"/>
      <c r="E1506" s="204"/>
      <c r="F1506" s="205"/>
      <c r="G1506" s="191"/>
      <c r="H1506" s="191"/>
    </row>
    <row r="1507" spans="2:8" s="190" customFormat="1" ht="45">
      <c r="B1507" s="206" t="s">
        <v>2007</v>
      </c>
      <c r="C1507" s="206" t="s">
        <v>2182</v>
      </c>
      <c r="D1507" s="77" t="s">
        <v>2009</v>
      </c>
      <c r="E1507" s="207" t="s">
        <v>2010</v>
      </c>
      <c r="F1507" s="86" t="s">
        <v>2011</v>
      </c>
      <c r="G1507" s="191"/>
      <c r="H1507" s="191"/>
    </row>
    <row r="1508" spans="2:8" s="211" customFormat="1">
      <c r="B1508" s="208" t="s">
        <v>132</v>
      </c>
      <c r="C1508" s="209" t="s">
        <v>132</v>
      </c>
      <c r="D1508" s="107" t="s">
        <v>132</v>
      </c>
      <c r="E1508" s="107" t="s">
        <v>132</v>
      </c>
      <c r="F1508" s="107" t="s">
        <v>132</v>
      </c>
      <c r="G1508" s="210"/>
      <c r="H1508" s="210"/>
    </row>
    <row r="1509" spans="2:8" s="190" customFormat="1">
      <c r="B1509" s="212"/>
      <c r="C1509" s="213"/>
      <c r="D1509" s="213"/>
      <c r="E1509" s="213"/>
      <c r="F1509" s="205"/>
      <c r="G1509" s="191"/>
      <c r="H1509" s="191"/>
    </row>
    <row r="1510" spans="2:8" s="190" customFormat="1">
      <c r="B1510" s="213"/>
      <c r="C1510" s="213"/>
      <c r="D1510" s="213"/>
      <c r="E1510" s="213"/>
      <c r="F1510" s="205"/>
      <c r="G1510" s="191"/>
      <c r="H1510" s="191"/>
    </row>
    <row r="1511" spans="2:8" s="190" customFormat="1">
      <c r="B1511" s="214" t="s">
        <v>2183</v>
      </c>
      <c r="C1511" s="209" t="s">
        <v>132</v>
      </c>
      <c r="D1511" s="213"/>
      <c r="E1511" s="213"/>
      <c r="F1511" s="205"/>
      <c r="G1511" s="191"/>
      <c r="H1511" s="191"/>
    </row>
    <row r="1512" spans="2:8" s="190" customFormat="1">
      <c r="B1512" s="213"/>
      <c r="C1512" s="213"/>
      <c r="D1512" s="213"/>
      <c r="E1512" s="213"/>
      <c r="F1512" s="205"/>
      <c r="G1512" s="191"/>
      <c r="H1512" s="191"/>
    </row>
    <row r="1513" spans="2:8" s="190" customFormat="1" ht="15">
      <c r="B1513" s="195" t="s">
        <v>2189</v>
      </c>
      <c r="C1513" s="213"/>
      <c r="E1513" s="213"/>
      <c r="F1513" s="205"/>
      <c r="G1513" s="191"/>
      <c r="H1513" s="191"/>
    </row>
    <row r="1514" spans="2:8" s="190" customFormat="1">
      <c r="B1514" s="213"/>
      <c r="C1514" s="213"/>
      <c r="E1514" s="213"/>
      <c r="F1514" s="205"/>
      <c r="G1514" s="191"/>
      <c r="H1514" s="191"/>
    </row>
    <row r="1515" spans="2:8" s="190" customFormat="1" ht="15">
      <c r="B1515" s="215" t="s">
        <v>2184</v>
      </c>
      <c r="C1515" s="108" t="s">
        <v>2185</v>
      </c>
      <c r="E1515" s="213"/>
      <c r="F1515" s="205"/>
      <c r="G1515" s="191"/>
      <c r="H1515" s="191"/>
    </row>
    <row r="1516" spans="2:8" s="190" customFormat="1" ht="15">
      <c r="B1516" s="216"/>
      <c r="C1516" s="209" t="s">
        <v>132</v>
      </c>
      <c r="E1516" s="213"/>
      <c r="F1516" s="205"/>
      <c r="G1516" s="191"/>
      <c r="H1516" s="191"/>
    </row>
    <row r="1517" spans="2:8" s="190" customFormat="1" ht="15">
      <c r="B1517" s="217"/>
      <c r="C1517" s="109"/>
      <c r="E1517" s="213"/>
      <c r="F1517" s="205"/>
      <c r="G1517" s="191"/>
      <c r="H1517" s="191"/>
    </row>
    <row r="1518" spans="2:8" s="190" customFormat="1">
      <c r="E1518" s="213"/>
      <c r="F1518" s="205"/>
      <c r="G1518" s="191"/>
      <c r="H1518" s="191"/>
    </row>
    <row r="1519" spans="2:8" s="190" customFormat="1" ht="15">
      <c r="B1519" s="218" t="s">
        <v>2178</v>
      </c>
      <c r="C1519" s="110" t="s">
        <v>2185</v>
      </c>
      <c r="E1519" s="213"/>
      <c r="F1519" s="205"/>
      <c r="G1519" s="191"/>
      <c r="H1519" s="191"/>
    </row>
    <row r="1520" spans="2:8" s="190" customFormat="1">
      <c r="B1520" s="209"/>
      <c r="C1520" s="209" t="s">
        <v>132</v>
      </c>
      <c r="E1520" s="213"/>
      <c r="F1520" s="205"/>
      <c r="G1520" s="191"/>
      <c r="H1520" s="191"/>
    </row>
    <row r="1521" spans="2:8" s="190" customFormat="1">
      <c r="C1521" s="211"/>
      <c r="E1521" s="213"/>
      <c r="F1521" s="205"/>
      <c r="G1521" s="191"/>
      <c r="H1521" s="191"/>
    </row>
    <row r="1522" spans="2:8" s="190" customFormat="1" ht="15">
      <c r="B1522" s="215" t="s">
        <v>2186</v>
      </c>
      <c r="C1522" s="108" t="s">
        <v>2018</v>
      </c>
      <c r="E1522" s="213"/>
      <c r="F1522" s="205"/>
      <c r="G1522" s="191"/>
      <c r="H1522" s="191"/>
    </row>
    <row r="1523" spans="2:8" s="190" customFormat="1" ht="15">
      <c r="B1523" s="216"/>
      <c r="C1523" s="209" t="s">
        <v>132</v>
      </c>
      <c r="E1523" s="213"/>
      <c r="F1523" s="205"/>
      <c r="G1523" s="191"/>
      <c r="H1523" s="191"/>
    </row>
    <row r="1524" spans="2:8" s="190" customFormat="1">
      <c r="C1524" s="211"/>
      <c r="F1524" s="191"/>
      <c r="G1524" s="191"/>
      <c r="H1524" s="191"/>
    </row>
    <row r="1525" spans="2:8" s="190" customFormat="1" ht="15">
      <c r="B1525" s="218" t="s">
        <v>2187</v>
      </c>
      <c r="C1525" s="111" t="s">
        <v>2018</v>
      </c>
      <c r="F1525" s="191"/>
      <c r="G1525" s="191"/>
      <c r="H1525" s="191"/>
    </row>
    <row r="1526" spans="2:8" s="190" customFormat="1" ht="15">
      <c r="B1526" s="216"/>
      <c r="C1526" s="209" t="s">
        <v>132</v>
      </c>
      <c r="F1526" s="191"/>
      <c r="G1526" s="191"/>
      <c r="H1526" s="191"/>
    </row>
    <row r="1527" spans="2:8" s="190" customFormat="1">
      <c r="C1527" s="211"/>
      <c r="F1527" s="191"/>
      <c r="G1527" s="191"/>
      <c r="H1527" s="191"/>
    </row>
    <row r="1528" spans="2:8" s="190" customFormat="1" ht="15">
      <c r="B1528" s="219" t="s">
        <v>2188</v>
      </c>
      <c r="C1528" s="209" t="s">
        <v>132</v>
      </c>
      <c r="F1528" s="191"/>
      <c r="G1528" s="191"/>
      <c r="H1528" s="191"/>
    </row>
  </sheetData>
  <mergeCells count="4">
    <mergeCell ref="B1:E1"/>
    <mergeCell ref="C3:C7"/>
    <mergeCell ref="D3:D7"/>
    <mergeCell ref="F362:F493"/>
  </mergeCells>
  <conditionalFormatting sqref="B356">
    <cfRule type="expression" dxfId="2072" priority="1">
      <formula>$A67259="Total"</formula>
    </cfRule>
  </conditionalFormatting>
  <hyperlinks>
    <hyperlink ref="A1" location="Index!A1" display="Index" xr:uid="{00000000-0004-0000-21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522"/>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5703125" style="69" bestFit="1" customWidth="1"/>
    <col min="6" max="6" width="12.5703125" style="13" bestFit="1" customWidth="1"/>
    <col min="7" max="7" width="18.140625" style="13" bestFit="1" customWidth="1"/>
    <col min="8" max="8" width="9.140625" style="13" bestFit="1" customWidth="1"/>
    <col min="9" max="16384" width="9.140625" style="69"/>
  </cols>
  <sheetData>
    <row r="1" spans="1:9" s="1" customFormat="1">
      <c r="A1" s="3" t="s">
        <v>0</v>
      </c>
      <c r="B1" s="397" t="s">
        <v>37</v>
      </c>
      <c r="C1" s="397"/>
      <c r="D1" s="397"/>
      <c r="E1" s="397"/>
      <c r="F1" s="4"/>
      <c r="G1" s="4"/>
      <c r="H1" s="4"/>
    </row>
    <row r="2" spans="1:9" s="1" customFormat="1" ht="13.5" thickBot="1">
      <c r="C2" s="5"/>
      <c r="F2" s="4"/>
      <c r="G2" s="4"/>
      <c r="H2" s="4"/>
    </row>
    <row r="3" spans="1:9" s="15" customFormat="1" ht="15">
      <c r="B3" s="25" t="s">
        <v>1751</v>
      </c>
      <c r="C3" s="398"/>
      <c r="D3" s="401"/>
      <c r="F3" s="16"/>
      <c r="G3" s="16"/>
      <c r="H3" s="16"/>
      <c r="I3" s="96"/>
    </row>
    <row r="4" spans="1:9" s="15" customFormat="1" ht="15">
      <c r="B4" s="57" t="s">
        <v>2069</v>
      </c>
      <c r="C4" s="399"/>
      <c r="D4" s="402"/>
      <c r="F4" s="16"/>
      <c r="G4" s="16"/>
      <c r="H4" s="16"/>
      <c r="I4" s="96"/>
    </row>
    <row r="5" spans="1:9" s="15" customFormat="1" ht="15">
      <c r="B5" s="26" t="s">
        <v>1060</v>
      </c>
      <c r="C5" s="399"/>
      <c r="D5" s="402"/>
      <c r="F5" s="16"/>
      <c r="G5" s="16"/>
      <c r="H5" s="16"/>
      <c r="I5" s="96"/>
    </row>
    <row r="6" spans="1:9" s="15" customFormat="1" ht="15">
      <c r="B6" s="26" t="s">
        <v>2070</v>
      </c>
      <c r="C6" s="399"/>
      <c r="D6" s="402"/>
      <c r="F6" s="16"/>
      <c r="G6" s="16"/>
      <c r="H6" s="16"/>
      <c r="I6" s="96"/>
    </row>
    <row r="7" spans="1:9" s="15" customFormat="1" ht="30.75" thickBot="1">
      <c r="B7" s="58" t="s">
        <v>2071</v>
      </c>
      <c r="C7" s="400"/>
      <c r="D7" s="403"/>
      <c r="F7" s="16"/>
      <c r="G7" s="16"/>
      <c r="H7" s="16"/>
      <c r="I7" s="9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1055</v>
      </c>
      <c r="C16" s="79" t="s">
        <v>140</v>
      </c>
      <c r="D16" s="69" t="s">
        <v>143</v>
      </c>
      <c r="E16" s="69" t="s">
        <v>144</v>
      </c>
      <c r="F16" s="13">
        <v>819925</v>
      </c>
      <c r="G16" s="13">
        <v>21585.759999999998</v>
      </c>
      <c r="H16" s="13">
        <v>4.28</v>
      </c>
    </row>
    <row r="17" spans="2:8">
      <c r="B17" s="69" t="s">
        <v>1056</v>
      </c>
      <c r="C17" s="79" t="s">
        <v>140</v>
      </c>
      <c r="D17" s="69" t="s">
        <v>141</v>
      </c>
      <c r="E17" s="69" t="s">
        <v>142</v>
      </c>
      <c r="F17" s="13">
        <v>2184875</v>
      </c>
      <c r="G17" s="13">
        <v>16448.830000000002</v>
      </c>
      <c r="H17" s="13">
        <v>3.26</v>
      </c>
    </row>
    <row r="18" spans="2:8">
      <c r="B18" s="69" t="s">
        <v>1047</v>
      </c>
      <c r="C18" s="79" t="s">
        <v>140</v>
      </c>
      <c r="D18" s="69" t="s">
        <v>154</v>
      </c>
      <c r="E18" s="69" t="s">
        <v>155</v>
      </c>
      <c r="F18" s="13">
        <v>558100</v>
      </c>
      <c r="G18" s="13">
        <v>12873.97</v>
      </c>
      <c r="H18" s="13">
        <v>2.5499999999999998</v>
      </c>
    </row>
    <row r="19" spans="2:8">
      <c r="B19" s="69" t="s">
        <v>1052</v>
      </c>
      <c r="C19" s="79" t="s">
        <v>140</v>
      </c>
      <c r="D19" s="69" t="s">
        <v>146</v>
      </c>
      <c r="E19" s="69" t="s">
        <v>148</v>
      </c>
      <c r="F19" s="13">
        <v>362280</v>
      </c>
      <c r="G19" s="13">
        <v>12188.37</v>
      </c>
      <c r="H19" s="13">
        <v>2.42</v>
      </c>
    </row>
    <row r="20" spans="2:8">
      <c r="B20" s="69" t="s">
        <v>1054</v>
      </c>
      <c r="C20" s="79" t="s">
        <v>140</v>
      </c>
      <c r="D20" s="69" t="s">
        <v>141</v>
      </c>
      <c r="E20" s="69" t="s">
        <v>145</v>
      </c>
      <c r="F20" s="13">
        <v>849800</v>
      </c>
      <c r="G20" s="13">
        <v>11803.3</v>
      </c>
      <c r="H20" s="13">
        <v>2.34</v>
      </c>
    </row>
    <row r="21" spans="2:8">
      <c r="B21" s="69" t="s">
        <v>2234</v>
      </c>
      <c r="C21" s="79" t="s">
        <v>140</v>
      </c>
      <c r="D21" s="69" t="s">
        <v>171</v>
      </c>
      <c r="E21" s="69" t="s">
        <v>172</v>
      </c>
      <c r="F21" s="13">
        <v>651778</v>
      </c>
      <c r="G21" s="13">
        <v>10783.67</v>
      </c>
      <c r="H21" s="13">
        <v>2.14</v>
      </c>
    </row>
    <row r="22" spans="2:8">
      <c r="B22" s="69" t="s">
        <v>1053</v>
      </c>
      <c r="C22" s="79" t="s">
        <v>140</v>
      </c>
      <c r="D22" s="69" t="s">
        <v>146</v>
      </c>
      <c r="E22" s="69" t="s">
        <v>147</v>
      </c>
      <c r="F22" s="13">
        <v>687300</v>
      </c>
      <c r="G22" s="13">
        <v>10334.24</v>
      </c>
      <c r="H22" s="13">
        <v>2.0499999999999998</v>
      </c>
    </row>
    <row r="23" spans="2:8">
      <c r="B23" s="69" t="s">
        <v>1018</v>
      </c>
      <c r="C23" s="79" t="s">
        <v>140</v>
      </c>
      <c r="D23" s="69" t="s">
        <v>156</v>
      </c>
      <c r="E23" s="69" t="s">
        <v>157</v>
      </c>
      <c r="F23" s="13">
        <v>1397101</v>
      </c>
      <c r="G23" s="13">
        <v>9782.5</v>
      </c>
      <c r="H23" s="13">
        <v>1.94</v>
      </c>
    </row>
    <row r="24" spans="2:8">
      <c r="B24" s="69" t="s">
        <v>456</v>
      </c>
      <c r="C24" s="79" t="s">
        <v>140</v>
      </c>
      <c r="D24" s="69" t="s">
        <v>141</v>
      </c>
      <c r="E24" s="69" t="s">
        <v>457</v>
      </c>
      <c r="F24" s="13">
        <v>2035000</v>
      </c>
      <c r="G24" s="13">
        <v>9525.84</v>
      </c>
      <c r="H24" s="13">
        <v>1.89</v>
      </c>
    </row>
    <row r="25" spans="2:8">
      <c r="B25" s="69" t="s">
        <v>2194</v>
      </c>
      <c r="C25" s="79" t="s">
        <v>140</v>
      </c>
      <c r="F25" s="13">
        <v>25875</v>
      </c>
      <c r="G25" s="13">
        <v>9189.4500000000007</v>
      </c>
      <c r="H25" s="13">
        <v>1.82</v>
      </c>
    </row>
    <row r="26" spans="2:8">
      <c r="B26" s="69" t="s">
        <v>2832</v>
      </c>
      <c r="C26" s="79" t="s">
        <v>140</v>
      </c>
      <c r="D26" s="69" t="s">
        <v>150</v>
      </c>
      <c r="E26" s="69" t="s">
        <v>161</v>
      </c>
      <c r="F26" s="13">
        <v>389100</v>
      </c>
      <c r="G26" s="13">
        <v>9156.5</v>
      </c>
      <c r="H26" s="13">
        <v>1.81</v>
      </c>
    </row>
    <row r="27" spans="2:8">
      <c r="B27" s="69" t="s">
        <v>2268</v>
      </c>
      <c r="C27" s="79" t="s">
        <v>140</v>
      </c>
      <c r="D27" s="69" t="s">
        <v>185</v>
      </c>
      <c r="E27" s="69" t="s">
        <v>373</v>
      </c>
      <c r="F27" s="13">
        <v>615577</v>
      </c>
      <c r="G27" s="13">
        <v>8794.1299999999992</v>
      </c>
      <c r="H27" s="13">
        <v>1.74</v>
      </c>
    </row>
    <row r="28" spans="2:8">
      <c r="B28" s="69" t="s">
        <v>1049</v>
      </c>
      <c r="C28" s="79" t="s">
        <v>140</v>
      </c>
      <c r="D28" s="69" t="s">
        <v>146</v>
      </c>
      <c r="E28" s="69" t="s">
        <v>289</v>
      </c>
      <c r="F28" s="13">
        <v>830800</v>
      </c>
      <c r="G28" s="13">
        <v>8646.5499999999993</v>
      </c>
      <c r="H28" s="13">
        <v>1.71</v>
      </c>
    </row>
    <row r="29" spans="2:8">
      <c r="B29" s="69" t="s">
        <v>1037</v>
      </c>
      <c r="C29" s="79" t="s">
        <v>140</v>
      </c>
      <c r="D29" s="69" t="s">
        <v>141</v>
      </c>
      <c r="E29" s="69" t="s">
        <v>158</v>
      </c>
      <c r="F29" s="13">
        <v>1215177</v>
      </c>
      <c r="G29" s="13">
        <v>8326.39</v>
      </c>
      <c r="H29" s="13">
        <v>1.65</v>
      </c>
    </row>
    <row r="30" spans="2:8">
      <c r="B30" s="69" t="s">
        <v>2251</v>
      </c>
      <c r="C30" s="79" t="s">
        <v>140</v>
      </c>
      <c r="D30" s="69" t="s">
        <v>302</v>
      </c>
      <c r="E30" s="69" t="s">
        <v>467</v>
      </c>
      <c r="F30" s="13">
        <v>264200</v>
      </c>
      <c r="G30" s="13">
        <v>7346.74</v>
      </c>
      <c r="H30" s="13">
        <v>1.46</v>
      </c>
    </row>
    <row r="31" spans="2:8">
      <c r="B31" s="69" t="s">
        <v>1050</v>
      </c>
      <c r="C31" s="79" t="s">
        <v>140</v>
      </c>
      <c r="D31" s="69" t="s">
        <v>276</v>
      </c>
      <c r="E31" s="69" t="s">
        <v>290</v>
      </c>
      <c r="F31" s="13">
        <v>2726349</v>
      </c>
      <c r="G31" s="13">
        <v>6349.67</v>
      </c>
      <c r="H31" s="13">
        <v>1.26</v>
      </c>
    </row>
    <row r="32" spans="2:8">
      <c r="B32" s="69" t="s">
        <v>1025</v>
      </c>
      <c r="C32" s="79" t="s">
        <v>140</v>
      </c>
      <c r="D32" s="69" t="s">
        <v>185</v>
      </c>
      <c r="E32" s="69" t="s">
        <v>186</v>
      </c>
      <c r="F32" s="13">
        <v>285550</v>
      </c>
      <c r="G32" s="13">
        <v>6277.53</v>
      </c>
      <c r="H32" s="13">
        <v>1.24</v>
      </c>
    </row>
    <row r="33" spans="2:8">
      <c r="B33" s="69" t="s">
        <v>2833</v>
      </c>
      <c r="C33" s="79" t="s">
        <v>140</v>
      </c>
      <c r="D33" s="69" t="s">
        <v>276</v>
      </c>
      <c r="E33" s="69" t="s">
        <v>461</v>
      </c>
      <c r="F33" s="13">
        <v>3932686</v>
      </c>
      <c r="G33" s="13">
        <v>6134.99</v>
      </c>
      <c r="H33" s="13">
        <v>1.22</v>
      </c>
    </row>
    <row r="34" spans="2:8">
      <c r="B34" s="69" t="s">
        <v>2271</v>
      </c>
      <c r="C34" s="79" t="s">
        <v>140</v>
      </c>
      <c r="D34" s="69" t="s">
        <v>167</v>
      </c>
      <c r="E34" s="69" t="s">
        <v>198</v>
      </c>
      <c r="F34" s="13">
        <v>162300</v>
      </c>
      <c r="G34" s="13">
        <v>5828.68</v>
      </c>
      <c r="H34" s="13">
        <v>1.1599999999999999</v>
      </c>
    </row>
    <row r="35" spans="2:8">
      <c r="B35" s="69" t="s">
        <v>1015</v>
      </c>
      <c r="C35" s="79" t="s">
        <v>140</v>
      </c>
      <c r="D35" s="69" t="s">
        <v>316</v>
      </c>
      <c r="E35" s="69" t="s">
        <v>317</v>
      </c>
      <c r="F35" s="13">
        <v>550100</v>
      </c>
      <c r="G35" s="13">
        <v>5807.13</v>
      </c>
      <c r="H35" s="13">
        <v>1.1499999999999999</v>
      </c>
    </row>
    <row r="36" spans="2:8">
      <c r="B36" s="69" t="s">
        <v>2277</v>
      </c>
      <c r="C36" s="79" t="s">
        <v>140</v>
      </c>
      <c r="D36" s="69" t="s">
        <v>185</v>
      </c>
      <c r="E36" s="69" t="s">
        <v>187</v>
      </c>
      <c r="F36" s="13">
        <v>92800</v>
      </c>
      <c r="G36" s="13">
        <v>5644.65</v>
      </c>
      <c r="H36" s="13">
        <v>1.1200000000000001</v>
      </c>
    </row>
    <row r="37" spans="2:8">
      <c r="B37" s="69" t="s">
        <v>2241</v>
      </c>
      <c r="C37" s="79" t="s">
        <v>140</v>
      </c>
      <c r="D37" s="69" t="s">
        <v>302</v>
      </c>
      <c r="E37" s="69" t="s">
        <v>468</v>
      </c>
      <c r="F37" s="13">
        <v>201900</v>
      </c>
      <c r="G37" s="13">
        <v>5600.5</v>
      </c>
      <c r="H37" s="13">
        <v>1.1100000000000001</v>
      </c>
    </row>
    <row r="38" spans="2:8">
      <c r="B38" s="69" t="s">
        <v>2291</v>
      </c>
      <c r="C38" s="79" t="s">
        <v>140</v>
      </c>
      <c r="D38" s="69" t="s">
        <v>167</v>
      </c>
      <c r="E38" s="69" t="s">
        <v>465</v>
      </c>
      <c r="F38" s="13">
        <v>548100</v>
      </c>
      <c r="G38" s="13">
        <v>5442.36</v>
      </c>
      <c r="H38" s="13">
        <v>1.08</v>
      </c>
    </row>
    <row r="39" spans="2:8">
      <c r="B39" s="69" t="s">
        <v>2246</v>
      </c>
      <c r="C39" s="79" t="s">
        <v>140</v>
      </c>
      <c r="D39" s="69" t="s">
        <v>475</v>
      </c>
      <c r="E39" s="69" t="s">
        <v>476</v>
      </c>
      <c r="F39" s="13">
        <v>1510000</v>
      </c>
      <c r="G39" s="13">
        <v>5217.8100000000004</v>
      </c>
      <c r="H39" s="13">
        <v>1.03</v>
      </c>
    </row>
    <row r="40" spans="2:8">
      <c r="B40" s="69" t="s">
        <v>2256</v>
      </c>
      <c r="C40" s="79" t="s">
        <v>140</v>
      </c>
      <c r="D40" s="69" t="s">
        <v>358</v>
      </c>
      <c r="E40" s="69" t="s">
        <v>359</v>
      </c>
      <c r="F40" s="13">
        <v>1184100</v>
      </c>
      <c r="G40" s="13">
        <v>5003.41</v>
      </c>
      <c r="H40" s="13">
        <v>0.99</v>
      </c>
    </row>
    <row r="41" spans="2:8">
      <c r="B41" s="69" t="s">
        <v>2244</v>
      </c>
      <c r="C41" s="79" t="s">
        <v>140</v>
      </c>
      <c r="D41" s="69" t="s">
        <v>146</v>
      </c>
      <c r="E41" s="69" t="s">
        <v>397</v>
      </c>
      <c r="F41" s="13">
        <v>396600</v>
      </c>
      <c r="G41" s="13">
        <v>4680.87</v>
      </c>
      <c r="H41" s="13">
        <v>0.93</v>
      </c>
    </row>
    <row r="42" spans="2:8">
      <c r="B42" s="69" t="s">
        <v>1051</v>
      </c>
      <c r="C42" s="79" t="s">
        <v>140</v>
      </c>
      <c r="D42" s="69" t="s">
        <v>150</v>
      </c>
      <c r="E42" s="69" t="s">
        <v>151</v>
      </c>
      <c r="F42" s="13">
        <v>1728800</v>
      </c>
      <c r="G42" s="13">
        <v>4679</v>
      </c>
      <c r="H42" s="13">
        <v>0.93</v>
      </c>
    </row>
    <row r="43" spans="2:8">
      <c r="B43" s="69" t="s">
        <v>2195</v>
      </c>
      <c r="C43" s="79" t="s">
        <v>140</v>
      </c>
      <c r="F43" s="13">
        <v>28400</v>
      </c>
      <c r="G43" s="13">
        <v>4708.04</v>
      </c>
      <c r="H43" s="13">
        <v>0.93</v>
      </c>
    </row>
    <row r="44" spans="2:8">
      <c r="B44" s="69" t="s">
        <v>1042</v>
      </c>
      <c r="C44" s="79" t="s">
        <v>140</v>
      </c>
      <c r="D44" s="69" t="s">
        <v>183</v>
      </c>
      <c r="E44" s="69" t="s">
        <v>184</v>
      </c>
      <c r="F44" s="13">
        <v>554175</v>
      </c>
      <c r="G44" s="13">
        <v>4210.34</v>
      </c>
      <c r="H44" s="13">
        <v>0.83</v>
      </c>
    </row>
    <row r="45" spans="2:8">
      <c r="B45" s="69" t="s">
        <v>2236</v>
      </c>
      <c r="C45" s="79" t="s">
        <v>140</v>
      </c>
      <c r="D45" s="69" t="s">
        <v>206</v>
      </c>
      <c r="E45" s="69" t="s">
        <v>464</v>
      </c>
      <c r="F45" s="13">
        <v>542250</v>
      </c>
      <c r="G45" s="13">
        <v>4011.84</v>
      </c>
      <c r="H45" s="13">
        <v>0.8</v>
      </c>
    </row>
    <row r="46" spans="2:8">
      <c r="B46" s="69" t="s">
        <v>2834</v>
      </c>
      <c r="C46" s="79" t="s">
        <v>140</v>
      </c>
      <c r="D46" s="69" t="s">
        <v>167</v>
      </c>
      <c r="E46" s="69" t="s">
        <v>168</v>
      </c>
      <c r="F46" s="13">
        <v>461550</v>
      </c>
      <c r="G46" s="13">
        <v>3972.1</v>
      </c>
      <c r="H46" s="13">
        <v>0.79</v>
      </c>
    </row>
    <row r="47" spans="2:8">
      <c r="B47" s="69" t="s">
        <v>2248</v>
      </c>
      <c r="C47" s="79" t="s">
        <v>140</v>
      </c>
      <c r="D47" s="69" t="s">
        <v>199</v>
      </c>
      <c r="E47" s="69" t="s">
        <v>366</v>
      </c>
      <c r="F47" s="13">
        <v>505700</v>
      </c>
      <c r="G47" s="13">
        <v>3942.44</v>
      </c>
      <c r="H47" s="13">
        <v>0.78</v>
      </c>
    </row>
    <row r="48" spans="2:8">
      <c r="B48" s="69" t="s">
        <v>2835</v>
      </c>
      <c r="C48" s="79" t="s">
        <v>140</v>
      </c>
      <c r="D48" s="69" t="s">
        <v>199</v>
      </c>
      <c r="E48" s="69" t="s">
        <v>369</v>
      </c>
      <c r="F48" s="13">
        <v>415500</v>
      </c>
      <c r="G48" s="13">
        <v>3926.06</v>
      </c>
      <c r="H48" s="13">
        <v>0.78</v>
      </c>
    </row>
    <row r="49" spans="2:8">
      <c r="B49" s="69" t="s">
        <v>2261</v>
      </c>
      <c r="C49" s="79" t="s">
        <v>140</v>
      </c>
      <c r="D49" s="69" t="s">
        <v>276</v>
      </c>
      <c r="E49" s="69" t="s">
        <v>377</v>
      </c>
      <c r="F49" s="13">
        <v>1616625</v>
      </c>
      <c r="G49" s="13">
        <v>3801.49</v>
      </c>
      <c r="H49" s="13">
        <v>0.75</v>
      </c>
    </row>
    <row r="50" spans="2:8">
      <c r="B50" s="69" t="s">
        <v>1023</v>
      </c>
      <c r="C50" s="79" t="s">
        <v>140</v>
      </c>
      <c r="D50" s="69" t="s">
        <v>230</v>
      </c>
      <c r="E50" s="69" t="s">
        <v>309</v>
      </c>
      <c r="F50" s="13">
        <v>94450</v>
      </c>
      <c r="G50" s="13">
        <v>3758.45</v>
      </c>
      <c r="H50" s="13">
        <v>0.74</v>
      </c>
    </row>
    <row r="51" spans="2:8">
      <c r="B51" s="69" t="s">
        <v>1043</v>
      </c>
      <c r="C51" s="79" t="s">
        <v>140</v>
      </c>
      <c r="D51" s="69" t="s">
        <v>185</v>
      </c>
      <c r="E51" s="69" t="s">
        <v>294</v>
      </c>
      <c r="F51" s="13">
        <v>999000</v>
      </c>
      <c r="G51" s="13">
        <v>3690.31</v>
      </c>
      <c r="H51" s="13">
        <v>0.73</v>
      </c>
    </row>
    <row r="52" spans="2:8">
      <c r="B52" s="69" t="s">
        <v>2323</v>
      </c>
      <c r="C52" s="79" t="s">
        <v>140</v>
      </c>
      <c r="D52" s="69" t="s">
        <v>143</v>
      </c>
      <c r="E52" s="69" t="s">
        <v>380</v>
      </c>
      <c r="F52" s="13">
        <v>1054800</v>
      </c>
      <c r="G52" s="13">
        <v>3440.76</v>
      </c>
      <c r="H52" s="13">
        <v>0.68</v>
      </c>
    </row>
    <row r="53" spans="2:8">
      <c r="B53" s="69" t="s">
        <v>2836</v>
      </c>
      <c r="C53" s="79" t="s">
        <v>140</v>
      </c>
      <c r="D53" s="69" t="s">
        <v>162</v>
      </c>
      <c r="E53" s="69" t="s">
        <v>479</v>
      </c>
      <c r="F53" s="13">
        <v>329250</v>
      </c>
      <c r="G53" s="13">
        <v>3377.94</v>
      </c>
      <c r="H53" s="13">
        <v>0.67</v>
      </c>
    </row>
    <row r="54" spans="2:8">
      <c r="B54" s="69" t="s">
        <v>2324</v>
      </c>
      <c r="C54" s="79" t="s">
        <v>140</v>
      </c>
      <c r="D54" s="69" t="s">
        <v>302</v>
      </c>
      <c r="E54" s="69" t="s">
        <v>459</v>
      </c>
      <c r="F54" s="13">
        <v>324500</v>
      </c>
      <c r="G54" s="13">
        <v>3356.47</v>
      </c>
      <c r="H54" s="13">
        <v>0.67</v>
      </c>
    </row>
    <row r="55" spans="2:8">
      <c r="B55" s="69" t="s">
        <v>1021</v>
      </c>
      <c r="C55" s="79" t="s">
        <v>140</v>
      </c>
      <c r="D55" s="69" t="s">
        <v>302</v>
      </c>
      <c r="E55" s="69" t="s">
        <v>312</v>
      </c>
      <c r="F55" s="13">
        <v>672850</v>
      </c>
      <c r="G55" s="13">
        <v>2984.43</v>
      </c>
      <c r="H55" s="13">
        <v>0.59</v>
      </c>
    </row>
    <row r="56" spans="2:8">
      <c r="B56" s="69" t="s">
        <v>2300</v>
      </c>
      <c r="C56" s="79" t="s">
        <v>140</v>
      </c>
      <c r="D56" s="69" t="s">
        <v>167</v>
      </c>
      <c r="E56" s="69" t="s">
        <v>173</v>
      </c>
      <c r="F56" s="13">
        <v>66009</v>
      </c>
      <c r="G56" s="13">
        <v>2884.36</v>
      </c>
      <c r="H56" s="13">
        <v>0.56999999999999995</v>
      </c>
    </row>
    <row r="57" spans="2:8">
      <c r="B57" s="69" t="s">
        <v>2318</v>
      </c>
      <c r="C57" s="79" t="s">
        <v>140</v>
      </c>
      <c r="D57" s="69" t="s">
        <v>181</v>
      </c>
      <c r="E57" s="69" t="s">
        <v>182</v>
      </c>
      <c r="F57" s="13">
        <v>531000</v>
      </c>
      <c r="G57" s="13">
        <v>2833.68</v>
      </c>
      <c r="H57" s="13">
        <v>0.56000000000000005</v>
      </c>
    </row>
    <row r="58" spans="2:8">
      <c r="B58" s="69" t="s">
        <v>2243</v>
      </c>
      <c r="C58" s="79" t="s">
        <v>140</v>
      </c>
      <c r="D58" s="69" t="s">
        <v>181</v>
      </c>
      <c r="E58" s="69" t="s">
        <v>549</v>
      </c>
      <c r="F58" s="13">
        <v>542500</v>
      </c>
      <c r="G58" s="13">
        <v>2815.58</v>
      </c>
      <c r="H58" s="13">
        <v>0.56000000000000005</v>
      </c>
    </row>
    <row r="59" spans="2:8">
      <c r="B59" s="69" t="s">
        <v>1019</v>
      </c>
      <c r="C59" s="79" t="s">
        <v>140</v>
      </c>
      <c r="D59" s="69" t="s">
        <v>174</v>
      </c>
      <c r="E59" s="69" t="s">
        <v>175</v>
      </c>
      <c r="F59" s="13">
        <v>318750</v>
      </c>
      <c r="G59" s="13">
        <v>2579.96</v>
      </c>
      <c r="H59" s="13">
        <v>0.51</v>
      </c>
    </row>
    <row r="60" spans="2:8">
      <c r="B60" s="69" t="s">
        <v>2315</v>
      </c>
      <c r="C60" s="79" t="s">
        <v>140</v>
      </c>
      <c r="D60" s="69" t="s">
        <v>152</v>
      </c>
      <c r="E60" s="69" t="s">
        <v>838</v>
      </c>
      <c r="F60" s="13">
        <v>135536</v>
      </c>
      <c r="G60" s="13">
        <v>2544.42</v>
      </c>
      <c r="H60" s="13">
        <v>0.5</v>
      </c>
    </row>
    <row r="61" spans="2:8">
      <c r="B61" s="69" t="s">
        <v>2837</v>
      </c>
      <c r="C61" s="79" t="s">
        <v>140</v>
      </c>
      <c r="D61" s="69" t="s">
        <v>165</v>
      </c>
      <c r="E61" s="69" t="s">
        <v>478</v>
      </c>
      <c r="F61" s="13">
        <v>103800</v>
      </c>
      <c r="G61" s="13">
        <v>2519.4899999999998</v>
      </c>
      <c r="H61" s="13">
        <v>0.5</v>
      </c>
    </row>
    <row r="62" spans="2:8">
      <c r="B62" s="69" t="s">
        <v>1016</v>
      </c>
      <c r="C62" s="79" t="s">
        <v>140</v>
      </c>
      <c r="D62" s="69" t="s">
        <v>190</v>
      </c>
      <c r="E62" s="69" t="s">
        <v>308</v>
      </c>
      <c r="F62" s="13">
        <v>213000</v>
      </c>
      <c r="G62" s="13">
        <v>2500.94</v>
      </c>
      <c r="H62" s="13">
        <v>0.5</v>
      </c>
    </row>
    <row r="63" spans="2:8">
      <c r="B63" s="69" t="s">
        <v>2263</v>
      </c>
      <c r="C63" s="79" t="s">
        <v>140</v>
      </c>
      <c r="D63" s="69" t="s">
        <v>190</v>
      </c>
      <c r="E63" s="69" t="s">
        <v>191</v>
      </c>
      <c r="F63" s="13">
        <v>193600</v>
      </c>
      <c r="G63" s="13">
        <v>2450.69</v>
      </c>
      <c r="H63" s="13">
        <v>0.49</v>
      </c>
    </row>
    <row r="64" spans="2:8">
      <c r="B64" s="69" t="s">
        <v>2290</v>
      </c>
      <c r="C64" s="79" t="s">
        <v>140</v>
      </c>
      <c r="D64" s="69" t="s">
        <v>243</v>
      </c>
      <c r="E64" s="69" t="s">
        <v>839</v>
      </c>
      <c r="F64" s="13">
        <v>1035000</v>
      </c>
      <c r="G64" s="13">
        <v>2432.25</v>
      </c>
      <c r="H64" s="13">
        <v>0.48</v>
      </c>
    </row>
    <row r="65" spans="2:8">
      <c r="B65" s="69" t="s">
        <v>2838</v>
      </c>
      <c r="C65" s="79" t="s">
        <v>140</v>
      </c>
      <c r="D65" s="69" t="s">
        <v>174</v>
      </c>
      <c r="E65" s="69" t="s">
        <v>400</v>
      </c>
      <c r="F65" s="13">
        <v>227448</v>
      </c>
      <c r="G65" s="13">
        <v>2402.9899999999998</v>
      </c>
      <c r="H65" s="13">
        <v>0.48</v>
      </c>
    </row>
    <row r="66" spans="2:8">
      <c r="B66" s="69" t="s">
        <v>2283</v>
      </c>
      <c r="C66" s="79" t="s">
        <v>140</v>
      </c>
      <c r="D66" s="69" t="s">
        <v>167</v>
      </c>
      <c r="E66" s="69" t="s">
        <v>487</v>
      </c>
      <c r="F66" s="13">
        <v>383350</v>
      </c>
      <c r="G66" s="13">
        <v>2371.4</v>
      </c>
      <c r="H66" s="13">
        <v>0.47</v>
      </c>
    </row>
    <row r="67" spans="2:8">
      <c r="B67" s="69" t="s">
        <v>1046</v>
      </c>
      <c r="C67" s="79" t="s">
        <v>140</v>
      </c>
      <c r="D67" s="69" t="s">
        <v>162</v>
      </c>
      <c r="E67" s="69" t="s">
        <v>292</v>
      </c>
      <c r="F67" s="13">
        <v>93155</v>
      </c>
      <c r="G67" s="13">
        <v>2274.66</v>
      </c>
      <c r="H67" s="13">
        <v>0.45</v>
      </c>
    </row>
    <row r="68" spans="2:8">
      <c r="B68" s="69" t="s">
        <v>1026</v>
      </c>
      <c r="C68" s="79" t="s">
        <v>140</v>
      </c>
      <c r="D68" s="69" t="s">
        <v>190</v>
      </c>
      <c r="E68" s="69" t="s">
        <v>306</v>
      </c>
      <c r="F68" s="13">
        <v>408500</v>
      </c>
      <c r="G68" s="13">
        <v>2130.7399999999998</v>
      </c>
      <c r="H68" s="13">
        <v>0.42</v>
      </c>
    </row>
    <row r="69" spans="2:8">
      <c r="B69" s="69" t="s">
        <v>2839</v>
      </c>
      <c r="C69" s="79" t="s">
        <v>140</v>
      </c>
      <c r="D69" s="69" t="s">
        <v>165</v>
      </c>
      <c r="E69" s="69" t="s">
        <v>483</v>
      </c>
      <c r="F69" s="13">
        <v>510769</v>
      </c>
      <c r="G69" s="13">
        <v>2023.16</v>
      </c>
      <c r="H69" s="13">
        <v>0.4</v>
      </c>
    </row>
    <row r="70" spans="2:8">
      <c r="B70" s="69" t="s">
        <v>2840</v>
      </c>
      <c r="C70" s="79" t="s">
        <v>140</v>
      </c>
      <c r="D70" s="69" t="s">
        <v>152</v>
      </c>
      <c r="E70" s="69" t="s">
        <v>202</v>
      </c>
      <c r="F70" s="13">
        <v>70302</v>
      </c>
      <c r="G70" s="13">
        <v>1851.05</v>
      </c>
      <c r="H70" s="13">
        <v>0.37</v>
      </c>
    </row>
    <row r="71" spans="2:8">
      <c r="B71" s="69" t="s">
        <v>2841</v>
      </c>
      <c r="C71" s="79" t="s">
        <v>140</v>
      </c>
      <c r="D71" s="69" t="s">
        <v>199</v>
      </c>
      <c r="E71" s="69" t="s">
        <v>376</v>
      </c>
      <c r="F71" s="13">
        <v>67000</v>
      </c>
      <c r="G71" s="13">
        <v>1848.09</v>
      </c>
      <c r="H71" s="13">
        <v>0.37</v>
      </c>
    </row>
    <row r="72" spans="2:8">
      <c r="B72" s="69" t="s">
        <v>2842</v>
      </c>
      <c r="C72" s="79" t="s">
        <v>140</v>
      </c>
      <c r="D72" s="69" t="s">
        <v>276</v>
      </c>
      <c r="E72" s="69" t="s">
        <v>481</v>
      </c>
      <c r="F72" s="13">
        <v>2366080</v>
      </c>
      <c r="G72" s="13">
        <v>1845.54</v>
      </c>
      <c r="H72" s="13">
        <v>0.37</v>
      </c>
    </row>
    <row r="73" spans="2:8">
      <c r="B73" s="69" t="s">
        <v>2270</v>
      </c>
      <c r="C73" s="79" t="s">
        <v>140</v>
      </c>
      <c r="D73" s="69" t="s">
        <v>165</v>
      </c>
      <c r="E73" s="69" t="s">
        <v>552</v>
      </c>
      <c r="F73" s="13">
        <v>73500</v>
      </c>
      <c r="G73" s="13">
        <v>1788.95</v>
      </c>
      <c r="H73" s="13">
        <v>0.35</v>
      </c>
    </row>
    <row r="74" spans="2:8">
      <c r="B74" s="69" t="s">
        <v>2303</v>
      </c>
      <c r="C74" s="79" t="s">
        <v>140</v>
      </c>
      <c r="D74" s="69" t="s">
        <v>251</v>
      </c>
      <c r="E74" s="69" t="s">
        <v>840</v>
      </c>
      <c r="F74" s="13">
        <v>236444</v>
      </c>
      <c r="G74" s="13">
        <v>1788.46</v>
      </c>
      <c r="H74" s="13">
        <v>0.35</v>
      </c>
    </row>
    <row r="75" spans="2:8">
      <c r="B75" s="69" t="s">
        <v>2843</v>
      </c>
      <c r="C75" s="79" t="s">
        <v>140</v>
      </c>
      <c r="D75" s="69" t="s">
        <v>177</v>
      </c>
      <c r="E75" s="69" t="s">
        <v>214</v>
      </c>
      <c r="F75" s="13">
        <v>57526</v>
      </c>
      <c r="G75" s="13">
        <v>1721.75</v>
      </c>
      <c r="H75" s="13">
        <v>0.34</v>
      </c>
    </row>
    <row r="76" spans="2:8">
      <c r="B76" s="69" t="s">
        <v>1017</v>
      </c>
      <c r="C76" s="79" t="s">
        <v>140</v>
      </c>
      <c r="D76" s="69" t="s">
        <v>162</v>
      </c>
      <c r="E76" s="69" t="s">
        <v>313</v>
      </c>
      <c r="F76" s="13">
        <v>93000</v>
      </c>
      <c r="G76" s="13">
        <v>1708.5</v>
      </c>
      <c r="H76" s="13">
        <v>0.34</v>
      </c>
    </row>
    <row r="77" spans="2:8">
      <c r="B77" s="69" t="s">
        <v>2245</v>
      </c>
      <c r="C77" s="79" t="s">
        <v>140</v>
      </c>
      <c r="D77" s="69" t="s">
        <v>141</v>
      </c>
      <c r="E77" s="69" t="s">
        <v>416</v>
      </c>
      <c r="F77" s="13">
        <v>180900</v>
      </c>
      <c r="G77" s="13">
        <v>1683.91</v>
      </c>
      <c r="H77" s="13">
        <v>0.33</v>
      </c>
    </row>
    <row r="78" spans="2:8">
      <c r="B78" s="69" t="s">
        <v>1020</v>
      </c>
      <c r="C78" s="79" t="s">
        <v>140</v>
      </c>
      <c r="D78" s="69" t="s">
        <v>188</v>
      </c>
      <c r="E78" s="69" t="s">
        <v>311</v>
      </c>
      <c r="F78" s="13">
        <v>87000</v>
      </c>
      <c r="G78" s="13">
        <v>1650.22</v>
      </c>
      <c r="H78" s="13">
        <v>0.33</v>
      </c>
    </row>
    <row r="79" spans="2:8">
      <c r="B79" s="69" t="s">
        <v>2844</v>
      </c>
      <c r="C79" s="79" t="s">
        <v>140</v>
      </c>
      <c r="D79" s="69" t="s">
        <v>152</v>
      </c>
      <c r="E79" s="69" t="s">
        <v>480</v>
      </c>
      <c r="F79" s="13">
        <v>451605</v>
      </c>
      <c r="G79" s="13">
        <v>1632.33</v>
      </c>
      <c r="H79" s="13">
        <v>0.32</v>
      </c>
    </row>
    <row r="80" spans="2:8">
      <c r="B80" s="69" t="s">
        <v>555</v>
      </c>
      <c r="C80" s="79" t="s">
        <v>140</v>
      </c>
      <c r="D80" s="69" t="s">
        <v>190</v>
      </c>
      <c r="E80" s="69" t="s">
        <v>556</v>
      </c>
      <c r="F80" s="13">
        <v>158055</v>
      </c>
      <c r="G80" s="13">
        <v>1282.3</v>
      </c>
      <c r="H80" s="13">
        <v>0.25</v>
      </c>
    </row>
    <row r="81" spans="2:9">
      <c r="B81" s="69" t="s">
        <v>2845</v>
      </c>
      <c r="C81" s="79" t="s">
        <v>140</v>
      </c>
      <c r="D81" s="69" t="s">
        <v>152</v>
      </c>
      <c r="E81" s="69" t="s">
        <v>240</v>
      </c>
      <c r="F81" s="13">
        <v>64300</v>
      </c>
      <c r="G81" s="13">
        <v>1185.1500000000001</v>
      </c>
      <c r="H81" s="13">
        <v>0.23</v>
      </c>
    </row>
    <row r="82" spans="2:9">
      <c r="B82" s="69" t="s">
        <v>2846</v>
      </c>
      <c r="C82" s="79" t="s">
        <v>140</v>
      </c>
      <c r="D82" s="69" t="s">
        <v>251</v>
      </c>
      <c r="E82" s="69" t="s">
        <v>252</v>
      </c>
      <c r="F82" s="13">
        <v>433136</v>
      </c>
      <c r="G82" s="13">
        <v>1102.33</v>
      </c>
      <c r="H82" s="13">
        <v>0.22</v>
      </c>
    </row>
    <row r="83" spans="2:9">
      <c r="B83" s="69" t="s">
        <v>2273</v>
      </c>
      <c r="C83" s="79" t="s">
        <v>140</v>
      </c>
      <c r="D83" s="69" t="s">
        <v>154</v>
      </c>
      <c r="E83" s="69" t="s">
        <v>268</v>
      </c>
      <c r="F83" s="13">
        <v>1901160</v>
      </c>
      <c r="G83" s="13">
        <v>940.12</v>
      </c>
      <c r="H83" s="13">
        <v>0.19</v>
      </c>
    </row>
    <row r="84" spans="2:9">
      <c r="B84" s="69" t="s">
        <v>2847</v>
      </c>
      <c r="C84" s="79" t="s">
        <v>140</v>
      </c>
      <c r="D84" s="69" t="s">
        <v>171</v>
      </c>
      <c r="E84" s="69" t="s">
        <v>523</v>
      </c>
      <c r="F84" s="13">
        <v>344600</v>
      </c>
      <c r="G84" s="13">
        <v>895.96</v>
      </c>
      <c r="H84" s="13">
        <v>0.18</v>
      </c>
    </row>
    <row r="85" spans="2:9">
      <c r="B85" s="69" t="s">
        <v>2266</v>
      </c>
      <c r="C85" s="79" t="s">
        <v>140</v>
      </c>
      <c r="D85" s="69" t="s">
        <v>475</v>
      </c>
      <c r="E85" s="69" t="s">
        <v>580</v>
      </c>
      <c r="F85" s="13">
        <v>58933</v>
      </c>
      <c r="G85" s="13">
        <v>824.77</v>
      </c>
      <c r="H85" s="13">
        <v>0.16</v>
      </c>
    </row>
    <row r="86" spans="2:9">
      <c r="B86" s="69" t="s">
        <v>1038</v>
      </c>
      <c r="C86" s="79" t="s">
        <v>140</v>
      </c>
      <c r="D86" s="69" t="s">
        <v>141</v>
      </c>
      <c r="E86" s="69" t="s">
        <v>149</v>
      </c>
      <c r="F86" s="13">
        <v>22400</v>
      </c>
      <c r="G86" s="13">
        <v>413.69</v>
      </c>
      <c r="H86" s="13">
        <v>0.08</v>
      </c>
    </row>
    <row r="87" spans="2:9">
      <c r="B87" s="69" t="s">
        <v>2848</v>
      </c>
      <c r="C87" s="79" t="s">
        <v>140</v>
      </c>
      <c r="D87" s="69" t="s">
        <v>156</v>
      </c>
      <c r="E87" s="69" t="s">
        <v>489</v>
      </c>
      <c r="F87" s="13">
        <v>61971</v>
      </c>
      <c r="G87" s="13">
        <v>205.65</v>
      </c>
      <c r="H87" s="13">
        <v>0.04</v>
      </c>
    </row>
    <row r="88" spans="2:9">
      <c r="B88" s="69" t="s">
        <v>2439</v>
      </c>
      <c r="C88" s="79" t="s">
        <v>140</v>
      </c>
      <c r="D88" s="69" t="s">
        <v>150</v>
      </c>
      <c r="E88" s="69" t="s">
        <v>151</v>
      </c>
      <c r="F88" s="13">
        <v>-3200</v>
      </c>
      <c r="G88" s="13">
        <v>-8.69</v>
      </c>
      <c r="H88" s="13">
        <v>0</v>
      </c>
      <c r="I88" s="69" t="s">
        <v>423</v>
      </c>
    </row>
    <row r="89" spans="2:9">
      <c r="B89" s="69" t="s">
        <v>2376</v>
      </c>
      <c r="C89" s="79" t="s">
        <v>140</v>
      </c>
      <c r="D89" s="69" t="s">
        <v>167</v>
      </c>
      <c r="E89" s="69" t="s">
        <v>465</v>
      </c>
      <c r="F89" s="13">
        <v>-17550</v>
      </c>
      <c r="G89" s="13">
        <v>-174.46</v>
      </c>
      <c r="H89" s="13">
        <v>-0.03</v>
      </c>
    </row>
    <row r="90" spans="2:9">
      <c r="B90" s="69" t="s">
        <v>2406</v>
      </c>
      <c r="C90" s="79" t="s">
        <v>140</v>
      </c>
      <c r="D90" s="69" t="s">
        <v>141</v>
      </c>
      <c r="E90" s="69" t="s">
        <v>149</v>
      </c>
      <c r="F90" s="13">
        <v>-22400</v>
      </c>
      <c r="G90" s="13">
        <v>-414.74</v>
      </c>
      <c r="H90" s="13">
        <v>-0.08</v>
      </c>
    </row>
    <row r="91" spans="2:9">
      <c r="B91" s="69" t="s">
        <v>2849</v>
      </c>
      <c r="C91" s="79" t="s">
        <v>140</v>
      </c>
      <c r="D91" s="69" t="s">
        <v>167</v>
      </c>
      <c r="E91" s="69" t="s">
        <v>168</v>
      </c>
      <c r="F91" s="13">
        <v>-70000</v>
      </c>
      <c r="G91" s="13">
        <v>-602.91</v>
      </c>
      <c r="H91" s="13">
        <v>-0.12</v>
      </c>
    </row>
    <row r="92" spans="2:9">
      <c r="B92" s="69" t="s">
        <v>2437</v>
      </c>
      <c r="C92" s="79" t="s">
        <v>140</v>
      </c>
      <c r="D92" s="69" t="s">
        <v>146</v>
      </c>
      <c r="E92" s="69" t="s">
        <v>397</v>
      </c>
      <c r="F92" s="13">
        <v>-76800</v>
      </c>
      <c r="G92" s="13">
        <v>-908.97</v>
      </c>
      <c r="H92" s="13">
        <v>-0.18</v>
      </c>
    </row>
    <row r="93" spans="2:9">
      <c r="B93" s="69" t="s">
        <v>2341</v>
      </c>
      <c r="C93" s="79" t="s">
        <v>140</v>
      </c>
      <c r="D93" s="69" t="s">
        <v>143</v>
      </c>
      <c r="E93" s="69" t="s">
        <v>380</v>
      </c>
      <c r="F93" s="13">
        <v>-313200</v>
      </c>
      <c r="G93" s="13">
        <v>-1025.42</v>
      </c>
      <c r="H93" s="13">
        <v>-0.2</v>
      </c>
    </row>
    <row r="94" spans="2:9">
      <c r="B94" s="69" t="s">
        <v>2411</v>
      </c>
      <c r="C94" s="79" t="s">
        <v>140</v>
      </c>
      <c r="D94" s="69" t="s">
        <v>183</v>
      </c>
      <c r="E94" s="69" t="s">
        <v>184</v>
      </c>
      <c r="F94" s="13">
        <v>-141750</v>
      </c>
      <c r="G94" s="13">
        <v>-1073.83</v>
      </c>
      <c r="H94" s="13">
        <v>-0.21</v>
      </c>
    </row>
    <row r="95" spans="2:9">
      <c r="B95" s="69" t="s">
        <v>2454</v>
      </c>
      <c r="C95" s="79" t="s">
        <v>140</v>
      </c>
      <c r="D95" s="69" t="s">
        <v>171</v>
      </c>
      <c r="E95" s="69" t="s">
        <v>172</v>
      </c>
      <c r="F95" s="13">
        <v>-64975</v>
      </c>
      <c r="G95" s="13">
        <v>-1075.6300000000001</v>
      </c>
      <c r="H95" s="13">
        <v>-0.21</v>
      </c>
    </row>
    <row r="96" spans="2:9">
      <c r="B96" s="69" t="s">
        <v>2380</v>
      </c>
      <c r="C96" s="79" t="s">
        <v>140</v>
      </c>
      <c r="D96" s="69" t="s">
        <v>141</v>
      </c>
      <c r="E96" s="69" t="s">
        <v>142</v>
      </c>
      <c r="F96" s="13">
        <v>-188375</v>
      </c>
      <c r="G96" s="13">
        <v>-1417.52</v>
      </c>
      <c r="H96" s="13">
        <v>-0.28000000000000003</v>
      </c>
    </row>
    <row r="97" spans="2:8">
      <c r="B97" s="69" t="s">
        <v>2382</v>
      </c>
      <c r="C97" s="79" t="s">
        <v>140</v>
      </c>
      <c r="D97" s="69" t="s">
        <v>185</v>
      </c>
      <c r="E97" s="69" t="s">
        <v>186</v>
      </c>
      <c r="F97" s="13">
        <v>-66000</v>
      </c>
      <c r="G97" s="13">
        <v>-1455.7</v>
      </c>
      <c r="H97" s="13">
        <v>-0.28999999999999998</v>
      </c>
    </row>
    <row r="98" spans="2:8">
      <c r="B98" s="69" t="s">
        <v>2436</v>
      </c>
      <c r="C98" s="79" t="s">
        <v>140</v>
      </c>
      <c r="D98" s="69" t="s">
        <v>141</v>
      </c>
      <c r="E98" s="69" t="s">
        <v>416</v>
      </c>
      <c r="F98" s="13">
        <v>-180900</v>
      </c>
      <c r="G98" s="13">
        <v>-1685.08</v>
      </c>
      <c r="H98" s="13">
        <v>-0.33</v>
      </c>
    </row>
    <row r="99" spans="2:8">
      <c r="B99" s="69" t="s">
        <v>2450</v>
      </c>
      <c r="C99" s="79" t="s">
        <v>140</v>
      </c>
      <c r="D99" s="69" t="s">
        <v>141</v>
      </c>
      <c r="E99" s="69" t="s">
        <v>145</v>
      </c>
      <c r="F99" s="13">
        <v>-141350</v>
      </c>
      <c r="G99" s="13">
        <v>-1963.28</v>
      </c>
      <c r="H99" s="13">
        <v>-0.39</v>
      </c>
    </row>
    <row r="100" spans="2:8">
      <c r="B100" s="69" t="s">
        <v>2396</v>
      </c>
      <c r="C100" s="79" t="s">
        <v>140</v>
      </c>
      <c r="D100" s="69" t="s">
        <v>185</v>
      </c>
      <c r="E100" s="69" t="s">
        <v>187</v>
      </c>
      <c r="F100" s="13">
        <v>-38100</v>
      </c>
      <c r="G100" s="13">
        <v>-2318.56</v>
      </c>
      <c r="H100" s="13">
        <v>-0.46</v>
      </c>
    </row>
    <row r="101" spans="2:8">
      <c r="B101" s="69" t="s">
        <v>2850</v>
      </c>
      <c r="C101" s="79" t="s">
        <v>140</v>
      </c>
      <c r="D101" s="69" t="s">
        <v>190</v>
      </c>
      <c r="E101" s="69" t="s">
        <v>308</v>
      </c>
      <c r="F101" s="13">
        <v>-213000</v>
      </c>
      <c r="G101" s="13">
        <v>-2500.83</v>
      </c>
      <c r="H101" s="13">
        <v>-0.5</v>
      </c>
    </row>
    <row r="102" spans="2:8">
      <c r="B102" s="69" t="s">
        <v>2401</v>
      </c>
      <c r="C102" s="79" t="s">
        <v>140</v>
      </c>
      <c r="D102" s="69" t="s">
        <v>174</v>
      </c>
      <c r="E102" s="69" t="s">
        <v>175</v>
      </c>
      <c r="F102" s="13">
        <v>-318750</v>
      </c>
      <c r="G102" s="13">
        <v>-2588.89</v>
      </c>
      <c r="H102" s="13">
        <v>-0.51</v>
      </c>
    </row>
    <row r="103" spans="2:8">
      <c r="B103" s="69" t="s">
        <v>2438</v>
      </c>
      <c r="C103" s="79" t="s">
        <v>140</v>
      </c>
      <c r="D103" s="69" t="s">
        <v>181</v>
      </c>
      <c r="E103" s="69" t="s">
        <v>549</v>
      </c>
      <c r="F103" s="13">
        <v>-542500</v>
      </c>
      <c r="G103" s="13">
        <v>-2825.88</v>
      </c>
      <c r="H103" s="13">
        <v>-0.56000000000000005</v>
      </c>
    </row>
    <row r="104" spans="2:8">
      <c r="B104" s="69" t="s">
        <v>2429</v>
      </c>
      <c r="C104" s="79" t="s">
        <v>140</v>
      </c>
      <c r="D104" s="69" t="s">
        <v>302</v>
      </c>
      <c r="E104" s="69" t="s">
        <v>467</v>
      </c>
      <c r="F104" s="13">
        <v>-103600</v>
      </c>
      <c r="G104" s="13">
        <v>-2891.22</v>
      </c>
      <c r="H104" s="13">
        <v>-0.56999999999999995</v>
      </c>
    </row>
    <row r="105" spans="2:8">
      <c r="B105" s="69" t="s">
        <v>2449</v>
      </c>
      <c r="C105" s="79" t="s">
        <v>140</v>
      </c>
      <c r="D105" s="69" t="s">
        <v>206</v>
      </c>
      <c r="E105" s="69" t="s">
        <v>464</v>
      </c>
      <c r="F105" s="13">
        <v>-403750</v>
      </c>
      <c r="G105" s="13">
        <v>-2983.71</v>
      </c>
      <c r="H105" s="13">
        <v>-0.59</v>
      </c>
    </row>
    <row r="106" spans="2:8">
      <c r="B106" s="69" t="s">
        <v>2851</v>
      </c>
      <c r="C106" s="79" t="s">
        <v>140</v>
      </c>
      <c r="D106" s="69" t="s">
        <v>316</v>
      </c>
      <c r="E106" s="69" t="s">
        <v>317</v>
      </c>
      <c r="F106" s="13">
        <v>-311525</v>
      </c>
      <c r="G106" s="13">
        <v>-3131.14</v>
      </c>
      <c r="H106" s="13">
        <v>-0.62</v>
      </c>
    </row>
    <row r="107" spans="2:8">
      <c r="B107" s="69" t="s">
        <v>2457</v>
      </c>
      <c r="C107" s="79" t="s">
        <v>140</v>
      </c>
      <c r="D107" s="69" t="s">
        <v>141</v>
      </c>
      <c r="E107" s="69" t="s">
        <v>158</v>
      </c>
      <c r="F107" s="13">
        <v>-481200</v>
      </c>
      <c r="G107" s="13">
        <v>-3305.6</v>
      </c>
      <c r="H107" s="13">
        <v>-0.66</v>
      </c>
    </row>
    <row r="108" spans="2:8">
      <c r="B108" s="69" t="s">
        <v>2405</v>
      </c>
      <c r="C108" s="79" t="s">
        <v>140</v>
      </c>
      <c r="D108" s="69" t="s">
        <v>167</v>
      </c>
      <c r="E108" s="69" t="s">
        <v>198</v>
      </c>
      <c r="F108" s="13">
        <v>-97100</v>
      </c>
      <c r="G108" s="13">
        <v>-3491.76</v>
      </c>
      <c r="H108" s="13">
        <v>-0.69</v>
      </c>
    </row>
    <row r="109" spans="2:8">
      <c r="B109" s="69" t="s">
        <v>2448</v>
      </c>
      <c r="C109" s="79" t="s">
        <v>140</v>
      </c>
      <c r="D109" s="69" t="s">
        <v>185</v>
      </c>
      <c r="E109" s="69" t="s">
        <v>294</v>
      </c>
      <c r="F109" s="13">
        <v>-999000</v>
      </c>
      <c r="G109" s="13">
        <v>-3705.29</v>
      </c>
      <c r="H109" s="13">
        <v>-0.73</v>
      </c>
    </row>
    <row r="110" spans="2:8">
      <c r="B110" s="69" t="s">
        <v>2417</v>
      </c>
      <c r="C110" s="79" t="s">
        <v>140</v>
      </c>
      <c r="D110" s="69" t="s">
        <v>276</v>
      </c>
      <c r="E110" s="69" t="s">
        <v>377</v>
      </c>
      <c r="F110" s="13">
        <v>-1616625</v>
      </c>
      <c r="G110" s="13">
        <v>-3774.82</v>
      </c>
      <c r="H110" s="13">
        <v>-0.75</v>
      </c>
    </row>
    <row r="111" spans="2:8">
      <c r="B111" s="69" t="s">
        <v>2456</v>
      </c>
      <c r="C111" s="79" t="s">
        <v>140</v>
      </c>
      <c r="D111" s="69" t="s">
        <v>146</v>
      </c>
      <c r="E111" s="69" t="s">
        <v>289</v>
      </c>
      <c r="F111" s="13">
        <v>-372400</v>
      </c>
      <c r="G111" s="13">
        <v>-3879.66</v>
      </c>
      <c r="H111" s="13">
        <v>-0.77</v>
      </c>
    </row>
    <row r="112" spans="2:8">
      <c r="B112" s="69" t="s">
        <v>2433</v>
      </c>
      <c r="C112" s="79" t="s">
        <v>140</v>
      </c>
      <c r="D112" s="69" t="s">
        <v>199</v>
      </c>
      <c r="E112" s="69" t="s">
        <v>366</v>
      </c>
      <c r="F112" s="13">
        <v>-505700</v>
      </c>
      <c r="G112" s="13">
        <v>-3941.17</v>
      </c>
      <c r="H112" s="13">
        <v>-0.78</v>
      </c>
    </row>
    <row r="113" spans="2:8">
      <c r="B113" s="69" t="s">
        <v>2453</v>
      </c>
      <c r="C113" s="79" t="s">
        <v>140</v>
      </c>
      <c r="D113" s="69" t="s">
        <v>146</v>
      </c>
      <c r="E113" s="69" t="s">
        <v>148</v>
      </c>
      <c r="F113" s="13">
        <v>-127950</v>
      </c>
      <c r="G113" s="13">
        <v>-4310.96</v>
      </c>
      <c r="H113" s="13">
        <v>-0.85</v>
      </c>
    </row>
    <row r="114" spans="2:8">
      <c r="B114" s="69" t="s">
        <v>2409</v>
      </c>
      <c r="C114" s="79" t="s">
        <v>140</v>
      </c>
      <c r="D114" s="69" t="s">
        <v>185</v>
      </c>
      <c r="E114" s="69" t="s">
        <v>373</v>
      </c>
      <c r="F114" s="13">
        <v>-367650</v>
      </c>
      <c r="G114" s="13">
        <v>-5260.89</v>
      </c>
      <c r="H114" s="13">
        <v>-1.04</v>
      </c>
    </row>
    <row r="115" spans="2:8">
      <c r="B115" s="69" t="s">
        <v>2852</v>
      </c>
      <c r="C115" s="79" t="s">
        <v>140</v>
      </c>
      <c r="D115" s="69" t="s">
        <v>150</v>
      </c>
      <c r="E115" s="69" t="s">
        <v>161</v>
      </c>
      <c r="F115" s="13">
        <v>-233700</v>
      </c>
      <c r="G115" s="13">
        <v>-5461.69</v>
      </c>
      <c r="H115" s="13">
        <v>-1.08</v>
      </c>
    </row>
    <row r="116" spans="2:8">
      <c r="B116" s="69" t="s">
        <v>2443</v>
      </c>
      <c r="C116" s="79" t="s">
        <v>140</v>
      </c>
      <c r="D116" s="69" t="s">
        <v>302</v>
      </c>
      <c r="E116" s="69" t="s">
        <v>468</v>
      </c>
      <c r="F116" s="13">
        <v>-201900</v>
      </c>
      <c r="G116" s="13">
        <v>-5624.73</v>
      </c>
      <c r="H116" s="13">
        <v>-1.1100000000000001</v>
      </c>
    </row>
    <row r="117" spans="2:8">
      <c r="B117" s="69" t="s">
        <v>2458</v>
      </c>
      <c r="C117" s="79" t="s">
        <v>140</v>
      </c>
      <c r="D117" s="69" t="s">
        <v>143</v>
      </c>
      <c r="E117" s="69" t="s">
        <v>144</v>
      </c>
      <c r="F117" s="13">
        <v>-259000</v>
      </c>
      <c r="G117" s="13">
        <v>-6809.5</v>
      </c>
      <c r="H117" s="13">
        <v>-1.35</v>
      </c>
    </row>
    <row r="118" spans="2:8">
      <c r="B118" s="69" t="s">
        <v>2442</v>
      </c>
      <c r="C118" s="79" t="s">
        <v>140</v>
      </c>
      <c r="D118" s="69" t="s">
        <v>154</v>
      </c>
      <c r="E118" s="69" t="s">
        <v>155</v>
      </c>
      <c r="F118" s="13">
        <v>-324000</v>
      </c>
      <c r="G118" s="13">
        <v>-7483.75</v>
      </c>
      <c r="H118" s="13">
        <v>-1.48</v>
      </c>
    </row>
    <row r="119" spans="2:8">
      <c r="B119" s="220" t="s">
        <v>980</v>
      </c>
      <c r="C119" s="79"/>
      <c r="G119" s="14">
        <f>SUM(G16:G87)</f>
        <v>341766.6</v>
      </c>
      <c r="H119" s="14">
        <f>SUM(H16:H87)</f>
        <v>67.729999999999976</v>
      </c>
    </row>
    <row r="120" spans="2:8" s="190" customFormat="1">
      <c r="B120" s="202" t="s">
        <v>2044</v>
      </c>
      <c r="C120" s="210"/>
      <c r="F120" s="191"/>
      <c r="G120" s="191"/>
      <c r="H120" s="191"/>
    </row>
    <row r="121" spans="2:8" s="190" customFormat="1">
      <c r="B121" s="202" t="s">
        <v>2045</v>
      </c>
      <c r="C121" s="210"/>
      <c r="F121" s="191"/>
      <c r="G121" s="191"/>
      <c r="H121" s="191"/>
    </row>
    <row r="122" spans="2:8">
      <c r="B122" s="69" t="s">
        <v>737</v>
      </c>
      <c r="C122" s="79" t="s">
        <v>140</v>
      </c>
      <c r="D122" s="69" t="s">
        <v>475</v>
      </c>
      <c r="E122" s="69" t="s">
        <v>738</v>
      </c>
      <c r="F122" s="13">
        <v>850000</v>
      </c>
      <c r="G122" s="13">
        <v>2734.88</v>
      </c>
      <c r="H122" s="13">
        <v>0.54</v>
      </c>
    </row>
    <row r="123" spans="2:8" s="190" customFormat="1">
      <c r="B123" s="202" t="s">
        <v>983</v>
      </c>
      <c r="C123" s="210"/>
      <c r="F123" s="191"/>
      <c r="G123" s="18">
        <f>SUM(G122)</f>
        <v>2734.88</v>
      </c>
      <c r="H123" s="18">
        <f>SUM(H122)</f>
        <v>0.54</v>
      </c>
    </row>
    <row r="124" spans="2:8" s="190" customFormat="1">
      <c r="B124" s="202" t="s">
        <v>984</v>
      </c>
      <c r="C124" s="221"/>
      <c r="D124" s="202"/>
      <c r="E124" s="202"/>
      <c r="F124" s="18"/>
      <c r="G124" s="18">
        <f>+G119+G123</f>
        <v>344501.48</v>
      </c>
      <c r="H124" s="18">
        <f>+H119+H123</f>
        <v>68.269999999999982</v>
      </c>
    </row>
    <row r="125" spans="2:8">
      <c r="B125" s="181" t="s">
        <v>101</v>
      </c>
      <c r="C125" s="182" t="s">
        <v>102</v>
      </c>
      <c r="D125" s="181" t="s">
        <v>103</v>
      </c>
      <c r="E125" s="181" t="s">
        <v>104</v>
      </c>
      <c r="F125" s="183" t="s">
        <v>105</v>
      </c>
      <c r="G125" s="183" t="s">
        <v>106</v>
      </c>
      <c r="H125" s="183" t="s">
        <v>107</v>
      </c>
    </row>
    <row r="126" spans="2:8">
      <c r="B126" s="102" t="s">
        <v>108</v>
      </c>
      <c r="C126" s="79"/>
    </row>
    <row r="127" spans="2:8">
      <c r="B127" s="102" t="s">
        <v>109</v>
      </c>
      <c r="C127" s="79"/>
    </row>
    <row r="128" spans="2:8">
      <c r="B128" s="102" t="s">
        <v>110</v>
      </c>
      <c r="C128" s="79"/>
    </row>
    <row r="129" spans="2:8">
      <c r="B129" s="69" t="s">
        <v>2062</v>
      </c>
      <c r="C129" s="79">
        <v>7.07</v>
      </c>
      <c r="D129" s="69" t="s">
        <v>112</v>
      </c>
      <c r="E129" s="69" t="s">
        <v>496</v>
      </c>
      <c r="F129" s="13">
        <v>16000000</v>
      </c>
      <c r="G129" s="13">
        <v>15231.9</v>
      </c>
      <c r="H129" s="13">
        <v>3.02</v>
      </c>
    </row>
    <row r="130" spans="2:8">
      <c r="B130" s="69" t="s">
        <v>2051</v>
      </c>
      <c r="C130" s="79">
        <v>5.56</v>
      </c>
      <c r="D130" s="69" t="s">
        <v>112</v>
      </c>
      <c r="E130" s="69" t="s">
        <v>744</v>
      </c>
      <c r="F130" s="13">
        <v>6000000</v>
      </c>
      <c r="G130" s="13">
        <v>6040.73</v>
      </c>
      <c r="H130" s="13">
        <v>1.2</v>
      </c>
    </row>
    <row r="131" spans="2:8">
      <c r="B131" s="69" t="s">
        <v>2052</v>
      </c>
      <c r="C131" s="79">
        <v>6.07</v>
      </c>
      <c r="D131" s="69" t="s">
        <v>112</v>
      </c>
      <c r="E131" s="69" t="s">
        <v>494</v>
      </c>
      <c r="F131" s="13">
        <v>5500000</v>
      </c>
      <c r="G131" s="13">
        <v>5555.55</v>
      </c>
      <c r="H131" s="13">
        <v>1.1000000000000001</v>
      </c>
    </row>
    <row r="132" spans="2:8">
      <c r="B132" s="69" t="s">
        <v>2063</v>
      </c>
      <c r="C132" s="79">
        <v>7.13</v>
      </c>
      <c r="D132" s="69" t="s">
        <v>112</v>
      </c>
      <c r="E132" s="69" t="s">
        <v>741</v>
      </c>
      <c r="F132" s="13">
        <v>3000000</v>
      </c>
      <c r="G132" s="13">
        <v>2842.69</v>
      </c>
      <c r="H132" s="13">
        <v>0.56000000000000005</v>
      </c>
    </row>
    <row r="133" spans="2:8">
      <c r="B133" s="69" t="s">
        <v>2060</v>
      </c>
      <c r="C133" s="79">
        <v>6.98</v>
      </c>
      <c r="D133" s="69" t="s">
        <v>112</v>
      </c>
      <c r="E133" s="69" t="s">
        <v>842</v>
      </c>
      <c r="F133" s="13">
        <v>2500000</v>
      </c>
      <c r="G133" s="13">
        <v>2362.31</v>
      </c>
      <c r="H133" s="13">
        <v>0.47</v>
      </c>
    </row>
    <row r="134" spans="2:8">
      <c r="B134" s="69" t="s">
        <v>2047</v>
      </c>
      <c r="C134" s="79">
        <v>5.48</v>
      </c>
      <c r="D134" s="69" t="s">
        <v>112</v>
      </c>
      <c r="E134" s="69" t="s">
        <v>843</v>
      </c>
      <c r="F134" s="13">
        <v>2000000</v>
      </c>
      <c r="G134" s="13">
        <v>1986.66</v>
      </c>
      <c r="H134" s="13">
        <v>0.39</v>
      </c>
    </row>
    <row r="135" spans="2:8">
      <c r="B135" s="69" t="s">
        <v>2055</v>
      </c>
      <c r="C135" s="79">
        <v>6.29</v>
      </c>
      <c r="D135" s="69" t="s">
        <v>112</v>
      </c>
      <c r="E135" s="69" t="s">
        <v>659</v>
      </c>
      <c r="F135" s="13">
        <v>1500000</v>
      </c>
      <c r="G135" s="13">
        <v>1530</v>
      </c>
      <c r="H135" s="13">
        <v>0.3</v>
      </c>
    </row>
    <row r="136" spans="2:8">
      <c r="B136" s="69" t="s">
        <v>2058</v>
      </c>
      <c r="C136" s="79">
        <v>4.2699999999999996</v>
      </c>
      <c r="D136" s="69" t="s">
        <v>112</v>
      </c>
      <c r="E136" s="69" t="s">
        <v>113</v>
      </c>
      <c r="F136" s="13">
        <v>1500000</v>
      </c>
      <c r="G136" s="13">
        <v>1501.57</v>
      </c>
      <c r="H136" s="13">
        <v>0.3</v>
      </c>
    </row>
    <row r="137" spans="2:8">
      <c r="B137" s="69" t="s">
        <v>2061</v>
      </c>
      <c r="C137" s="79">
        <v>6.93</v>
      </c>
      <c r="D137" s="69" t="s">
        <v>112</v>
      </c>
      <c r="E137" s="69" t="s">
        <v>845</v>
      </c>
      <c r="F137" s="13">
        <v>1500000</v>
      </c>
      <c r="G137" s="13">
        <v>1430.76</v>
      </c>
      <c r="H137" s="13">
        <v>0.28000000000000003</v>
      </c>
    </row>
    <row r="138" spans="2:8">
      <c r="B138" s="69" t="s">
        <v>846</v>
      </c>
      <c r="C138" s="79">
        <v>6.86</v>
      </c>
      <c r="D138" s="69" t="s">
        <v>112</v>
      </c>
      <c r="E138" s="69" t="s">
        <v>847</v>
      </c>
      <c r="F138" s="13">
        <v>1230000</v>
      </c>
      <c r="G138" s="13">
        <v>1284.1199999999999</v>
      </c>
      <c r="H138" s="13">
        <v>0.25</v>
      </c>
    </row>
    <row r="139" spans="2:8">
      <c r="B139" s="69" t="s">
        <v>848</v>
      </c>
      <c r="C139" s="79">
        <v>6.7</v>
      </c>
      <c r="D139" s="69" t="s">
        <v>112</v>
      </c>
      <c r="E139" s="69" t="s">
        <v>849</v>
      </c>
      <c r="F139" s="13">
        <v>1000000</v>
      </c>
      <c r="G139" s="13">
        <v>1037.08</v>
      </c>
      <c r="H139" s="13">
        <v>0.21</v>
      </c>
    </row>
    <row r="140" spans="2:8">
      <c r="B140" s="69" t="s">
        <v>850</v>
      </c>
      <c r="C140" s="79">
        <v>6.02</v>
      </c>
      <c r="D140" s="69" t="s">
        <v>112</v>
      </c>
      <c r="E140" s="69" t="s">
        <v>851</v>
      </c>
      <c r="F140" s="13">
        <v>1000000</v>
      </c>
      <c r="G140" s="13">
        <v>1017.92</v>
      </c>
      <c r="H140" s="13">
        <v>0.2</v>
      </c>
    </row>
    <row r="141" spans="2:8">
      <c r="B141" s="69" t="s">
        <v>2057</v>
      </c>
      <c r="C141" s="79">
        <v>5.21</v>
      </c>
      <c r="D141" s="69" t="s">
        <v>112</v>
      </c>
      <c r="E141" s="69" t="s">
        <v>742</v>
      </c>
      <c r="F141" s="13">
        <v>1000000</v>
      </c>
      <c r="G141" s="13">
        <v>1008.47</v>
      </c>
      <c r="H141" s="13">
        <v>0.2</v>
      </c>
    </row>
    <row r="142" spans="2:8">
      <c r="B142" s="69" t="s">
        <v>852</v>
      </c>
      <c r="C142" s="79">
        <v>6.7</v>
      </c>
      <c r="D142" s="69" t="s">
        <v>112</v>
      </c>
      <c r="E142" s="69" t="s">
        <v>853</v>
      </c>
      <c r="F142" s="13">
        <v>950000</v>
      </c>
      <c r="G142" s="13">
        <v>983.91</v>
      </c>
      <c r="H142" s="13">
        <v>0.2</v>
      </c>
    </row>
    <row r="143" spans="2:8">
      <c r="B143" s="69" t="s">
        <v>854</v>
      </c>
      <c r="C143" s="79">
        <v>6.66</v>
      </c>
      <c r="D143" s="69" t="s">
        <v>112</v>
      </c>
      <c r="E143" s="69" t="s">
        <v>855</v>
      </c>
      <c r="F143" s="13">
        <v>500000</v>
      </c>
      <c r="G143" s="13">
        <v>517.36</v>
      </c>
      <c r="H143" s="13">
        <v>0.1</v>
      </c>
    </row>
    <row r="144" spans="2:8">
      <c r="B144" s="69" t="s">
        <v>2064</v>
      </c>
      <c r="C144" s="79">
        <v>7.1</v>
      </c>
      <c r="D144" s="69" t="s">
        <v>112</v>
      </c>
      <c r="E144" s="69" t="s">
        <v>856</v>
      </c>
      <c r="F144" s="13">
        <v>500000</v>
      </c>
      <c r="G144" s="13">
        <v>497.64</v>
      </c>
      <c r="H144" s="13">
        <v>0.1</v>
      </c>
    </row>
    <row r="145" spans="2:9">
      <c r="B145" s="69" t="s">
        <v>499</v>
      </c>
      <c r="C145" s="79">
        <v>7.37</v>
      </c>
      <c r="D145" s="69" t="s">
        <v>112</v>
      </c>
      <c r="E145" s="69" t="s">
        <v>500</v>
      </c>
      <c r="F145" s="13">
        <v>1700</v>
      </c>
      <c r="G145" s="13">
        <v>1.53</v>
      </c>
      <c r="H145" s="13">
        <v>0</v>
      </c>
      <c r="I145" s="69" t="s">
        <v>423</v>
      </c>
    </row>
    <row r="146" spans="2:9">
      <c r="B146" s="102" t="s">
        <v>114</v>
      </c>
      <c r="C146" s="184"/>
      <c r="D146" s="102"/>
      <c r="E146" s="102"/>
      <c r="F146" s="14"/>
      <c r="G146" s="14">
        <f>SUM(G125:G145)</f>
        <v>44830.200000000004</v>
      </c>
      <c r="H146" s="14">
        <f>SUM(H125:H145)</f>
        <v>8.8799999999999972</v>
      </c>
    </row>
    <row r="147" spans="2:9">
      <c r="B147" s="102" t="s">
        <v>115</v>
      </c>
      <c r="C147" s="79"/>
    </row>
    <row r="148" spans="2:9">
      <c r="B148" s="69" t="s">
        <v>857</v>
      </c>
      <c r="C148" s="79">
        <v>6.25</v>
      </c>
      <c r="D148" s="69" t="s">
        <v>116</v>
      </c>
      <c r="E148" s="69" t="s">
        <v>858</v>
      </c>
      <c r="F148" s="13">
        <v>750</v>
      </c>
      <c r="G148" s="13">
        <v>7426.98</v>
      </c>
      <c r="H148" s="13">
        <v>1.47</v>
      </c>
    </row>
    <row r="149" spans="2:9">
      <c r="B149" s="69" t="s">
        <v>2853</v>
      </c>
      <c r="C149" s="79">
        <v>7.05</v>
      </c>
      <c r="D149" s="69" t="s">
        <v>116</v>
      </c>
      <c r="E149" s="69" t="s">
        <v>676</v>
      </c>
      <c r="F149" s="13">
        <v>500</v>
      </c>
      <c r="G149" s="13">
        <v>4896.5600000000004</v>
      </c>
      <c r="H149" s="13">
        <v>0.97</v>
      </c>
    </row>
    <row r="150" spans="2:9">
      <c r="B150" s="69" t="s">
        <v>1466</v>
      </c>
      <c r="C150" s="79">
        <v>6.88</v>
      </c>
      <c r="D150" s="69" t="s">
        <v>116</v>
      </c>
      <c r="E150" s="69" t="s">
        <v>859</v>
      </c>
      <c r="F150" s="13">
        <v>500</v>
      </c>
      <c r="G150" s="13">
        <v>4853.8500000000004</v>
      </c>
      <c r="H150" s="13">
        <v>0.96</v>
      </c>
    </row>
    <row r="151" spans="2:9">
      <c r="B151" s="69" t="s">
        <v>1002</v>
      </c>
      <c r="C151" s="79">
        <v>7.5</v>
      </c>
      <c r="D151" s="69" t="s">
        <v>116</v>
      </c>
      <c r="E151" s="69" t="s">
        <v>336</v>
      </c>
      <c r="F151" s="13">
        <v>500</v>
      </c>
      <c r="G151" s="13">
        <v>4800.32</v>
      </c>
      <c r="H151" s="13">
        <v>0.95</v>
      </c>
    </row>
    <row r="152" spans="2:9">
      <c r="B152" s="69" t="s">
        <v>860</v>
      </c>
      <c r="C152" s="79">
        <v>7.24</v>
      </c>
      <c r="D152" s="69" t="s">
        <v>116</v>
      </c>
      <c r="E152" s="69" t="s">
        <v>861</v>
      </c>
      <c r="F152" s="13">
        <v>500</v>
      </c>
      <c r="G152" s="13">
        <v>4789.17</v>
      </c>
      <c r="H152" s="13">
        <v>0.95</v>
      </c>
    </row>
    <row r="153" spans="2:9">
      <c r="B153" s="69" t="s">
        <v>1712</v>
      </c>
      <c r="C153" s="79">
        <v>6.61</v>
      </c>
      <c r="D153" s="69" t="s">
        <v>340</v>
      </c>
      <c r="E153" s="69" t="s">
        <v>862</v>
      </c>
      <c r="F153" s="13">
        <v>400</v>
      </c>
      <c r="G153" s="13">
        <v>4009.18</v>
      </c>
      <c r="H153" s="13">
        <v>0.79</v>
      </c>
    </row>
    <row r="154" spans="2:9">
      <c r="B154" s="69" t="s">
        <v>863</v>
      </c>
      <c r="C154" s="79">
        <v>7.2</v>
      </c>
      <c r="D154" s="69" t="s">
        <v>116</v>
      </c>
      <c r="E154" s="69" t="s">
        <v>864</v>
      </c>
      <c r="F154" s="13">
        <v>350</v>
      </c>
      <c r="G154" s="13">
        <v>3583.49</v>
      </c>
      <c r="H154" s="13">
        <v>0.71</v>
      </c>
    </row>
    <row r="155" spans="2:9">
      <c r="B155" s="69" t="s">
        <v>1709</v>
      </c>
      <c r="C155" s="79">
        <v>5.8</v>
      </c>
      <c r="D155" s="69" t="s">
        <v>340</v>
      </c>
      <c r="E155" s="69" t="s">
        <v>865</v>
      </c>
      <c r="F155" s="13">
        <v>350</v>
      </c>
      <c r="G155" s="13">
        <v>3515.67</v>
      </c>
      <c r="H155" s="13">
        <v>0.7</v>
      </c>
    </row>
    <row r="156" spans="2:9">
      <c r="B156" s="69" t="s">
        <v>2854</v>
      </c>
      <c r="C156" s="79">
        <v>7.1</v>
      </c>
      <c r="D156" s="69" t="s">
        <v>116</v>
      </c>
      <c r="E156" s="69" t="s">
        <v>866</v>
      </c>
      <c r="F156" s="13">
        <v>300</v>
      </c>
      <c r="G156" s="13">
        <v>3049.85</v>
      </c>
      <c r="H156" s="13">
        <v>0.6</v>
      </c>
    </row>
    <row r="157" spans="2:9">
      <c r="B157" s="69" t="s">
        <v>1927</v>
      </c>
      <c r="C157" s="79">
        <v>6.32</v>
      </c>
      <c r="D157" s="69" t="s">
        <v>116</v>
      </c>
      <c r="E157" s="69" t="s">
        <v>867</v>
      </c>
      <c r="F157" s="13">
        <v>300</v>
      </c>
      <c r="G157" s="13">
        <v>3002.56</v>
      </c>
      <c r="H157" s="13">
        <v>0.6</v>
      </c>
    </row>
    <row r="158" spans="2:9">
      <c r="B158" s="69" t="s">
        <v>1312</v>
      </c>
      <c r="C158" s="79">
        <v>6.52</v>
      </c>
      <c r="D158" s="69" t="s">
        <v>116</v>
      </c>
      <c r="E158" s="69" t="s">
        <v>675</v>
      </c>
      <c r="F158" s="13">
        <v>300</v>
      </c>
      <c r="G158" s="13">
        <v>2968.18</v>
      </c>
      <c r="H158" s="13">
        <v>0.59</v>
      </c>
    </row>
    <row r="159" spans="2:9">
      <c r="B159" s="69" t="s">
        <v>1293</v>
      </c>
      <c r="C159" s="79">
        <v>6.3</v>
      </c>
      <c r="D159" s="69" t="s">
        <v>116</v>
      </c>
      <c r="E159" s="69" t="s">
        <v>868</v>
      </c>
      <c r="F159" s="13">
        <v>250</v>
      </c>
      <c r="G159" s="13">
        <v>2516.88</v>
      </c>
      <c r="H159" s="13">
        <v>0.5</v>
      </c>
    </row>
    <row r="160" spans="2:9">
      <c r="B160" s="69" t="s">
        <v>2855</v>
      </c>
      <c r="C160" s="79">
        <v>6.38</v>
      </c>
      <c r="D160" s="69" t="s">
        <v>116</v>
      </c>
      <c r="E160" s="69" t="s">
        <v>869</v>
      </c>
      <c r="F160" s="13">
        <v>250</v>
      </c>
      <c r="G160" s="13">
        <v>2510.4299999999998</v>
      </c>
      <c r="H160" s="13">
        <v>0.5</v>
      </c>
    </row>
    <row r="161" spans="2:8">
      <c r="B161" s="69" t="s">
        <v>870</v>
      </c>
      <c r="C161" s="79">
        <v>6.37</v>
      </c>
      <c r="D161" s="69" t="s">
        <v>116</v>
      </c>
      <c r="E161" s="69" t="s">
        <v>871</v>
      </c>
      <c r="F161" s="13">
        <v>250</v>
      </c>
      <c r="G161" s="13">
        <v>2508.79</v>
      </c>
      <c r="H161" s="13">
        <v>0.5</v>
      </c>
    </row>
    <row r="162" spans="2:8">
      <c r="B162" s="69" t="s">
        <v>2856</v>
      </c>
      <c r="C162" s="79">
        <v>6.39</v>
      </c>
      <c r="D162" s="69" t="s">
        <v>116</v>
      </c>
      <c r="E162" s="69" t="s">
        <v>872</v>
      </c>
      <c r="F162" s="13">
        <v>250</v>
      </c>
      <c r="G162" s="13">
        <v>2488.1799999999998</v>
      </c>
      <c r="H162" s="13">
        <v>0.49</v>
      </c>
    </row>
    <row r="163" spans="2:8">
      <c r="B163" s="69" t="s">
        <v>2857</v>
      </c>
      <c r="C163" s="79">
        <v>6.74</v>
      </c>
      <c r="D163" s="69" t="s">
        <v>340</v>
      </c>
      <c r="E163" s="69" t="s">
        <v>873</v>
      </c>
      <c r="F163" s="13">
        <v>250</v>
      </c>
      <c r="G163" s="13">
        <v>2469.59</v>
      </c>
      <c r="H163" s="13">
        <v>0.49</v>
      </c>
    </row>
    <row r="164" spans="2:8">
      <c r="B164" s="69" t="s">
        <v>1302</v>
      </c>
      <c r="C164" s="79">
        <v>7.34</v>
      </c>
      <c r="D164" s="69" t="s">
        <v>116</v>
      </c>
      <c r="E164" s="69" t="s">
        <v>874</v>
      </c>
      <c r="F164" s="13">
        <v>250</v>
      </c>
      <c r="G164" s="13">
        <v>2460.7800000000002</v>
      </c>
      <c r="H164" s="13">
        <v>0.49</v>
      </c>
    </row>
    <row r="165" spans="2:8">
      <c r="B165" s="69" t="s">
        <v>875</v>
      </c>
      <c r="C165" s="79">
        <v>6.69</v>
      </c>
      <c r="D165" s="69" t="s">
        <v>116</v>
      </c>
      <c r="E165" s="69" t="s">
        <v>876</v>
      </c>
      <c r="F165" s="13">
        <v>250</v>
      </c>
      <c r="G165" s="13">
        <v>2445.86</v>
      </c>
      <c r="H165" s="13">
        <v>0.48</v>
      </c>
    </row>
    <row r="166" spans="2:8">
      <c r="B166" s="69" t="s">
        <v>877</v>
      </c>
      <c r="C166" s="79">
        <v>6.84</v>
      </c>
      <c r="D166" s="69" t="s">
        <v>116</v>
      </c>
      <c r="E166" s="69" t="s">
        <v>878</v>
      </c>
      <c r="F166" s="13">
        <v>250</v>
      </c>
      <c r="G166" s="13">
        <v>2434.17</v>
      </c>
      <c r="H166" s="13">
        <v>0.48</v>
      </c>
    </row>
    <row r="167" spans="2:8">
      <c r="B167" s="69" t="s">
        <v>1296</v>
      </c>
      <c r="C167" s="79">
        <v>7.17</v>
      </c>
      <c r="D167" s="69" t="s">
        <v>116</v>
      </c>
      <c r="E167" s="69" t="s">
        <v>879</v>
      </c>
      <c r="F167" s="13">
        <v>250</v>
      </c>
      <c r="G167" s="13">
        <v>2433.96</v>
      </c>
      <c r="H167" s="13">
        <v>0.48</v>
      </c>
    </row>
    <row r="168" spans="2:8">
      <c r="B168" s="69" t="s">
        <v>1001</v>
      </c>
      <c r="C168" s="79">
        <v>8.16</v>
      </c>
      <c r="D168" s="69" t="s">
        <v>679</v>
      </c>
      <c r="E168" s="69" t="s">
        <v>680</v>
      </c>
      <c r="F168" s="13">
        <v>250</v>
      </c>
      <c r="G168" s="13">
        <v>2399.6999999999998</v>
      </c>
      <c r="H168" s="13">
        <v>0.48</v>
      </c>
    </row>
    <row r="169" spans="2:8">
      <c r="B169" s="69" t="s">
        <v>2858</v>
      </c>
      <c r="C169" s="79">
        <v>6.91</v>
      </c>
      <c r="D169" s="69" t="s">
        <v>116</v>
      </c>
      <c r="E169" s="69" t="s">
        <v>880</v>
      </c>
      <c r="F169" s="13">
        <v>150</v>
      </c>
      <c r="G169" s="13">
        <v>1548.85</v>
      </c>
      <c r="H169" s="13">
        <v>0.31</v>
      </c>
    </row>
    <row r="170" spans="2:8">
      <c r="B170" s="69" t="s">
        <v>881</v>
      </c>
      <c r="C170" s="79">
        <v>6.64</v>
      </c>
      <c r="D170" s="69" t="s">
        <v>116</v>
      </c>
      <c r="E170" s="69" t="s">
        <v>882</v>
      </c>
      <c r="F170" s="13">
        <v>150</v>
      </c>
      <c r="G170" s="13">
        <v>1513.36</v>
      </c>
      <c r="H170" s="13">
        <v>0.3</v>
      </c>
    </row>
    <row r="171" spans="2:8">
      <c r="B171" s="69" t="s">
        <v>2859</v>
      </c>
      <c r="C171" s="79">
        <v>6.07</v>
      </c>
      <c r="D171" s="69" t="s">
        <v>116</v>
      </c>
      <c r="E171" s="69" t="s">
        <v>883</v>
      </c>
      <c r="F171" s="13">
        <v>150</v>
      </c>
      <c r="G171" s="13">
        <v>1511.92</v>
      </c>
      <c r="H171" s="13">
        <v>0.3</v>
      </c>
    </row>
    <row r="172" spans="2:8">
      <c r="B172" s="69" t="s">
        <v>884</v>
      </c>
      <c r="C172" s="79">
        <v>5.8</v>
      </c>
      <c r="D172" s="69" t="s">
        <v>116</v>
      </c>
      <c r="E172" s="69" t="s">
        <v>885</v>
      </c>
      <c r="F172" s="13">
        <v>150</v>
      </c>
      <c r="G172" s="13">
        <v>1506.43</v>
      </c>
      <c r="H172" s="13">
        <v>0.3</v>
      </c>
    </row>
    <row r="173" spans="2:8">
      <c r="B173" s="69" t="s">
        <v>886</v>
      </c>
      <c r="C173" s="79">
        <v>6.37</v>
      </c>
      <c r="D173" s="69" t="s">
        <v>116</v>
      </c>
      <c r="E173" s="69" t="s">
        <v>887</v>
      </c>
      <c r="F173" s="13">
        <v>100</v>
      </c>
      <c r="G173" s="13">
        <v>1005.37</v>
      </c>
      <c r="H173" s="13">
        <v>0.2</v>
      </c>
    </row>
    <row r="174" spans="2:8">
      <c r="B174" s="69" t="s">
        <v>888</v>
      </c>
      <c r="C174" s="79">
        <v>6.36</v>
      </c>
      <c r="D174" s="69" t="s">
        <v>116</v>
      </c>
      <c r="E174" s="69" t="s">
        <v>889</v>
      </c>
      <c r="F174" s="13">
        <v>100</v>
      </c>
      <c r="G174" s="13">
        <v>1000.74</v>
      </c>
      <c r="H174" s="13">
        <v>0.2</v>
      </c>
    </row>
    <row r="175" spans="2:8">
      <c r="B175" s="69" t="s">
        <v>2860</v>
      </c>
      <c r="C175" s="79">
        <v>7.27</v>
      </c>
      <c r="D175" s="69" t="s">
        <v>116</v>
      </c>
      <c r="E175" s="69" t="s">
        <v>890</v>
      </c>
      <c r="F175" s="13">
        <v>93</v>
      </c>
      <c r="G175" s="13">
        <v>953.86</v>
      </c>
      <c r="H175" s="13">
        <v>0.19</v>
      </c>
    </row>
    <row r="176" spans="2:8">
      <c r="B176" s="69" t="s">
        <v>1297</v>
      </c>
      <c r="C176" s="79">
        <v>7.98</v>
      </c>
      <c r="D176" s="69" t="s">
        <v>116</v>
      </c>
      <c r="E176" s="69" t="s">
        <v>338</v>
      </c>
      <c r="F176" s="13">
        <v>100</v>
      </c>
      <c r="G176" s="13">
        <v>940.05</v>
      </c>
      <c r="H176" s="13">
        <v>0.19</v>
      </c>
    </row>
    <row r="177" spans="2:8">
      <c r="B177" s="69" t="s">
        <v>891</v>
      </c>
      <c r="C177" s="79">
        <v>7.01</v>
      </c>
      <c r="D177" s="69" t="s">
        <v>116</v>
      </c>
      <c r="E177" s="69" t="s">
        <v>892</v>
      </c>
      <c r="F177" s="13">
        <v>60</v>
      </c>
      <c r="G177" s="13">
        <v>618.45000000000005</v>
      </c>
      <c r="H177" s="13">
        <v>0.12</v>
      </c>
    </row>
    <row r="178" spans="2:8">
      <c r="B178" s="69" t="s">
        <v>1761</v>
      </c>
      <c r="C178" s="79">
        <v>6.52</v>
      </c>
      <c r="D178" s="69" t="s">
        <v>116</v>
      </c>
      <c r="E178" s="69" t="s">
        <v>893</v>
      </c>
      <c r="F178" s="13">
        <v>50</v>
      </c>
      <c r="G178" s="13">
        <v>506.09</v>
      </c>
      <c r="H178" s="13">
        <v>0.1</v>
      </c>
    </row>
    <row r="179" spans="2:8">
      <c r="B179" s="69" t="s">
        <v>2861</v>
      </c>
      <c r="C179" s="79">
        <v>5.79</v>
      </c>
      <c r="D179" s="69" t="s">
        <v>116</v>
      </c>
      <c r="E179" s="69" t="s">
        <v>894</v>
      </c>
      <c r="F179" s="13">
        <v>50</v>
      </c>
      <c r="G179" s="13">
        <v>504.4</v>
      </c>
      <c r="H179" s="13">
        <v>0.1</v>
      </c>
    </row>
    <row r="180" spans="2:8">
      <c r="B180" s="69" t="s">
        <v>2862</v>
      </c>
      <c r="C180" s="79">
        <v>5.47</v>
      </c>
      <c r="D180" s="69" t="s">
        <v>116</v>
      </c>
      <c r="E180" s="69" t="s">
        <v>895</v>
      </c>
      <c r="F180" s="13">
        <v>50</v>
      </c>
      <c r="G180" s="13">
        <v>502.24</v>
      </c>
      <c r="H180" s="13">
        <v>0.1</v>
      </c>
    </row>
    <row r="181" spans="2:8">
      <c r="B181" s="69" t="s">
        <v>1708</v>
      </c>
      <c r="C181" s="79">
        <v>6.55</v>
      </c>
      <c r="D181" s="69" t="s">
        <v>340</v>
      </c>
      <c r="E181" s="69" t="s">
        <v>896</v>
      </c>
      <c r="F181" s="13">
        <v>50</v>
      </c>
      <c r="G181" s="13">
        <v>496.58</v>
      </c>
      <c r="H181" s="13">
        <v>0.1</v>
      </c>
    </row>
    <row r="182" spans="2:8">
      <c r="B182" s="69" t="s">
        <v>897</v>
      </c>
      <c r="C182" s="79">
        <v>6.48</v>
      </c>
      <c r="D182" s="69" t="s">
        <v>116</v>
      </c>
      <c r="E182" s="69" t="s">
        <v>898</v>
      </c>
      <c r="F182" s="13">
        <v>50</v>
      </c>
      <c r="G182" s="13">
        <v>493.38</v>
      </c>
      <c r="H182" s="13">
        <v>0.1</v>
      </c>
    </row>
    <row r="183" spans="2:8">
      <c r="B183" s="69" t="s">
        <v>2863</v>
      </c>
      <c r="C183" s="79">
        <v>7.44</v>
      </c>
      <c r="D183" s="69" t="s">
        <v>344</v>
      </c>
      <c r="E183" s="69" t="s">
        <v>899</v>
      </c>
      <c r="F183" s="13">
        <v>250</v>
      </c>
      <c r="G183" s="13">
        <v>492.85</v>
      </c>
      <c r="H183" s="13">
        <v>0.1</v>
      </c>
    </row>
    <row r="184" spans="2:8">
      <c r="B184" s="69" t="s">
        <v>2864</v>
      </c>
      <c r="C184" s="79">
        <v>6.99</v>
      </c>
      <c r="D184" s="69" t="s">
        <v>116</v>
      </c>
      <c r="E184" s="69" t="s">
        <v>900</v>
      </c>
      <c r="F184" s="13">
        <v>50</v>
      </c>
      <c r="G184" s="13">
        <v>488.37</v>
      </c>
      <c r="H184" s="13">
        <v>0.1</v>
      </c>
    </row>
    <row r="185" spans="2:8">
      <c r="B185" s="69" t="s">
        <v>1531</v>
      </c>
      <c r="C185" s="79">
        <v>7.98</v>
      </c>
      <c r="D185" s="69" t="s">
        <v>116</v>
      </c>
      <c r="E185" s="69" t="s">
        <v>339</v>
      </c>
      <c r="F185" s="13">
        <v>30</v>
      </c>
      <c r="G185" s="13">
        <v>281.39</v>
      </c>
      <c r="H185" s="13">
        <v>0.06</v>
      </c>
    </row>
    <row r="186" spans="2:8">
      <c r="B186" s="69" t="s">
        <v>1535</v>
      </c>
      <c r="C186" s="79">
        <v>7.13</v>
      </c>
      <c r="D186" s="69" t="s">
        <v>679</v>
      </c>
      <c r="E186" s="69" t="s">
        <v>901</v>
      </c>
      <c r="F186" s="13">
        <v>20</v>
      </c>
      <c r="G186" s="13">
        <v>198.76</v>
      </c>
      <c r="H186" s="13">
        <v>0.04</v>
      </c>
    </row>
    <row r="187" spans="2:8">
      <c r="B187" s="69" t="s">
        <v>2865</v>
      </c>
      <c r="C187" s="79">
        <v>7.98</v>
      </c>
      <c r="D187" s="69" t="s">
        <v>116</v>
      </c>
      <c r="E187" s="69" t="s">
        <v>902</v>
      </c>
      <c r="F187" s="13">
        <v>20</v>
      </c>
      <c r="G187" s="13">
        <v>181.72</v>
      </c>
      <c r="H187" s="13">
        <v>0.04</v>
      </c>
    </row>
    <row r="188" spans="2:8">
      <c r="B188" s="69" t="s">
        <v>903</v>
      </c>
      <c r="C188" s="79">
        <v>5.8</v>
      </c>
      <c r="D188" s="69" t="s">
        <v>116</v>
      </c>
      <c r="E188" s="69" t="s">
        <v>904</v>
      </c>
      <c r="F188" s="13">
        <v>10</v>
      </c>
      <c r="G188" s="13">
        <v>100.62</v>
      </c>
      <c r="H188" s="13">
        <v>0.02</v>
      </c>
    </row>
    <row r="189" spans="2:8">
      <c r="B189" s="102" t="s">
        <v>117</v>
      </c>
      <c r="C189" s="184"/>
      <c r="D189" s="102"/>
      <c r="E189" s="102"/>
      <c r="F189" s="14"/>
      <c r="G189" s="14">
        <f>SUM(G147:G188)</f>
        <v>86409.579999999987</v>
      </c>
      <c r="H189" s="14">
        <f>SUM(H147:H188)</f>
        <v>17.150000000000009</v>
      </c>
    </row>
    <row r="190" spans="2:8">
      <c r="B190" s="102" t="s">
        <v>118</v>
      </c>
      <c r="C190" s="79"/>
    </row>
    <row r="191" spans="2:8">
      <c r="B191" s="69" t="s">
        <v>996</v>
      </c>
      <c r="C191" s="79">
        <v>5.64</v>
      </c>
      <c r="D191" s="69" t="s">
        <v>119</v>
      </c>
      <c r="E191" s="69" t="s">
        <v>352</v>
      </c>
      <c r="F191" s="13">
        <v>500</v>
      </c>
      <c r="G191" s="13">
        <v>2465.7399999999998</v>
      </c>
      <c r="H191" s="13">
        <v>0.49</v>
      </c>
    </row>
    <row r="192" spans="2:8">
      <c r="B192" s="69" t="s">
        <v>905</v>
      </c>
      <c r="C192" s="79">
        <v>6.06</v>
      </c>
      <c r="D192" s="69" t="s">
        <v>119</v>
      </c>
      <c r="E192" s="69" t="s">
        <v>906</v>
      </c>
      <c r="F192" s="13">
        <v>500</v>
      </c>
      <c r="G192" s="13">
        <v>2399.6</v>
      </c>
      <c r="H192" s="13">
        <v>0.48</v>
      </c>
    </row>
    <row r="193" spans="2:8">
      <c r="B193" s="102" t="s">
        <v>122</v>
      </c>
      <c r="C193" s="184"/>
      <c r="D193" s="102"/>
      <c r="E193" s="102"/>
      <c r="F193" s="14"/>
      <c r="G193" s="14">
        <f>SUM(G190:G192)</f>
        <v>4865.34</v>
      </c>
      <c r="H193" s="14">
        <f>SUM(H190:H192)</f>
        <v>0.97</v>
      </c>
    </row>
    <row r="194" spans="2:8" s="190" customFormat="1">
      <c r="B194" s="202" t="s">
        <v>2046</v>
      </c>
      <c r="C194" s="221"/>
      <c r="D194" s="202"/>
      <c r="E194" s="202"/>
      <c r="F194" s="18"/>
      <c r="G194" s="18"/>
      <c r="H194" s="18"/>
    </row>
    <row r="195" spans="2:8">
      <c r="B195" s="69" t="s">
        <v>32</v>
      </c>
      <c r="C195" s="79" t="s">
        <v>140</v>
      </c>
      <c r="D195" s="69" t="s">
        <v>450</v>
      </c>
      <c r="E195" s="69" t="s">
        <v>649</v>
      </c>
      <c r="F195" s="13">
        <v>140714930.78200001</v>
      </c>
      <c r="G195" s="13">
        <v>16822.05</v>
      </c>
      <c r="H195" s="13">
        <v>3.33</v>
      </c>
    </row>
    <row r="196" spans="2:8" s="190" customFormat="1">
      <c r="B196" s="202" t="s">
        <v>986</v>
      </c>
      <c r="C196" s="221"/>
      <c r="D196" s="202"/>
      <c r="E196" s="202"/>
      <c r="F196" s="18"/>
      <c r="G196" s="18">
        <f>SUM(G195)</f>
        <v>16822.05</v>
      </c>
      <c r="H196" s="18">
        <f>SUM(H195)</f>
        <v>3.33</v>
      </c>
    </row>
    <row r="197" spans="2:8">
      <c r="B197" s="102" t="s">
        <v>124</v>
      </c>
      <c r="C197" s="185"/>
      <c r="D197" s="102"/>
      <c r="E197" s="102"/>
      <c r="F197" s="14"/>
      <c r="G197" s="14">
        <v>19052.28</v>
      </c>
      <c r="H197" s="14">
        <v>3.78</v>
      </c>
    </row>
    <row r="198" spans="2:8">
      <c r="B198" s="102" t="s">
        <v>125</v>
      </c>
      <c r="C198" s="185"/>
      <c r="D198" s="102"/>
      <c r="E198" s="102"/>
      <c r="F198" s="14"/>
      <c r="G198" s="14">
        <v>516480.93000000005</v>
      </c>
      <c r="H198" s="14">
        <v>102.38</v>
      </c>
    </row>
    <row r="199" spans="2:8">
      <c r="B199" s="102" t="s">
        <v>280</v>
      </c>
      <c r="C199" s="185"/>
      <c r="D199" s="102"/>
      <c r="E199" s="102"/>
      <c r="F199" s="14"/>
      <c r="G199" s="14">
        <v>-11981.943755970016</v>
      </c>
      <c r="H199" s="14">
        <v>-2.3799999999999955</v>
      </c>
    </row>
    <row r="200" spans="2:8">
      <c r="B200" s="102" t="s">
        <v>127</v>
      </c>
      <c r="C200" s="185"/>
      <c r="D200" s="102"/>
      <c r="E200" s="102"/>
      <c r="F200" s="14"/>
      <c r="G200" s="14">
        <v>504498.98624403001</v>
      </c>
      <c r="H200" s="14">
        <v>100</v>
      </c>
    </row>
    <row r="201" spans="2:8">
      <c r="B201" s="69" t="s">
        <v>128</v>
      </c>
    </row>
    <row r="202" spans="2:8">
      <c r="B202" s="69" t="s">
        <v>129</v>
      </c>
    </row>
    <row r="203" spans="2:8">
      <c r="B203" s="69" t="s">
        <v>130</v>
      </c>
      <c r="C203" s="186">
        <v>44712</v>
      </c>
    </row>
    <row r="204" spans="2:8">
      <c r="B204" s="102" t="s">
        <v>2043</v>
      </c>
    </row>
    <row r="205" spans="2:8" ht="25.5">
      <c r="B205" s="187" t="s">
        <v>131</v>
      </c>
      <c r="C205" s="180" t="s">
        <v>132</v>
      </c>
    </row>
    <row r="206" spans="2:8">
      <c r="B206" s="102"/>
    </row>
    <row r="207" spans="2:8">
      <c r="B207" s="102" t="s">
        <v>133</v>
      </c>
    </row>
    <row r="208" spans="2:8">
      <c r="B208" s="102" t="s">
        <v>220</v>
      </c>
    </row>
    <row r="209" spans="2:3">
      <c r="B209" s="102" t="s">
        <v>134</v>
      </c>
    </row>
    <row r="210" spans="2:3">
      <c r="B210" s="102" t="s">
        <v>907</v>
      </c>
      <c r="C210" s="185"/>
    </row>
    <row r="211" spans="2:3">
      <c r="B211" s="102" t="s">
        <v>908</v>
      </c>
      <c r="C211" s="185"/>
    </row>
    <row r="212" spans="2:3">
      <c r="B212" s="102" t="s">
        <v>909</v>
      </c>
      <c r="C212" s="185"/>
    </row>
    <row r="213" spans="2:3">
      <c r="B213" s="102" t="s">
        <v>910</v>
      </c>
      <c r="C213" s="185"/>
    </row>
    <row r="214" spans="2:3">
      <c r="B214" s="102" t="s">
        <v>911</v>
      </c>
      <c r="C214" s="185"/>
    </row>
    <row r="215" spans="2:3">
      <c r="B215" s="102" t="s">
        <v>912</v>
      </c>
      <c r="C215" s="185"/>
    </row>
    <row r="216" spans="2:3">
      <c r="B216" s="102" t="s">
        <v>913</v>
      </c>
      <c r="C216" s="185"/>
    </row>
    <row r="217" spans="2:3">
      <c r="B217" s="102" t="s">
        <v>914</v>
      </c>
      <c r="C217" s="185"/>
    </row>
    <row r="218" spans="2:3">
      <c r="B218" s="102" t="s">
        <v>2217</v>
      </c>
      <c r="C218" s="185"/>
    </row>
    <row r="219" spans="2:3">
      <c r="B219" s="222" t="s">
        <v>2232</v>
      </c>
    </row>
    <row r="220" spans="2:3">
      <c r="B220" s="102" t="s">
        <v>135</v>
      </c>
    </row>
    <row r="221" spans="2:3">
      <c r="B221" s="102" t="s">
        <v>136</v>
      </c>
    </row>
    <row r="224" spans="2:3" ht="14.25">
      <c r="B224" s="84" t="s">
        <v>2006</v>
      </c>
      <c r="C224" s="85"/>
    </row>
    <row r="225" spans="2:6" ht="25.5">
      <c r="B225" s="86" t="s">
        <v>1998</v>
      </c>
      <c r="C225" s="86" t="s">
        <v>1999</v>
      </c>
    </row>
    <row r="226" spans="2:6">
      <c r="B226" s="87" t="s">
        <v>2000</v>
      </c>
      <c r="C226" s="88">
        <v>0</v>
      </c>
    </row>
    <row r="227" spans="2:6">
      <c r="B227" s="87" t="s">
        <v>2001</v>
      </c>
      <c r="C227" s="88">
        <v>0</v>
      </c>
    </row>
    <row r="228" spans="2:6">
      <c r="B228" s="87" t="s">
        <v>2002</v>
      </c>
      <c r="C228" s="88">
        <v>41000</v>
      </c>
    </row>
    <row r="229" spans="2:6">
      <c r="B229" s="87" t="s">
        <v>2003</v>
      </c>
      <c r="C229" s="88">
        <v>0</v>
      </c>
    </row>
    <row r="230" spans="2:6">
      <c r="B230" s="89" t="s">
        <v>2004</v>
      </c>
      <c r="C230" s="88">
        <v>0</v>
      </c>
    </row>
    <row r="231" spans="2:6">
      <c r="B231" s="90" t="s">
        <v>2005</v>
      </c>
      <c r="C231" s="91">
        <f>SUM(C226:C230)</f>
        <v>41000</v>
      </c>
    </row>
    <row r="234" spans="2:6" ht="15">
      <c r="B234" s="188" t="s">
        <v>2163</v>
      </c>
      <c r="C234" s="189">
        <v>44712</v>
      </c>
      <c r="D234" s="190"/>
      <c r="E234" s="190"/>
      <c r="F234" s="191"/>
    </row>
    <row r="235" spans="2:6" ht="45">
      <c r="B235" s="167" t="s">
        <v>2007</v>
      </c>
      <c r="C235" s="167" t="s">
        <v>2008</v>
      </c>
      <c r="D235" s="103" t="s">
        <v>2009</v>
      </c>
      <c r="E235" s="167" t="s">
        <v>2010</v>
      </c>
      <c r="F235" s="167" t="s">
        <v>2011</v>
      </c>
    </row>
    <row r="236" spans="2:6" ht="15">
      <c r="B236" s="223" t="s">
        <v>2464</v>
      </c>
      <c r="C236" s="224">
        <v>-66000</v>
      </c>
      <c r="D236" s="104">
        <v>2230.2619</v>
      </c>
      <c r="E236" s="104">
        <v>2205.6</v>
      </c>
      <c r="F236" s="408">
        <v>41000</v>
      </c>
    </row>
    <row r="237" spans="2:6" ht="15">
      <c r="B237" s="223" t="s">
        <v>2466</v>
      </c>
      <c r="C237" s="224">
        <v>-403750</v>
      </c>
      <c r="D237" s="104">
        <v>764.66399999999999</v>
      </c>
      <c r="E237" s="104">
        <v>739</v>
      </c>
      <c r="F237" s="409"/>
    </row>
    <row r="238" spans="2:6" ht="15">
      <c r="B238" s="223" t="s">
        <v>2469</v>
      </c>
      <c r="C238" s="224">
        <v>-999000</v>
      </c>
      <c r="D238" s="104">
        <v>365.01940000000002</v>
      </c>
      <c r="E238" s="104">
        <v>370.9</v>
      </c>
      <c r="F238" s="409"/>
    </row>
    <row r="239" spans="2:6" ht="15">
      <c r="B239" s="223" t="s">
        <v>2473</v>
      </c>
      <c r="C239" s="224">
        <v>-481200</v>
      </c>
      <c r="D239" s="104">
        <v>675.81370000000004</v>
      </c>
      <c r="E239" s="104">
        <v>686.95</v>
      </c>
      <c r="F239" s="409"/>
    </row>
    <row r="240" spans="2:6" ht="15">
      <c r="B240" s="223" t="s">
        <v>2482</v>
      </c>
      <c r="C240" s="224">
        <v>-313200</v>
      </c>
      <c r="D240" s="104">
        <v>318.2783</v>
      </c>
      <c r="E240" s="104">
        <v>327.39999999999998</v>
      </c>
      <c r="F240" s="409"/>
    </row>
    <row r="241" spans="2:6" ht="15">
      <c r="B241" s="223" t="s">
        <v>2486</v>
      </c>
      <c r="C241" s="224">
        <v>-17550</v>
      </c>
      <c r="D241" s="104">
        <v>936.55330000000004</v>
      </c>
      <c r="E241" s="104">
        <v>994.05</v>
      </c>
      <c r="F241" s="409"/>
    </row>
    <row r="242" spans="2:6" ht="15">
      <c r="B242" s="223" t="s">
        <v>2490</v>
      </c>
      <c r="C242" s="224">
        <v>-542500</v>
      </c>
      <c r="D242" s="104">
        <v>501.1739</v>
      </c>
      <c r="E242" s="104">
        <v>520.9</v>
      </c>
      <c r="F242" s="409"/>
    </row>
    <row r="243" spans="2:6" ht="15">
      <c r="B243" s="223" t="s">
        <v>2492</v>
      </c>
      <c r="C243" s="224">
        <v>-97100</v>
      </c>
      <c r="D243" s="104">
        <v>3741.3069</v>
      </c>
      <c r="E243" s="104">
        <v>3596.05</v>
      </c>
      <c r="F243" s="409"/>
    </row>
    <row r="244" spans="2:6" ht="15">
      <c r="B244" s="223" t="s">
        <v>2495</v>
      </c>
      <c r="C244" s="224">
        <v>-103600</v>
      </c>
      <c r="D244" s="104">
        <v>2736.8364000000001</v>
      </c>
      <c r="E244" s="104">
        <v>2790.75</v>
      </c>
      <c r="F244" s="409"/>
    </row>
    <row r="245" spans="2:6" ht="15">
      <c r="B245" s="223" t="s">
        <v>2504</v>
      </c>
      <c r="C245" s="224">
        <v>-367650</v>
      </c>
      <c r="D245" s="104">
        <v>1442.7447999999999</v>
      </c>
      <c r="E245" s="104">
        <v>1430.95</v>
      </c>
      <c r="F245" s="409"/>
    </row>
    <row r="246" spans="2:6" ht="15">
      <c r="B246" s="223" t="s">
        <v>2507</v>
      </c>
      <c r="C246" s="224">
        <v>-372400</v>
      </c>
      <c r="D246" s="104">
        <v>1031.1772000000001</v>
      </c>
      <c r="E246" s="104">
        <v>1041.8</v>
      </c>
      <c r="F246" s="409"/>
    </row>
    <row r="247" spans="2:6" ht="15">
      <c r="B247" s="223" t="s">
        <v>2509</v>
      </c>
      <c r="C247" s="224">
        <v>-141350</v>
      </c>
      <c r="D247" s="104">
        <v>1326.3765000000001</v>
      </c>
      <c r="E247" s="104">
        <v>1388.95</v>
      </c>
      <c r="F247" s="409"/>
    </row>
    <row r="248" spans="2:6" ht="15">
      <c r="B248" s="223" t="s">
        <v>2511</v>
      </c>
      <c r="C248" s="224">
        <v>-201900</v>
      </c>
      <c r="D248" s="104">
        <v>2652.9272000000001</v>
      </c>
      <c r="E248" s="104">
        <v>2785.9</v>
      </c>
      <c r="F248" s="409"/>
    </row>
    <row r="249" spans="2:6" ht="15">
      <c r="B249" s="223" t="s">
        <v>2866</v>
      </c>
      <c r="C249" s="224">
        <v>-233700</v>
      </c>
      <c r="D249" s="104">
        <v>2357.9548</v>
      </c>
      <c r="E249" s="104">
        <v>2337.0500000000002</v>
      </c>
      <c r="F249" s="409"/>
    </row>
    <row r="250" spans="2:6" ht="15">
      <c r="B250" s="223" t="s">
        <v>2514</v>
      </c>
      <c r="C250" s="224">
        <v>-324000</v>
      </c>
      <c r="D250" s="104">
        <v>2186.0700000000002</v>
      </c>
      <c r="E250" s="104">
        <v>2309.8000000000002</v>
      </c>
      <c r="F250" s="409"/>
    </row>
    <row r="251" spans="2:6" ht="15">
      <c r="B251" s="223" t="s">
        <v>2516</v>
      </c>
      <c r="C251" s="224">
        <v>-188375</v>
      </c>
      <c r="D251" s="104">
        <v>710.14469999999994</v>
      </c>
      <c r="E251" s="104">
        <v>752.5</v>
      </c>
      <c r="F251" s="409"/>
    </row>
    <row r="252" spans="2:6" ht="15">
      <c r="B252" s="223" t="s">
        <v>2526</v>
      </c>
      <c r="C252" s="224">
        <v>-180900</v>
      </c>
      <c r="D252" s="104">
        <v>909.0181</v>
      </c>
      <c r="E252" s="104">
        <v>931.5</v>
      </c>
      <c r="F252" s="409"/>
    </row>
    <row r="253" spans="2:6" ht="15">
      <c r="B253" s="223" t="s">
        <v>2529</v>
      </c>
      <c r="C253" s="224">
        <v>-3200</v>
      </c>
      <c r="D253" s="104">
        <v>271.4957</v>
      </c>
      <c r="E253" s="104">
        <v>271.55</v>
      </c>
      <c r="F253" s="409"/>
    </row>
    <row r="254" spans="2:6" ht="15">
      <c r="B254" s="223" t="s">
        <v>2533</v>
      </c>
      <c r="C254" s="224">
        <v>-22400</v>
      </c>
      <c r="D254" s="104">
        <v>1904.0807</v>
      </c>
      <c r="E254" s="104">
        <v>1851.5</v>
      </c>
      <c r="F254" s="409"/>
    </row>
    <row r="255" spans="2:6" ht="15">
      <c r="B255" s="223" t="s">
        <v>2537</v>
      </c>
      <c r="C255" s="224">
        <v>-64975</v>
      </c>
      <c r="D255" s="104">
        <v>1617.0949000000001</v>
      </c>
      <c r="E255" s="104">
        <v>1655.45</v>
      </c>
      <c r="F255" s="409"/>
    </row>
    <row r="256" spans="2:6" ht="15">
      <c r="B256" s="223" t="s">
        <v>2565</v>
      </c>
      <c r="C256" s="224">
        <v>-259000</v>
      </c>
      <c r="D256" s="104">
        <v>2617.3175999999999</v>
      </c>
      <c r="E256" s="104">
        <v>2629.15</v>
      </c>
      <c r="F256" s="409"/>
    </row>
    <row r="257" spans="2:6" ht="15">
      <c r="B257" s="223" t="s">
        <v>2867</v>
      </c>
      <c r="C257" s="224">
        <v>-213000</v>
      </c>
      <c r="D257" s="104">
        <v>1071.4268999999999</v>
      </c>
      <c r="E257" s="104">
        <v>1174.0999999999999</v>
      </c>
      <c r="F257" s="409"/>
    </row>
    <row r="258" spans="2:6" ht="15">
      <c r="B258" s="223" t="s">
        <v>2868</v>
      </c>
      <c r="C258" s="224">
        <v>-70000</v>
      </c>
      <c r="D258" s="104">
        <v>918.56679999999994</v>
      </c>
      <c r="E258" s="104">
        <v>861.3</v>
      </c>
      <c r="F258" s="409"/>
    </row>
    <row r="259" spans="2:6" ht="15">
      <c r="B259" s="223" t="s">
        <v>2573</v>
      </c>
      <c r="C259" s="224">
        <v>-127950</v>
      </c>
      <c r="D259" s="104">
        <v>3526.1691999999998</v>
      </c>
      <c r="E259" s="104">
        <v>3369.25</v>
      </c>
      <c r="F259" s="409"/>
    </row>
    <row r="260" spans="2:6" ht="15">
      <c r="B260" s="223" t="s">
        <v>2574</v>
      </c>
      <c r="C260" s="224">
        <v>-141750</v>
      </c>
      <c r="D260" s="104">
        <v>721.67819999999995</v>
      </c>
      <c r="E260" s="104">
        <v>757.55</v>
      </c>
      <c r="F260" s="409"/>
    </row>
    <row r="261" spans="2:6" ht="15">
      <c r="B261" s="223" t="s">
        <v>2576</v>
      </c>
      <c r="C261" s="224">
        <v>-1616625</v>
      </c>
      <c r="D261" s="104">
        <v>226.9315</v>
      </c>
      <c r="E261" s="104">
        <v>233.5</v>
      </c>
      <c r="F261" s="409"/>
    </row>
    <row r="262" spans="2:6" ht="15">
      <c r="B262" s="223" t="s">
        <v>2869</v>
      </c>
      <c r="C262" s="224">
        <v>-311525</v>
      </c>
      <c r="D262" s="104">
        <v>1114.5386000000001</v>
      </c>
      <c r="E262" s="104">
        <v>1005.1</v>
      </c>
      <c r="F262" s="409"/>
    </row>
    <row r="263" spans="2:6" ht="15">
      <c r="B263" s="223" t="s">
        <v>2577</v>
      </c>
      <c r="C263" s="224">
        <v>-76800</v>
      </c>
      <c r="D263" s="104">
        <v>1129.1613</v>
      </c>
      <c r="E263" s="104">
        <v>1183.55</v>
      </c>
      <c r="F263" s="409"/>
    </row>
    <row r="264" spans="2:6" ht="15">
      <c r="B264" s="223" t="s">
        <v>2582</v>
      </c>
      <c r="C264" s="224">
        <v>-38100</v>
      </c>
      <c r="D264" s="104">
        <v>6018.3581999999997</v>
      </c>
      <c r="E264" s="104">
        <v>6085.45</v>
      </c>
      <c r="F264" s="409"/>
    </row>
    <row r="265" spans="2:6" ht="15">
      <c r="B265" s="223" t="s">
        <v>2584</v>
      </c>
      <c r="C265" s="224">
        <v>-318750</v>
      </c>
      <c r="D265" s="104">
        <v>792.8252</v>
      </c>
      <c r="E265" s="104">
        <v>812.2</v>
      </c>
      <c r="F265" s="409"/>
    </row>
    <row r="266" spans="2:6" ht="15">
      <c r="B266" s="223" t="s">
        <v>2585</v>
      </c>
      <c r="C266" s="224">
        <v>-505700</v>
      </c>
      <c r="D266" s="104">
        <v>802.57259999999997</v>
      </c>
      <c r="E266" s="104">
        <v>779.35</v>
      </c>
      <c r="F266" s="410"/>
    </row>
    <row r="268" spans="2:6" ht="15">
      <c r="B268" s="225" t="s">
        <v>2012</v>
      </c>
      <c r="C268" s="194">
        <v>0.17419999999999999</v>
      </c>
    </row>
    <row r="270" spans="2:6" ht="15">
      <c r="B270" s="195" t="s">
        <v>2170</v>
      </c>
      <c r="C270" s="196"/>
    </row>
    <row r="271" spans="2:6" ht="15.75">
      <c r="B271" s="226" t="s">
        <v>2014</v>
      </c>
      <c r="C271" s="72" t="s">
        <v>2185</v>
      </c>
    </row>
    <row r="272" spans="2:6" ht="15">
      <c r="B272" s="227" t="s">
        <v>2870</v>
      </c>
      <c r="C272" s="228">
        <v>6</v>
      </c>
    </row>
    <row r="273" spans="2:3" ht="15">
      <c r="B273" s="227" t="s">
        <v>2594</v>
      </c>
      <c r="C273" s="228">
        <v>233</v>
      </c>
    </row>
    <row r="274" spans="2:3" ht="15">
      <c r="B274" s="227" t="s">
        <v>2596</v>
      </c>
      <c r="C274" s="228">
        <v>162</v>
      </c>
    </row>
    <row r="275" spans="2:3" ht="15">
      <c r="B275" s="227" t="s">
        <v>2600</v>
      </c>
      <c r="C275" s="228">
        <v>290</v>
      </c>
    </row>
    <row r="276" spans="2:3" ht="15">
      <c r="B276" s="227" t="s">
        <v>2607</v>
      </c>
      <c r="C276" s="228">
        <v>489</v>
      </c>
    </row>
    <row r="277" spans="2:3" ht="15">
      <c r="B277" s="227" t="s">
        <v>2611</v>
      </c>
      <c r="C277" s="228">
        <v>3</v>
      </c>
    </row>
    <row r="278" spans="2:3" ht="15">
      <c r="B278" s="227" t="s">
        <v>2612</v>
      </c>
      <c r="C278" s="228">
        <v>847</v>
      </c>
    </row>
    <row r="279" spans="2:3" ht="15">
      <c r="B279" s="227" t="s">
        <v>2633</v>
      </c>
      <c r="C279" s="228">
        <v>194</v>
      </c>
    </row>
    <row r="280" spans="2:3" ht="15">
      <c r="B280" s="227" t="s">
        <v>2641</v>
      </c>
      <c r="C280" s="228">
        <v>22</v>
      </c>
    </row>
    <row r="281" spans="2:3" ht="15">
      <c r="B281" s="227" t="s">
        <v>2642</v>
      </c>
      <c r="C281" s="228">
        <v>156</v>
      </c>
    </row>
    <row r="282" spans="2:3" ht="15">
      <c r="B282" s="227" t="s">
        <v>2648</v>
      </c>
      <c r="C282" s="228">
        <v>400</v>
      </c>
    </row>
    <row r="283" spans="2:3" ht="15">
      <c r="B283" s="227" t="s">
        <v>2651</v>
      </c>
      <c r="C283" s="228">
        <v>532</v>
      </c>
    </row>
    <row r="284" spans="2:3" ht="15">
      <c r="B284" s="227" t="s">
        <v>2656</v>
      </c>
      <c r="C284" s="228">
        <v>40</v>
      </c>
    </row>
    <row r="285" spans="2:3" ht="15">
      <c r="B285" s="227" t="s">
        <v>2657</v>
      </c>
      <c r="C285" s="228">
        <v>348</v>
      </c>
    </row>
    <row r="286" spans="2:3" ht="15">
      <c r="B286" s="227" t="s">
        <v>2675</v>
      </c>
      <c r="C286" s="228">
        <v>394</v>
      </c>
    </row>
    <row r="287" spans="2:3" ht="15">
      <c r="B287" s="227" t="s">
        <v>2676</v>
      </c>
      <c r="C287" s="228">
        <v>203</v>
      </c>
    </row>
    <row r="288" spans="2:3" ht="15">
      <c r="B288" s="227" t="s">
        <v>2677</v>
      </c>
      <c r="C288" s="228">
        <v>347</v>
      </c>
    </row>
    <row r="289" spans="2:3" ht="15">
      <c r="B289" s="227" t="s">
        <v>2681</v>
      </c>
      <c r="C289" s="228">
        <v>668</v>
      </c>
    </row>
    <row r="290" spans="2:3" ht="15">
      <c r="B290" s="227" t="s">
        <v>2685</v>
      </c>
      <c r="C290" s="228">
        <v>625</v>
      </c>
    </row>
    <row r="291" spans="2:3" ht="15">
      <c r="B291" s="227" t="s">
        <v>2687</v>
      </c>
      <c r="C291" s="228">
        <v>532</v>
      </c>
    </row>
    <row r="292" spans="2:3" ht="15">
      <c r="B292" s="227" t="s">
        <v>2688</v>
      </c>
      <c r="C292" s="228">
        <v>19</v>
      </c>
    </row>
    <row r="293" spans="2:3" ht="15">
      <c r="B293" s="227" t="s">
        <v>2689</v>
      </c>
      <c r="C293" s="228">
        <v>24</v>
      </c>
    </row>
    <row r="294" spans="2:3" ht="15">
      <c r="B294" s="227" t="s">
        <v>2691</v>
      </c>
      <c r="C294" s="228">
        <v>24</v>
      </c>
    </row>
    <row r="295" spans="2:3" ht="15">
      <c r="B295" s="227" t="s">
        <v>2692</v>
      </c>
      <c r="C295" s="228">
        <v>1091</v>
      </c>
    </row>
    <row r="296" spans="2:3" ht="15">
      <c r="B296" s="227" t="s">
        <v>2695</v>
      </c>
      <c r="C296" s="228">
        <v>6</v>
      </c>
    </row>
    <row r="297" spans="2:3" ht="15">
      <c r="B297" s="227" t="s">
        <v>2696</v>
      </c>
      <c r="C297" s="228">
        <v>200</v>
      </c>
    </row>
    <row r="298" spans="2:3" ht="15">
      <c r="B298" s="227" t="s">
        <v>2871</v>
      </c>
      <c r="C298" s="228">
        <v>110</v>
      </c>
    </row>
    <row r="299" spans="2:3" ht="15">
      <c r="B299" s="227" t="s">
        <v>2699</v>
      </c>
      <c r="C299" s="228">
        <v>198</v>
      </c>
    </row>
    <row r="300" spans="2:3" ht="15">
      <c r="B300" s="227" t="s">
        <v>2714</v>
      </c>
      <c r="C300" s="228">
        <v>32</v>
      </c>
    </row>
    <row r="301" spans="2:3" ht="15">
      <c r="B301" s="227" t="s">
        <v>2730</v>
      </c>
      <c r="C301" s="228">
        <v>76</v>
      </c>
    </row>
    <row r="302" spans="2:3" ht="15">
      <c r="B302" s="227" t="s">
        <v>2731</v>
      </c>
      <c r="C302" s="228">
        <v>376</v>
      </c>
    </row>
    <row r="303" spans="2:3" ht="15">
      <c r="B303" s="227" t="s">
        <v>2733</v>
      </c>
      <c r="C303" s="228">
        <v>360</v>
      </c>
    </row>
    <row r="304" spans="2:3" ht="15">
      <c r="B304" s="227" t="s">
        <v>2743</v>
      </c>
      <c r="C304" s="228">
        <v>265</v>
      </c>
    </row>
    <row r="305" spans="2:3" ht="15">
      <c r="B305" s="227" t="s">
        <v>2783</v>
      </c>
      <c r="C305" s="228">
        <v>76</v>
      </c>
    </row>
    <row r="306" spans="2:3" ht="15">
      <c r="B306" s="227" t="s">
        <v>2784</v>
      </c>
      <c r="C306" s="228">
        <v>1239</v>
      </c>
    </row>
    <row r="307" spans="2:3" ht="15">
      <c r="B307" s="227" t="s">
        <v>2785</v>
      </c>
      <c r="C307" s="228">
        <v>27</v>
      </c>
    </row>
    <row r="308" spans="2:3" ht="15">
      <c r="B308" s="227" t="s">
        <v>2786</v>
      </c>
      <c r="C308" s="228">
        <v>295</v>
      </c>
    </row>
    <row r="309" spans="2:3" ht="15">
      <c r="B309" s="227" t="s">
        <v>2795</v>
      </c>
      <c r="C309" s="228">
        <v>50</v>
      </c>
    </row>
    <row r="310" spans="2:3" ht="15">
      <c r="B310" s="227" t="s">
        <v>2796</v>
      </c>
      <c r="C310" s="228">
        <v>189</v>
      </c>
    </row>
    <row r="311" spans="2:3" ht="15">
      <c r="B311" s="227" t="s">
        <v>2802</v>
      </c>
      <c r="C311" s="228">
        <v>196</v>
      </c>
    </row>
    <row r="312" spans="2:3" ht="15">
      <c r="B312" s="227" t="s">
        <v>2805</v>
      </c>
      <c r="C312" s="228">
        <v>145</v>
      </c>
    </row>
    <row r="313" spans="2:3" ht="15">
      <c r="B313" s="227" t="s">
        <v>2806</v>
      </c>
      <c r="C313" s="228">
        <v>17</v>
      </c>
    </row>
    <row r="314" spans="2:3" ht="15">
      <c r="B314" s="227" t="s">
        <v>2807</v>
      </c>
      <c r="C314" s="228">
        <v>243</v>
      </c>
    </row>
    <row r="315" spans="2:3" ht="15">
      <c r="B315" s="227" t="s">
        <v>2872</v>
      </c>
      <c r="C315" s="228">
        <v>172</v>
      </c>
    </row>
    <row r="316" spans="2:3" ht="15">
      <c r="B316" s="227" t="s">
        <v>2808</v>
      </c>
      <c r="C316" s="228">
        <v>92</v>
      </c>
    </row>
    <row r="317" spans="2:3" ht="15">
      <c r="B317" s="227" t="s">
        <v>2809</v>
      </c>
      <c r="C317" s="228">
        <v>3</v>
      </c>
    </row>
    <row r="318" spans="2:3" ht="15">
      <c r="B318" s="227" t="s">
        <v>2810</v>
      </c>
      <c r="C318" s="228">
        <v>74</v>
      </c>
    </row>
    <row r="319" spans="2:3" ht="15">
      <c r="B319" s="227" t="s">
        <v>2820</v>
      </c>
      <c r="C319" s="228">
        <v>2</v>
      </c>
    </row>
    <row r="320" spans="2:3" ht="15">
      <c r="B320" s="227" t="s">
        <v>2821</v>
      </c>
      <c r="C320" s="228">
        <v>332</v>
      </c>
    </row>
    <row r="321" spans="2:3" ht="15">
      <c r="B321" s="227" t="s">
        <v>2822</v>
      </c>
      <c r="C321" s="228">
        <v>498</v>
      </c>
    </row>
    <row r="324" spans="2:3" ht="15.75">
      <c r="B324" s="226" t="s">
        <v>2016</v>
      </c>
      <c r="C324" s="72" t="s">
        <v>2185</v>
      </c>
    </row>
    <row r="325" spans="2:3" ht="15">
      <c r="B325" s="227" t="s">
        <v>2870</v>
      </c>
      <c r="C325" s="228">
        <v>6</v>
      </c>
    </row>
    <row r="326" spans="2:3" ht="15">
      <c r="B326" s="227" t="s">
        <v>2594</v>
      </c>
      <c r="C326" s="228">
        <v>233</v>
      </c>
    </row>
    <row r="327" spans="2:3" ht="15">
      <c r="B327" s="227" t="s">
        <v>2596</v>
      </c>
      <c r="C327" s="228">
        <v>162</v>
      </c>
    </row>
    <row r="328" spans="2:3" ht="15">
      <c r="B328" s="227" t="s">
        <v>2600</v>
      </c>
      <c r="C328" s="228">
        <v>290</v>
      </c>
    </row>
    <row r="329" spans="2:3" ht="15">
      <c r="B329" s="227" t="s">
        <v>2607</v>
      </c>
      <c r="C329" s="228">
        <v>489</v>
      </c>
    </row>
    <row r="330" spans="2:3" ht="15">
      <c r="B330" s="227" t="s">
        <v>2611</v>
      </c>
      <c r="C330" s="228">
        <v>3</v>
      </c>
    </row>
    <row r="331" spans="2:3" ht="15">
      <c r="B331" s="227" t="s">
        <v>2612</v>
      </c>
      <c r="C331" s="228">
        <v>847</v>
      </c>
    </row>
    <row r="332" spans="2:3" ht="15">
      <c r="B332" s="227" t="s">
        <v>2633</v>
      </c>
      <c r="C332" s="228">
        <v>194</v>
      </c>
    </row>
    <row r="333" spans="2:3" ht="15">
      <c r="B333" s="227" t="s">
        <v>2641</v>
      </c>
      <c r="C333" s="228">
        <v>22</v>
      </c>
    </row>
    <row r="334" spans="2:3" ht="15">
      <c r="B334" s="227" t="s">
        <v>2642</v>
      </c>
      <c r="C334" s="228">
        <v>156</v>
      </c>
    </row>
    <row r="335" spans="2:3" ht="15">
      <c r="B335" s="227" t="s">
        <v>2648</v>
      </c>
      <c r="C335" s="228">
        <v>400</v>
      </c>
    </row>
    <row r="336" spans="2:3" ht="15">
      <c r="B336" s="227" t="s">
        <v>2651</v>
      </c>
      <c r="C336" s="228">
        <v>532</v>
      </c>
    </row>
    <row r="337" spans="2:3" ht="15">
      <c r="B337" s="227" t="s">
        <v>2656</v>
      </c>
      <c r="C337" s="228">
        <v>40</v>
      </c>
    </row>
    <row r="338" spans="2:3" ht="15">
      <c r="B338" s="227" t="s">
        <v>2657</v>
      </c>
      <c r="C338" s="228">
        <v>348</v>
      </c>
    </row>
    <row r="339" spans="2:3" ht="15">
      <c r="B339" s="227" t="s">
        <v>2675</v>
      </c>
      <c r="C339" s="228">
        <v>394</v>
      </c>
    </row>
    <row r="340" spans="2:3" ht="15">
      <c r="B340" s="227" t="s">
        <v>2676</v>
      </c>
      <c r="C340" s="228">
        <v>203</v>
      </c>
    </row>
    <row r="341" spans="2:3" ht="15">
      <c r="B341" s="227" t="s">
        <v>2677</v>
      </c>
      <c r="C341" s="228">
        <v>347</v>
      </c>
    </row>
    <row r="342" spans="2:3" ht="15">
      <c r="B342" s="227" t="s">
        <v>2681</v>
      </c>
      <c r="C342" s="228">
        <v>668</v>
      </c>
    </row>
    <row r="343" spans="2:3" ht="15">
      <c r="B343" s="227" t="s">
        <v>2685</v>
      </c>
      <c r="C343" s="228">
        <v>625</v>
      </c>
    </row>
    <row r="344" spans="2:3" ht="15">
      <c r="B344" s="227" t="s">
        <v>2687</v>
      </c>
      <c r="C344" s="228">
        <v>532</v>
      </c>
    </row>
    <row r="345" spans="2:3" ht="15">
      <c r="B345" s="227" t="s">
        <v>2688</v>
      </c>
      <c r="C345" s="228">
        <v>19</v>
      </c>
    </row>
    <row r="346" spans="2:3" ht="15">
      <c r="B346" s="227" t="s">
        <v>2689</v>
      </c>
      <c r="C346" s="228">
        <v>24</v>
      </c>
    </row>
    <row r="347" spans="2:3" ht="15">
      <c r="B347" s="227" t="s">
        <v>2691</v>
      </c>
      <c r="C347" s="228">
        <v>24</v>
      </c>
    </row>
    <row r="348" spans="2:3" ht="15">
      <c r="B348" s="227" t="s">
        <v>2692</v>
      </c>
      <c r="C348" s="228">
        <v>1091</v>
      </c>
    </row>
    <row r="349" spans="2:3" ht="15">
      <c r="B349" s="227" t="s">
        <v>2695</v>
      </c>
      <c r="C349" s="228">
        <v>6</v>
      </c>
    </row>
    <row r="350" spans="2:3" ht="15">
      <c r="B350" s="227" t="s">
        <v>2696</v>
      </c>
      <c r="C350" s="228">
        <v>200</v>
      </c>
    </row>
    <row r="351" spans="2:3" ht="15">
      <c r="B351" s="227" t="s">
        <v>2871</v>
      </c>
      <c r="C351" s="228">
        <v>110</v>
      </c>
    </row>
    <row r="352" spans="2:3" ht="15">
      <c r="B352" s="227" t="s">
        <v>2699</v>
      </c>
      <c r="C352" s="228">
        <v>198</v>
      </c>
    </row>
    <row r="353" spans="2:3" ht="15">
      <c r="B353" s="227" t="s">
        <v>2714</v>
      </c>
      <c r="C353" s="228">
        <v>32</v>
      </c>
    </row>
    <row r="354" spans="2:3" ht="15">
      <c r="B354" s="227" t="s">
        <v>2730</v>
      </c>
      <c r="C354" s="228">
        <v>76</v>
      </c>
    </row>
    <row r="355" spans="2:3" ht="15">
      <c r="B355" s="227" t="s">
        <v>2731</v>
      </c>
      <c r="C355" s="228">
        <v>376</v>
      </c>
    </row>
    <row r="356" spans="2:3" ht="15">
      <c r="B356" s="227" t="s">
        <v>2733</v>
      </c>
      <c r="C356" s="228">
        <v>360</v>
      </c>
    </row>
    <row r="357" spans="2:3" ht="15">
      <c r="B357" s="227" t="s">
        <v>2743</v>
      </c>
      <c r="C357" s="228">
        <v>265</v>
      </c>
    </row>
    <row r="358" spans="2:3" ht="15">
      <c r="B358" s="227" t="s">
        <v>2783</v>
      </c>
      <c r="C358" s="228">
        <v>76</v>
      </c>
    </row>
    <row r="359" spans="2:3" ht="15">
      <c r="B359" s="227" t="s">
        <v>2784</v>
      </c>
      <c r="C359" s="228">
        <v>1239</v>
      </c>
    </row>
    <row r="360" spans="2:3" ht="15">
      <c r="B360" s="227" t="s">
        <v>2785</v>
      </c>
      <c r="C360" s="228">
        <v>27</v>
      </c>
    </row>
    <row r="361" spans="2:3" ht="15">
      <c r="B361" s="227" t="s">
        <v>2786</v>
      </c>
      <c r="C361" s="228">
        <v>295</v>
      </c>
    </row>
    <row r="362" spans="2:3" ht="15">
      <c r="B362" s="227" t="s">
        <v>2795</v>
      </c>
      <c r="C362" s="228">
        <v>50</v>
      </c>
    </row>
    <row r="363" spans="2:3" ht="15">
      <c r="B363" s="227" t="s">
        <v>2796</v>
      </c>
      <c r="C363" s="228">
        <v>189</v>
      </c>
    </row>
    <row r="364" spans="2:3" ht="15">
      <c r="B364" s="227" t="s">
        <v>2802</v>
      </c>
      <c r="C364" s="228">
        <v>196</v>
      </c>
    </row>
    <row r="365" spans="2:3" ht="15">
      <c r="B365" s="227" t="s">
        <v>2805</v>
      </c>
      <c r="C365" s="228">
        <v>145</v>
      </c>
    </row>
    <row r="366" spans="2:3" ht="15">
      <c r="B366" s="227" t="s">
        <v>2806</v>
      </c>
      <c r="C366" s="228">
        <v>17</v>
      </c>
    </row>
    <row r="367" spans="2:3" ht="15">
      <c r="B367" s="227" t="s">
        <v>2807</v>
      </c>
      <c r="C367" s="228">
        <v>243</v>
      </c>
    </row>
    <row r="368" spans="2:3" ht="15">
      <c r="B368" s="227" t="s">
        <v>2872</v>
      </c>
      <c r="C368" s="228">
        <v>172</v>
      </c>
    </row>
    <row r="369" spans="2:3" ht="15">
      <c r="B369" s="227" t="s">
        <v>2808</v>
      </c>
      <c r="C369" s="228">
        <v>92</v>
      </c>
    </row>
    <row r="370" spans="2:3" ht="15">
      <c r="B370" s="227" t="s">
        <v>2809</v>
      </c>
      <c r="C370" s="228">
        <v>3</v>
      </c>
    </row>
    <row r="371" spans="2:3" ht="15">
      <c r="B371" s="227" t="s">
        <v>2810</v>
      </c>
      <c r="C371" s="228">
        <v>74</v>
      </c>
    </row>
    <row r="372" spans="2:3" ht="15">
      <c r="B372" s="227" t="s">
        <v>2820</v>
      </c>
      <c r="C372" s="228">
        <v>2</v>
      </c>
    </row>
    <row r="373" spans="2:3" ht="15">
      <c r="B373" s="227" t="s">
        <v>2821</v>
      </c>
      <c r="C373" s="228">
        <v>332</v>
      </c>
    </row>
    <row r="374" spans="2:3" ht="15">
      <c r="B374" s="227" t="s">
        <v>2822</v>
      </c>
      <c r="C374" s="228">
        <v>498</v>
      </c>
    </row>
    <row r="378" spans="2:3" ht="15.75">
      <c r="B378" s="197" t="s">
        <v>2017</v>
      </c>
      <c r="C378" s="198" t="s">
        <v>2177</v>
      </c>
    </row>
    <row r="379" spans="2:3" ht="15">
      <c r="B379" s="227" t="s">
        <v>2870</v>
      </c>
      <c r="C379" s="229">
        <v>6646875</v>
      </c>
    </row>
    <row r="380" spans="2:3" ht="15">
      <c r="B380" s="227" t="s">
        <v>2594</v>
      </c>
      <c r="C380" s="229">
        <v>255788198.47</v>
      </c>
    </row>
    <row r="381" spans="2:3" ht="15">
      <c r="B381" s="227" t="s">
        <v>2596</v>
      </c>
      <c r="C381" s="229">
        <v>308189238.75</v>
      </c>
    </row>
    <row r="382" spans="2:3" ht="15">
      <c r="B382" s="227" t="s">
        <v>2600</v>
      </c>
      <c r="C382" s="229">
        <v>316375040.10000002</v>
      </c>
    </row>
    <row r="383" spans="2:3" ht="15">
      <c r="B383" s="227" t="s">
        <v>2607</v>
      </c>
      <c r="C383" s="229">
        <v>442508467.62</v>
      </c>
    </row>
    <row r="384" spans="2:3" ht="15">
      <c r="B384" s="227" t="s">
        <v>2611</v>
      </c>
      <c r="C384" s="229">
        <v>2491020</v>
      </c>
    </row>
    <row r="385" spans="2:3" ht="15">
      <c r="B385" s="227" t="s">
        <v>2612</v>
      </c>
      <c r="C385" s="229">
        <v>678751741.20000005</v>
      </c>
    </row>
    <row r="386" spans="2:3" ht="15">
      <c r="B386" s="227" t="s">
        <v>2633</v>
      </c>
      <c r="C386" s="229">
        <v>112178437.56</v>
      </c>
    </row>
    <row r="387" spans="2:3" ht="15">
      <c r="B387" s="227" t="s">
        <v>2641</v>
      </c>
      <c r="C387" s="229">
        <v>27130383.41</v>
      </c>
    </row>
    <row r="388" spans="2:3" ht="15">
      <c r="B388" s="227" t="s">
        <v>2642</v>
      </c>
      <c r="C388" s="229">
        <v>189761162.76000002</v>
      </c>
    </row>
    <row r="389" spans="2:3" ht="15">
      <c r="B389" s="227" t="s">
        <v>2648</v>
      </c>
      <c r="C389" s="229">
        <v>249526996.25</v>
      </c>
    </row>
    <row r="390" spans="2:3" ht="15">
      <c r="B390" s="227" t="s">
        <v>2651</v>
      </c>
      <c r="C390" s="229">
        <v>401173654.65999997</v>
      </c>
    </row>
    <row r="391" spans="2:3" ht="15">
      <c r="B391" s="227" t="s">
        <v>2656</v>
      </c>
      <c r="C391" s="229">
        <v>38866029.869999997</v>
      </c>
    </row>
    <row r="392" spans="2:3" ht="15">
      <c r="B392" s="227" t="s">
        <v>2657</v>
      </c>
      <c r="C392" s="229">
        <v>332122048.79999995</v>
      </c>
    </row>
    <row r="393" spans="2:3" ht="15">
      <c r="B393" s="227" t="s">
        <v>2675</v>
      </c>
      <c r="C393" s="229">
        <v>535123563.56999999</v>
      </c>
    </row>
    <row r="394" spans="2:3" ht="15">
      <c r="B394" s="227" t="s">
        <v>2676</v>
      </c>
      <c r="C394" s="229">
        <v>149222670.97</v>
      </c>
    </row>
    <row r="395" spans="2:3" ht="15">
      <c r="B395" s="227" t="s">
        <v>2677</v>
      </c>
      <c r="C395" s="229">
        <v>252823476.13</v>
      </c>
    </row>
    <row r="396" spans="2:3" ht="15">
      <c r="B396" s="227" t="s">
        <v>2681</v>
      </c>
      <c r="C396" s="229">
        <v>484496839.60999995</v>
      </c>
    </row>
    <row r="397" spans="2:3" ht="15">
      <c r="B397" s="227" t="s">
        <v>2685</v>
      </c>
      <c r="C397" s="229">
        <v>411488627.39999998</v>
      </c>
    </row>
    <row r="398" spans="2:3" ht="15">
      <c r="B398" s="227" t="s">
        <v>2687</v>
      </c>
      <c r="C398" s="229">
        <v>420720085.91999996</v>
      </c>
    </row>
    <row r="399" spans="2:3" ht="15">
      <c r="B399" s="227" t="s">
        <v>2688</v>
      </c>
      <c r="C399" s="229">
        <v>32526543</v>
      </c>
    </row>
    <row r="400" spans="2:3" ht="15">
      <c r="B400" s="227" t="s">
        <v>2689</v>
      </c>
      <c r="C400" s="229">
        <v>41629695.140000001</v>
      </c>
    </row>
    <row r="401" spans="2:3" ht="15">
      <c r="B401" s="227" t="s">
        <v>2691</v>
      </c>
      <c r="C401" s="229">
        <v>16834409.880000003</v>
      </c>
    </row>
    <row r="402" spans="2:3" ht="15">
      <c r="B402" s="227" t="s">
        <v>2692</v>
      </c>
      <c r="C402" s="229">
        <v>765426173.97000003</v>
      </c>
    </row>
    <row r="403" spans="2:3" ht="15">
      <c r="B403" s="227" t="s">
        <v>2695</v>
      </c>
      <c r="C403" s="229">
        <v>5023035</v>
      </c>
    </row>
    <row r="404" spans="2:3" ht="15">
      <c r="B404" s="227" t="s">
        <v>2696</v>
      </c>
      <c r="C404" s="229">
        <v>163331276.40000001</v>
      </c>
    </row>
    <row r="405" spans="2:3" ht="15">
      <c r="B405" s="227" t="s">
        <v>2871</v>
      </c>
      <c r="C405" s="229">
        <v>109125292.25</v>
      </c>
    </row>
    <row r="406" spans="2:3" ht="15">
      <c r="B406" s="227" t="s">
        <v>2699</v>
      </c>
      <c r="C406" s="229">
        <v>193683527.39999998</v>
      </c>
    </row>
    <row r="407" spans="2:3" ht="15">
      <c r="B407" s="227" t="s">
        <v>2714</v>
      </c>
      <c r="C407" s="229">
        <v>27474299.52</v>
      </c>
    </row>
    <row r="408" spans="2:3" ht="15">
      <c r="B408" s="227" t="s">
        <v>2730</v>
      </c>
      <c r="C408" s="229">
        <v>69508586.579999998</v>
      </c>
    </row>
    <row r="409" spans="2:3" ht="15">
      <c r="B409" s="227" t="s">
        <v>2731</v>
      </c>
      <c r="C409" s="229">
        <v>345886506.82999998</v>
      </c>
    </row>
    <row r="410" spans="2:3" ht="15">
      <c r="B410" s="227" t="s">
        <v>2733</v>
      </c>
      <c r="C410" s="229">
        <v>216842734.92000002</v>
      </c>
    </row>
    <row r="411" spans="2:3" ht="15">
      <c r="B411" s="227" t="s">
        <v>2743</v>
      </c>
      <c r="C411" s="229">
        <v>260278282.75</v>
      </c>
    </row>
    <row r="412" spans="2:3" ht="15">
      <c r="B412" s="227" t="s">
        <v>2783</v>
      </c>
      <c r="C412" s="229">
        <v>49454200.710000001</v>
      </c>
    </row>
    <row r="413" spans="2:3" ht="15">
      <c r="B413" s="227" t="s">
        <v>2784</v>
      </c>
      <c r="C413" s="229">
        <v>806617646.52999997</v>
      </c>
    </row>
    <row r="414" spans="2:3" ht="15">
      <c r="B414" s="227" t="s">
        <v>2785</v>
      </c>
      <c r="C414" s="229">
        <v>23701762.280000001</v>
      </c>
    </row>
    <row r="415" spans="2:3" ht="15">
      <c r="B415" s="227" t="s">
        <v>2786</v>
      </c>
      <c r="C415" s="229">
        <v>236606469.75999999</v>
      </c>
    </row>
    <row r="416" spans="2:3" ht="15">
      <c r="B416" s="227" t="s">
        <v>2795</v>
      </c>
      <c r="C416" s="229">
        <v>62662358.219999999</v>
      </c>
    </row>
    <row r="417" spans="2:3" ht="15">
      <c r="B417" s="227" t="s">
        <v>2796</v>
      </c>
      <c r="C417" s="229">
        <v>240221874.13</v>
      </c>
    </row>
    <row r="418" spans="2:3" ht="15">
      <c r="B418" s="227" t="s">
        <v>2802</v>
      </c>
      <c r="C418" s="229">
        <v>193563367.20999998</v>
      </c>
    </row>
    <row r="419" spans="2:3" ht="15">
      <c r="B419" s="227" t="s">
        <v>2805</v>
      </c>
      <c r="C419" s="229">
        <v>443776840.42999995</v>
      </c>
    </row>
    <row r="420" spans="2:3" ht="15">
      <c r="B420" s="227" t="s">
        <v>2806</v>
      </c>
      <c r="C420" s="229">
        <v>27811043.280000001</v>
      </c>
    </row>
    <row r="421" spans="2:3" ht="15">
      <c r="B421" s="227" t="s">
        <v>2807</v>
      </c>
      <c r="C421" s="229">
        <v>483730193</v>
      </c>
    </row>
    <row r="422" spans="2:3" ht="15">
      <c r="B422" s="227" t="s">
        <v>2872</v>
      </c>
      <c r="C422" s="229">
        <v>174641580.41999999</v>
      </c>
    </row>
    <row r="423" spans="2:3" ht="15">
      <c r="B423" s="227" t="s">
        <v>2808</v>
      </c>
      <c r="C423" s="229">
        <v>95247930.959999993</v>
      </c>
    </row>
    <row r="424" spans="2:3" ht="15">
      <c r="B424" s="227" t="s">
        <v>2809</v>
      </c>
      <c r="C424" s="229">
        <v>3521159.94</v>
      </c>
    </row>
    <row r="425" spans="2:3" ht="15">
      <c r="B425" s="227" t="s">
        <v>2810</v>
      </c>
      <c r="C425" s="229">
        <v>100656149.40000001</v>
      </c>
    </row>
    <row r="426" spans="2:3" ht="15">
      <c r="B426" s="227" t="s">
        <v>2820</v>
      </c>
      <c r="C426" s="229">
        <v>1832094.99</v>
      </c>
    </row>
    <row r="427" spans="2:3" ht="15">
      <c r="B427" s="227" t="s">
        <v>2821</v>
      </c>
      <c r="C427" s="229">
        <v>402174633.98999995</v>
      </c>
    </row>
    <row r="428" spans="2:3" ht="15">
      <c r="B428" s="227" t="s">
        <v>2822</v>
      </c>
      <c r="C428" s="229">
        <v>520901570.67000002</v>
      </c>
    </row>
    <row r="429" spans="2:3" ht="15">
      <c r="C429" s="200">
        <f>SUM(C379:C428)</f>
        <v>11730075797.609999</v>
      </c>
    </row>
    <row r="432" spans="2:3" ht="15.75">
      <c r="B432" s="197" t="s">
        <v>2019</v>
      </c>
      <c r="C432" s="198" t="s">
        <v>2177</v>
      </c>
    </row>
    <row r="433" spans="2:3" ht="15">
      <c r="B433" s="227" t="s">
        <v>2870</v>
      </c>
      <c r="C433" s="179">
        <v>6691488.2300000004</v>
      </c>
    </row>
    <row r="434" spans="2:3" ht="15">
      <c r="B434" s="227" t="s">
        <v>2594</v>
      </c>
      <c r="C434" s="179">
        <v>263344082.21000004</v>
      </c>
    </row>
    <row r="435" spans="2:3" ht="15">
      <c r="B435" s="227" t="s">
        <v>2596</v>
      </c>
      <c r="C435" s="179">
        <v>351745981.74000001</v>
      </c>
    </row>
    <row r="436" spans="2:3" ht="15">
      <c r="B436" s="227" t="s">
        <v>2600</v>
      </c>
      <c r="C436" s="179">
        <v>330145583.32999998</v>
      </c>
    </row>
    <row r="437" spans="2:3" ht="15">
      <c r="B437" s="227" t="s">
        <v>2607</v>
      </c>
      <c r="C437" s="179">
        <v>457277746.63</v>
      </c>
    </row>
    <row r="438" spans="2:3" ht="15">
      <c r="B438" s="227" t="s">
        <v>2611</v>
      </c>
      <c r="C438" s="179">
        <v>2430155.0699999998</v>
      </c>
    </row>
    <row r="439" spans="2:3" ht="15">
      <c r="B439" s="227" t="s">
        <v>2612</v>
      </c>
      <c r="C439" s="179">
        <v>753216779.63</v>
      </c>
    </row>
    <row r="440" spans="2:3" ht="15">
      <c r="B440" s="227" t="s">
        <v>2633</v>
      </c>
      <c r="C440" s="179">
        <v>132737254.60000001</v>
      </c>
    </row>
    <row r="441" spans="2:3" ht="15">
      <c r="B441" s="227" t="s">
        <v>2641</v>
      </c>
      <c r="C441" s="179">
        <v>25565192.629999999</v>
      </c>
    </row>
    <row r="442" spans="2:3" ht="15">
      <c r="B442" s="227" t="s">
        <v>2642</v>
      </c>
      <c r="C442" s="179">
        <v>199258313.47</v>
      </c>
    </row>
    <row r="443" spans="2:3" ht="15">
      <c r="B443" s="227" t="s">
        <v>2648</v>
      </c>
      <c r="C443" s="179">
        <v>275810961.47999996</v>
      </c>
    </row>
    <row r="444" spans="2:3" ht="15">
      <c r="B444" s="227" t="s">
        <v>2651</v>
      </c>
      <c r="C444" s="179">
        <v>472702443.29000002</v>
      </c>
    </row>
    <row r="445" spans="2:3" ht="15">
      <c r="B445" s="227" t="s">
        <v>2656</v>
      </c>
      <c r="C445" s="179">
        <v>38311823.289999999</v>
      </c>
    </row>
    <row r="446" spans="2:3" ht="15">
      <c r="B446" s="227" t="s">
        <v>2657</v>
      </c>
      <c r="C446" s="179">
        <v>319873722.59000003</v>
      </c>
    </row>
    <row r="447" spans="2:3" ht="15">
      <c r="B447" s="227" t="s">
        <v>2675</v>
      </c>
      <c r="C447" s="179">
        <v>632241132.52999997</v>
      </c>
    </row>
    <row r="448" spans="2:3" ht="15">
      <c r="B448" s="227" t="s">
        <v>2676</v>
      </c>
      <c r="C448" s="179">
        <v>148077079.53</v>
      </c>
    </row>
    <row r="449" spans="2:3" ht="15">
      <c r="B449" s="227" t="s">
        <v>2677</v>
      </c>
      <c r="C449" s="179">
        <v>253642958.56</v>
      </c>
    </row>
    <row r="450" spans="2:3" ht="15">
      <c r="B450" s="227" t="s">
        <v>2681</v>
      </c>
      <c r="C450" s="179">
        <v>510067837.64999998</v>
      </c>
    </row>
    <row r="451" spans="2:3" ht="15">
      <c r="B451" s="227" t="s">
        <v>2685</v>
      </c>
      <c r="C451" s="179">
        <v>417564455.81</v>
      </c>
    </row>
    <row r="452" spans="2:3" ht="15">
      <c r="B452" s="227" t="s">
        <v>2687</v>
      </c>
      <c r="C452" s="179">
        <v>384762329.11999995</v>
      </c>
    </row>
    <row r="453" spans="2:3" ht="15">
      <c r="B453" s="227" t="s">
        <v>2688</v>
      </c>
      <c r="C453" s="179">
        <v>33038528.859999999</v>
      </c>
    </row>
    <row r="454" spans="2:3" ht="15">
      <c r="B454" s="227" t="s">
        <v>2689</v>
      </c>
      <c r="C454" s="179">
        <v>42834473.350000001</v>
      </c>
    </row>
    <row r="455" spans="2:3" ht="15">
      <c r="B455" s="227" t="s">
        <v>2691</v>
      </c>
      <c r="C455" s="179">
        <v>16975591.309999999</v>
      </c>
    </row>
    <row r="456" spans="2:3" ht="15">
      <c r="B456" s="227" t="s">
        <v>2692</v>
      </c>
      <c r="C456" s="179">
        <v>706416990.72000003</v>
      </c>
    </row>
    <row r="457" spans="2:3" ht="15">
      <c r="B457" s="227" t="s">
        <v>2695</v>
      </c>
      <c r="C457" s="179">
        <v>4908195.9800000004</v>
      </c>
    </row>
    <row r="458" spans="2:3" ht="15">
      <c r="B458" s="227" t="s">
        <v>2696</v>
      </c>
      <c r="C458" s="179">
        <v>174457487.52999997</v>
      </c>
    </row>
    <row r="459" spans="2:3" ht="15">
      <c r="B459" s="227" t="s">
        <v>2871</v>
      </c>
      <c r="C459" s="179">
        <v>107142797.5</v>
      </c>
    </row>
    <row r="460" spans="2:3" ht="15">
      <c r="B460" s="227" t="s">
        <v>2699</v>
      </c>
      <c r="C460" s="179">
        <v>198898693.75</v>
      </c>
    </row>
    <row r="461" spans="2:3" ht="15">
      <c r="B461" s="227" t="s">
        <v>2714</v>
      </c>
      <c r="C461" s="179">
        <v>24928885</v>
      </c>
    </row>
    <row r="462" spans="2:3" ht="15">
      <c r="B462" s="227" t="s">
        <v>2730</v>
      </c>
      <c r="C462" s="179">
        <v>70893396.129999995</v>
      </c>
    </row>
    <row r="463" spans="2:3" ht="15">
      <c r="B463" s="227" t="s">
        <v>2731</v>
      </c>
      <c r="C463" s="179">
        <v>357934510.58000004</v>
      </c>
    </row>
    <row r="464" spans="2:3" ht="15">
      <c r="B464" s="227" t="s">
        <v>2733</v>
      </c>
      <c r="C464" s="179">
        <v>229649656.06</v>
      </c>
    </row>
    <row r="465" spans="2:3" ht="15">
      <c r="B465" s="227" t="s">
        <v>2743</v>
      </c>
      <c r="C465" s="179">
        <v>285685017.41999996</v>
      </c>
    </row>
    <row r="466" spans="2:3" ht="15">
      <c r="B466" s="227" t="s">
        <v>2783</v>
      </c>
      <c r="C466" s="179">
        <v>49723005.390000001</v>
      </c>
    </row>
    <row r="467" spans="2:3" ht="15">
      <c r="B467" s="227" t="s">
        <v>2784</v>
      </c>
      <c r="C467" s="179">
        <v>838350498.33999991</v>
      </c>
    </row>
    <row r="468" spans="2:3" ht="15">
      <c r="B468" s="227" t="s">
        <v>2785</v>
      </c>
      <c r="C468" s="179">
        <v>21694024.93</v>
      </c>
    </row>
    <row r="469" spans="2:3" ht="15">
      <c r="B469" s="227" t="s">
        <v>2786</v>
      </c>
      <c r="C469" s="179">
        <v>244187172.20999998</v>
      </c>
    </row>
    <row r="470" spans="2:3" ht="15">
      <c r="B470" s="227" t="s">
        <v>2795</v>
      </c>
      <c r="C470" s="179">
        <v>63650416.409999996</v>
      </c>
    </row>
    <row r="471" spans="2:3" ht="15">
      <c r="B471" s="227" t="s">
        <v>2796</v>
      </c>
      <c r="C471" s="179">
        <v>240352067.61000001</v>
      </c>
    </row>
    <row r="472" spans="2:3" ht="15">
      <c r="B472" s="227" t="s">
        <v>2802</v>
      </c>
      <c r="C472" s="179">
        <v>216491185.98000002</v>
      </c>
    </row>
    <row r="473" spans="2:3" ht="15">
      <c r="B473" s="227" t="s">
        <v>2805</v>
      </c>
      <c r="C473" s="179">
        <v>485225603.74000001</v>
      </c>
    </row>
    <row r="474" spans="2:3" ht="15">
      <c r="B474" s="227" t="s">
        <v>2806</v>
      </c>
      <c r="C474" s="179">
        <v>30786349.010000002</v>
      </c>
    </row>
    <row r="475" spans="2:3" ht="15">
      <c r="B475" s="227" t="s">
        <v>2807</v>
      </c>
      <c r="C475" s="179">
        <v>521121584.57000005</v>
      </c>
    </row>
    <row r="476" spans="2:3" ht="15">
      <c r="B476" s="227" t="s">
        <v>2872</v>
      </c>
      <c r="C476" s="179">
        <v>181932876.49000001</v>
      </c>
    </row>
    <row r="477" spans="2:3" ht="15">
      <c r="B477" s="227" t="s">
        <v>2808</v>
      </c>
      <c r="C477" s="179">
        <v>94306690.689999998</v>
      </c>
    </row>
    <row r="478" spans="2:3" ht="15">
      <c r="B478" s="227" t="s">
        <v>2809</v>
      </c>
      <c r="C478" s="179">
        <v>3387132.05</v>
      </c>
    </row>
    <row r="479" spans="2:3" ht="15">
      <c r="B479" s="227" t="s">
        <v>2810</v>
      </c>
      <c r="C479" s="179">
        <v>112536878.56999999</v>
      </c>
    </row>
    <row r="480" spans="2:3" ht="15">
      <c r="B480" s="227" t="s">
        <v>2820</v>
      </c>
      <c r="C480" s="179">
        <v>1805324.29</v>
      </c>
    </row>
    <row r="481" spans="2:8" ht="15">
      <c r="B481" s="227" t="s">
        <v>2821</v>
      </c>
      <c r="C481" s="179">
        <v>439452637.41999996</v>
      </c>
    </row>
    <row r="482" spans="2:8" ht="15">
      <c r="B482" s="227" t="s">
        <v>2822</v>
      </c>
      <c r="C482" s="179">
        <v>523789304.00999999</v>
      </c>
    </row>
    <row r="483" spans="2:8" ht="15">
      <c r="C483" s="200">
        <f>SUM(C433:C482)</f>
        <v>12298024297.289999</v>
      </c>
    </row>
    <row r="485" spans="2:8" ht="15">
      <c r="B485" s="230" t="s">
        <v>2020</v>
      </c>
      <c r="C485" s="200">
        <f>+C483-C429</f>
        <v>567948499.68000031</v>
      </c>
    </row>
    <row r="488" spans="2:8" s="190" customFormat="1" ht="15">
      <c r="B488" s="203" t="s">
        <v>2181</v>
      </c>
      <c r="C488" s="231">
        <v>44712</v>
      </c>
      <c r="D488" s="106"/>
      <c r="E488" s="204"/>
      <c r="F488" s="205"/>
      <c r="G488" s="191"/>
      <c r="H488" s="191"/>
    </row>
    <row r="489" spans="2:8" s="190" customFormat="1" ht="45">
      <c r="B489" s="206" t="s">
        <v>2007</v>
      </c>
      <c r="C489" s="206" t="s">
        <v>2182</v>
      </c>
      <c r="D489" s="77" t="s">
        <v>2009</v>
      </c>
      <c r="E489" s="207" t="s">
        <v>2010</v>
      </c>
      <c r="F489" s="86" t="s">
        <v>2011</v>
      </c>
      <c r="G489" s="191"/>
      <c r="H489" s="191"/>
    </row>
    <row r="490" spans="2:8" s="190" customFormat="1" ht="15">
      <c r="B490" s="232" t="s">
        <v>2196</v>
      </c>
      <c r="C490" s="233">
        <v>28400</v>
      </c>
      <c r="D490" s="117">
        <v>16009.645200000001</v>
      </c>
      <c r="E490" s="234">
        <v>16577.599999999999</v>
      </c>
      <c r="F490" s="86"/>
      <c r="G490" s="191"/>
      <c r="H490" s="191"/>
    </row>
    <row r="491" spans="2:8" s="190" customFormat="1" ht="15">
      <c r="B491" s="232" t="s">
        <v>2197</v>
      </c>
      <c r="C491" s="233">
        <v>25875</v>
      </c>
      <c r="D491" s="117">
        <v>34595.610999999997</v>
      </c>
      <c r="E491" s="234">
        <v>35514.800000000003</v>
      </c>
      <c r="F491" s="86" t="s">
        <v>2022</v>
      </c>
      <c r="G491" s="191"/>
      <c r="H491" s="191"/>
    </row>
    <row r="492" spans="2:8" s="190" customFormat="1">
      <c r="B492" s="212" t="s">
        <v>2042</v>
      </c>
      <c r="C492" s="213"/>
      <c r="D492" s="213"/>
      <c r="E492" s="213"/>
      <c r="F492" s="205"/>
      <c r="G492" s="191"/>
      <c r="H492" s="191"/>
    </row>
    <row r="495" spans="2:8" s="190" customFormat="1">
      <c r="B495" s="190" t="s">
        <v>2183</v>
      </c>
      <c r="C495" s="112">
        <v>2.75E-2</v>
      </c>
      <c r="D495" s="213"/>
      <c r="E495" s="213"/>
      <c r="F495" s="205"/>
      <c r="G495" s="191"/>
      <c r="H495" s="191"/>
    </row>
    <row r="498" spans="2:8" s="190" customFormat="1" ht="15">
      <c r="B498" s="195" t="s">
        <v>2189</v>
      </c>
      <c r="C498" s="210"/>
      <c r="F498" s="191"/>
      <c r="G498" s="191"/>
      <c r="H498" s="191"/>
    </row>
    <row r="499" spans="2:8" s="190" customFormat="1">
      <c r="C499" s="210"/>
      <c r="F499" s="191"/>
      <c r="G499" s="191"/>
      <c r="H499" s="191"/>
    </row>
    <row r="500" spans="2:8" s="190" customFormat="1" ht="15">
      <c r="B500" s="218" t="s">
        <v>2190</v>
      </c>
      <c r="C500" s="113" t="s">
        <v>2185</v>
      </c>
      <c r="F500" s="191"/>
      <c r="G500" s="191"/>
      <c r="H500" s="191"/>
    </row>
    <row r="501" spans="2:8" s="190" customFormat="1" ht="15">
      <c r="B501" s="227" t="s">
        <v>2198</v>
      </c>
      <c r="C501" s="237">
        <v>41850</v>
      </c>
      <c r="F501" s="191"/>
      <c r="G501" s="191"/>
      <c r="H501" s="191"/>
    </row>
    <row r="502" spans="2:8" s="190" customFormat="1" ht="15">
      <c r="B502" s="227" t="s">
        <v>2199</v>
      </c>
      <c r="C502" s="237">
        <v>25875</v>
      </c>
      <c r="F502" s="191"/>
      <c r="G502" s="191"/>
      <c r="H502" s="191"/>
    </row>
    <row r="503" spans="2:8" s="190" customFormat="1">
      <c r="C503" s="238"/>
      <c r="F503" s="191"/>
      <c r="G503" s="191"/>
      <c r="H503" s="191"/>
    </row>
    <row r="504" spans="2:8" s="190" customFormat="1">
      <c r="C504" s="238"/>
      <c r="F504" s="191"/>
      <c r="G504" s="191"/>
      <c r="H504" s="191"/>
    </row>
    <row r="505" spans="2:8" s="190" customFormat="1" ht="15">
      <c r="B505" s="218" t="s">
        <v>2191</v>
      </c>
      <c r="C505" s="239" t="s">
        <v>2185</v>
      </c>
      <c r="F505" s="191"/>
      <c r="G505" s="191"/>
      <c r="H505" s="191"/>
    </row>
    <row r="506" spans="2:8" s="190" customFormat="1" ht="15">
      <c r="B506" s="227" t="s">
        <v>2198</v>
      </c>
      <c r="C506" s="237">
        <v>41850</v>
      </c>
      <c r="F506" s="191"/>
      <c r="G506" s="191"/>
      <c r="H506" s="191"/>
    </row>
    <row r="507" spans="2:8" s="190" customFormat="1" ht="15">
      <c r="B507" s="227" t="s">
        <v>2199</v>
      </c>
      <c r="C507" s="237">
        <v>25875</v>
      </c>
      <c r="F507" s="191"/>
      <c r="G507" s="191"/>
      <c r="H507" s="191"/>
    </row>
    <row r="508" spans="2:8" s="190" customFormat="1">
      <c r="C508" s="210"/>
      <c r="F508" s="191"/>
      <c r="G508" s="191"/>
      <c r="H508" s="191"/>
    </row>
    <row r="509" spans="2:8" s="190" customFormat="1">
      <c r="C509" s="210"/>
      <c r="F509" s="191"/>
      <c r="G509" s="191"/>
      <c r="H509" s="191"/>
    </row>
    <row r="510" spans="2:8" s="190" customFormat="1" ht="15">
      <c r="B510" s="218" t="s">
        <v>2192</v>
      </c>
      <c r="C510" s="115" t="s">
        <v>2018</v>
      </c>
      <c r="F510" s="191"/>
      <c r="G510" s="191"/>
      <c r="H510" s="191"/>
    </row>
    <row r="511" spans="2:8" s="190" customFormat="1" ht="15">
      <c r="B511" s="227" t="s">
        <v>2198</v>
      </c>
      <c r="C511" s="116">
        <v>680416327.03999996</v>
      </c>
      <c r="F511" s="191"/>
      <c r="G511" s="191"/>
      <c r="H511" s="191"/>
    </row>
    <row r="512" spans="2:8" s="190" customFormat="1" ht="15">
      <c r="B512" s="227" t="s">
        <v>2199</v>
      </c>
      <c r="C512" s="235">
        <v>893194038.51999998</v>
      </c>
      <c r="F512" s="191"/>
      <c r="G512" s="191"/>
      <c r="H512" s="191"/>
    </row>
    <row r="513" spans="2:8" s="190" customFormat="1" ht="15">
      <c r="C513" s="236">
        <f>SUM(C511:C512)</f>
        <v>1573610365.5599999</v>
      </c>
      <c r="F513" s="191"/>
      <c r="G513" s="191"/>
      <c r="H513" s="191"/>
    </row>
    <row r="514" spans="2:8" s="190" customFormat="1">
      <c r="C514" s="210"/>
      <c r="F514" s="191"/>
      <c r="G514" s="191"/>
      <c r="H514" s="191"/>
    </row>
    <row r="515" spans="2:8" s="190" customFormat="1" ht="15">
      <c r="B515" s="218" t="s">
        <v>2193</v>
      </c>
      <c r="C515" s="115" t="s">
        <v>2018</v>
      </c>
      <c r="F515" s="191"/>
      <c r="G515" s="191"/>
      <c r="H515" s="191"/>
    </row>
    <row r="516" spans="2:8" s="190" customFormat="1" ht="15">
      <c r="B516" s="227" t="s">
        <v>2198</v>
      </c>
      <c r="C516" s="116">
        <v>703638115.66999996</v>
      </c>
      <c r="F516" s="191"/>
      <c r="G516" s="191"/>
      <c r="H516" s="191"/>
    </row>
    <row r="517" spans="2:8" s="190" customFormat="1" ht="15">
      <c r="B517" s="227" t="s">
        <v>2199</v>
      </c>
      <c r="C517" s="235">
        <v>863764589.52999997</v>
      </c>
      <c r="F517" s="191"/>
      <c r="G517" s="191"/>
      <c r="H517" s="191"/>
    </row>
    <row r="518" spans="2:8" s="190" customFormat="1" ht="15">
      <c r="C518" s="236">
        <f>SUM(C516:C517)</f>
        <v>1567402705.1999998</v>
      </c>
      <c r="F518" s="191"/>
      <c r="G518" s="191"/>
      <c r="H518" s="191"/>
    </row>
    <row r="519" spans="2:8" s="190" customFormat="1">
      <c r="C519" s="210"/>
      <c r="F519" s="191"/>
      <c r="G519" s="191"/>
      <c r="H519" s="191"/>
    </row>
    <row r="520" spans="2:8" s="190" customFormat="1" ht="15">
      <c r="B520" s="219" t="s">
        <v>2188</v>
      </c>
      <c r="C520" s="236">
        <f>+C518-C513</f>
        <v>-6207660.3600001335</v>
      </c>
      <c r="F520" s="191"/>
      <c r="G520" s="191"/>
      <c r="H520" s="191"/>
    </row>
    <row r="522" spans="2:8" ht="63" customHeight="1">
      <c r="B522" s="407" t="s">
        <v>988</v>
      </c>
      <c r="C522" s="407"/>
      <c r="D522" s="407"/>
      <c r="E522" s="407"/>
      <c r="F522" s="407"/>
    </row>
  </sheetData>
  <mergeCells count="5">
    <mergeCell ref="B1:E1"/>
    <mergeCell ref="C3:C7"/>
    <mergeCell ref="D3:D7"/>
    <mergeCell ref="B522:F522"/>
    <mergeCell ref="F236:F266"/>
  </mergeCells>
  <conditionalFormatting sqref="B230">
    <cfRule type="expression" dxfId="2071" priority="721">
      <formula>$A67132="Total"</formula>
    </cfRule>
  </conditionalFormatting>
  <conditionalFormatting sqref="C272:C321">
    <cfRule type="expression" dxfId="2070" priority="720">
      <formula>#REF!="Total"</formula>
    </cfRule>
  </conditionalFormatting>
  <conditionalFormatting sqref="C273:C321">
    <cfRule type="expression" dxfId="2069" priority="719">
      <formula>#REF!="Total"</formula>
    </cfRule>
  </conditionalFormatting>
  <conditionalFormatting sqref="C272:C321">
    <cfRule type="expression" dxfId="2068" priority="718">
      <formula>#REF!="Total"</formula>
    </cfRule>
  </conditionalFormatting>
  <conditionalFormatting sqref="C272:C321">
    <cfRule type="expression" dxfId="2067" priority="717">
      <formula>#REF!="Total"</formula>
    </cfRule>
  </conditionalFormatting>
  <conditionalFormatting sqref="C304:C305 C279:C302 C276:C277">
    <cfRule type="expression" dxfId="2066" priority="716">
      <formula>#REF!="Total"</formula>
    </cfRule>
  </conditionalFormatting>
  <conditionalFormatting sqref="C272:C321">
    <cfRule type="expression" dxfId="2065" priority="715">
      <formula>#REF!="Total"</formula>
    </cfRule>
  </conditionalFormatting>
  <conditionalFormatting sqref="C304:C321">
    <cfRule type="expression" dxfId="2064" priority="714">
      <formula>#REF!="Total"</formula>
    </cfRule>
  </conditionalFormatting>
  <conditionalFormatting sqref="C272:C321">
    <cfRule type="expression" dxfId="2063" priority="713">
      <formula>#REF!="Total"</formula>
    </cfRule>
  </conditionalFormatting>
  <conditionalFormatting sqref="C272:C321">
    <cfRule type="expression" dxfId="2062" priority="712">
      <formula>$A271="Total"</formula>
    </cfRule>
  </conditionalFormatting>
  <conditionalFormatting sqref="C272:C321">
    <cfRule type="expression" dxfId="2061" priority="711">
      <formula>$A270="Total"</formula>
    </cfRule>
  </conditionalFormatting>
  <conditionalFormatting sqref="C273:C321">
    <cfRule type="expression" dxfId="2060" priority="710">
      <formula>#REF!="Total"</formula>
    </cfRule>
  </conditionalFormatting>
  <conditionalFormatting sqref="C272:C321">
    <cfRule type="expression" dxfId="2059" priority="709">
      <formula>$A269="Total"</formula>
    </cfRule>
  </conditionalFormatting>
  <conditionalFormatting sqref="C285:C295 C281:C282">
    <cfRule type="expression" dxfId="2058" priority="708">
      <formula>$A277="Total"</formula>
    </cfRule>
  </conditionalFormatting>
  <conditionalFormatting sqref="C273 C308 C284:C285 C278:C280 C296:C299 C301:C302">
    <cfRule type="expression" dxfId="2057" priority="707">
      <formula>$A268="Total"</formula>
    </cfRule>
  </conditionalFormatting>
  <conditionalFormatting sqref="C272:C321">
    <cfRule type="expression" dxfId="2056" priority="706">
      <formula>#REF!="Total"</formula>
    </cfRule>
  </conditionalFormatting>
  <conditionalFormatting sqref="C274 C278">
    <cfRule type="expression" dxfId="2055" priority="705">
      <formula>#REF!="Total"</formula>
    </cfRule>
  </conditionalFormatting>
  <conditionalFormatting sqref="C272:C321">
    <cfRule type="expression" dxfId="2054" priority="704">
      <formula>#REF!="Total"</formula>
    </cfRule>
  </conditionalFormatting>
  <conditionalFormatting sqref="C276:C321">
    <cfRule type="expression" dxfId="2053" priority="703">
      <formula>#REF!="Total"</formula>
    </cfRule>
  </conditionalFormatting>
  <conditionalFormatting sqref="C272:C321">
    <cfRule type="expression" dxfId="2052" priority="702">
      <formula>#REF!="Total"</formula>
    </cfRule>
  </conditionalFormatting>
  <conditionalFormatting sqref="C272:C321">
    <cfRule type="expression" dxfId="2051" priority="701">
      <formula>#REF!="Total"</formula>
    </cfRule>
  </conditionalFormatting>
  <conditionalFormatting sqref="C272:C321">
    <cfRule type="expression" dxfId="2050" priority="700">
      <formula>$A272="Total"</formula>
    </cfRule>
  </conditionalFormatting>
  <conditionalFormatting sqref="C274">
    <cfRule type="expression" dxfId="2049" priority="699">
      <formula>$A270="Total"</formula>
    </cfRule>
  </conditionalFormatting>
  <conditionalFormatting sqref="C272:C321">
    <cfRule type="expression" dxfId="2048" priority="698" stopIfTrue="1">
      <formula>$C273="Total"</formula>
    </cfRule>
  </conditionalFormatting>
  <conditionalFormatting sqref="C287:C295 C309:C321 C276:C278 C281:C284 C300:C301">
    <cfRule type="expression" dxfId="2047" priority="697">
      <formula>$A270="Total"</formula>
    </cfRule>
  </conditionalFormatting>
  <conditionalFormatting sqref="C276:C277">
    <cfRule type="expression" dxfId="2046" priority="696">
      <formula>$A267="Total"</formula>
    </cfRule>
  </conditionalFormatting>
  <conditionalFormatting sqref="C273">
    <cfRule type="expression" dxfId="2045" priority="695">
      <formula>#REF!="Total"</formula>
    </cfRule>
  </conditionalFormatting>
  <conditionalFormatting sqref="C272:C321">
    <cfRule type="expression" dxfId="2044" priority="694">
      <formula>#REF!="Total"</formula>
    </cfRule>
  </conditionalFormatting>
  <conditionalFormatting sqref="C277">
    <cfRule type="expression" dxfId="2043" priority="693">
      <formula>#REF!="Total"</formula>
    </cfRule>
  </conditionalFormatting>
  <conditionalFormatting sqref="C272:C321">
    <cfRule type="expression" dxfId="2042" priority="692" stopIfTrue="1">
      <formula>#REF!="Total"</formula>
    </cfRule>
  </conditionalFormatting>
  <conditionalFormatting sqref="C309">
    <cfRule type="expression" dxfId="2041" priority="691">
      <formula>#REF!="Total"</formula>
    </cfRule>
  </conditionalFormatting>
  <conditionalFormatting sqref="C274">
    <cfRule type="expression" dxfId="2040" priority="690">
      <formula>#REF!="Total"</formula>
    </cfRule>
  </conditionalFormatting>
  <conditionalFormatting sqref="C277">
    <cfRule type="expression" dxfId="2039" priority="689">
      <formula>#REF!="Total"</formula>
    </cfRule>
  </conditionalFormatting>
  <conditionalFormatting sqref="C304:C308 C275">
    <cfRule type="expression" dxfId="2038" priority="688">
      <formula>#REF!="Total"</formula>
    </cfRule>
  </conditionalFormatting>
  <conditionalFormatting sqref="C279:C306">
    <cfRule type="expression" dxfId="2037" priority="687">
      <formula>#REF!="Total"</formula>
    </cfRule>
  </conditionalFormatting>
  <conditionalFormatting sqref="C276">
    <cfRule type="expression" dxfId="2036" priority="686">
      <formula>#REF!="Total"</formula>
    </cfRule>
  </conditionalFormatting>
  <conditionalFormatting sqref="C274 C277:C321">
    <cfRule type="expression" dxfId="2035" priority="685">
      <formula>#REF!="Total"</formula>
    </cfRule>
  </conditionalFormatting>
  <conditionalFormatting sqref="C275:C277 C310:C321 C286:C287 C279:C280 C296:C299">
    <cfRule type="expression" dxfId="2034" priority="684">
      <formula>$A268="Total"</formula>
    </cfRule>
  </conditionalFormatting>
  <conditionalFormatting sqref="C272:C321">
    <cfRule type="expression" dxfId="2033" priority="683">
      <formula>#REF!="Total"</formula>
    </cfRule>
  </conditionalFormatting>
  <conditionalFormatting sqref="C279:C321">
    <cfRule type="expression" dxfId="2032" priority="682">
      <formula>#REF!="Total"</formula>
    </cfRule>
  </conditionalFormatting>
  <conditionalFormatting sqref="C272:C321">
    <cfRule type="expression" dxfId="2031" priority="681">
      <formula>#REF!="Total"</formula>
    </cfRule>
  </conditionalFormatting>
  <conditionalFormatting sqref="C272:C321">
    <cfRule type="expression" dxfId="2030" priority="680">
      <formula>#REF!="Total"</formula>
    </cfRule>
  </conditionalFormatting>
  <conditionalFormatting sqref="C274:C275">
    <cfRule type="expression" dxfId="2029" priority="679">
      <formula>$A262="Total"</formula>
    </cfRule>
  </conditionalFormatting>
  <conditionalFormatting sqref="C279:C321">
    <cfRule type="expression" dxfId="2028" priority="678">
      <formula>#REF!="Total"</formula>
    </cfRule>
  </conditionalFormatting>
  <conditionalFormatting sqref="C311:C312">
    <cfRule type="expression" dxfId="2027" priority="677">
      <formula>#REF!="Total"</formula>
    </cfRule>
  </conditionalFormatting>
  <conditionalFormatting sqref="C310:C321 C277:C303">
    <cfRule type="expression" dxfId="2026" priority="676">
      <formula>#REF!="Total"</formula>
    </cfRule>
  </conditionalFormatting>
  <conditionalFormatting sqref="C304 C276">
    <cfRule type="expression" dxfId="2025" priority="675">
      <formula>#REF!="Total"</formula>
    </cfRule>
  </conditionalFormatting>
  <conditionalFormatting sqref="C279:C321">
    <cfRule type="expression" dxfId="2024" priority="674">
      <formula>#REF!="Total"</formula>
    </cfRule>
  </conditionalFormatting>
  <conditionalFormatting sqref="C289:C295 C312:C321 C275:C278">
    <cfRule type="expression" dxfId="2023" priority="673">
      <formula>$A267="Total"</formula>
    </cfRule>
  </conditionalFormatting>
  <conditionalFormatting sqref="C309 C279:C302">
    <cfRule type="expression" dxfId="2022" priority="672">
      <formula>#REF!="Total"</formula>
    </cfRule>
  </conditionalFormatting>
  <conditionalFormatting sqref="C275 C313:C321 C277:C278">
    <cfRule type="expression" dxfId="2021" priority="671">
      <formula>$A265="Total"</formula>
    </cfRule>
  </conditionalFormatting>
  <conditionalFormatting sqref="C304:C306">
    <cfRule type="expression" dxfId="2020" priority="670">
      <formula>$A235="Total"</formula>
    </cfRule>
  </conditionalFormatting>
  <conditionalFormatting sqref="C273:C274">
    <cfRule type="expression" dxfId="2019" priority="669">
      <formula>$A262="Total"</formula>
    </cfRule>
  </conditionalFormatting>
  <conditionalFormatting sqref="C272:C321">
    <cfRule type="expression" dxfId="2018" priority="668">
      <formula>#REF!="Total"</formula>
    </cfRule>
  </conditionalFormatting>
  <conditionalFormatting sqref="C273 C275:C277">
    <cfRule type="expression" dxfId="2017" priority="667">
      <formula>#REF!="Total"</formula>
    </cfRule>
  </conditionalFormatting>
  <conditionalFormatting sqref="C279:C321">
    <cfRule type="expression" dxfId="2016" priority="666">
      <formula>#REF!="Total"</formula>
    </cfRule>
  </conditionalFormatting>
  <conditionalFormatting sqref="C275 C278:C321">
    <cfRule type="expression" dxfId="2015" priority="665">
      <formula>#REF!="Total"</formula>
    </cfRule>
  </conditionalFormatting>
  <conditionalFormatting sqref="C309:C310">
    <cfRule type="expression" dxfId="2014" priority="664">
      <formula>#REF!="Total"</formula>
    </cfRule>
  </conditionalFormatting>
  <conditionalFormatting sqref="C278:C321 C276">
    <cfRule type="expression" dxfId="2013" priority="663">
      <formula>#REF!="Total"</formula>
    </cfRule>
  </conditionalFormatting>
  <conditionalFormatting sqref="C276:C321">
    <cfRule type="expression" dxfId="2012" priority="662">
      <formula>#REF!="Total"</formula>
    </cfRule>
  </conditionalFormatting>
  <conditionalFormatting sqref="C279:C321 C276:C277">
    <cfRule type="expression" dxfId="2011" priority="661">
      <formula>#REF!="Total"</formula>
    </cfRule>
  </conditionalFormatting>
  <conditionalFormatting sqref="C272:C321">
    <cfRule type="expression" dxfId="2010" priority="660">
      <formula>#REF!="Total"</formula>
    </cfRule>
  </conditionalFormatting>
  <conditionalFormatting sqref="C278:C321">
    <cfRule type="expression" dxfId="2009" priority="659">
      <formula>#REF!="Total"</formula>
    </cfRule>
  </conditionalFormatting>
  <conditionalFormatting sqref="C278:C321 C276">
    <cfRule type="expression" dxfId="2008" priority="658">
      <formula>#REF!="Total"</formula>
    </cfRule>
  </conditionalFormatting>
  <conditionalFormatting sqref="C275:C313">
    <cfRule type="expression" dxfId="2007" priority="657">
      <formula>$A232="Total"</formula>
    </cfRule>
  </conditionalFormatting>
  <conditionalFormatting sqref="C279:C302 C276">
    <cfRule type="expression" dxfId="2006" priority="656">
      <formula>#REF!="Total"</formula>
    </cfRule>
  </conditionalFormatting>
  <conditionalFormatting sqref="C279:C308">
    <cfRule type="expression" dxfId="2005" priority="655">
      <formula>#REF!="Total"</formula>
    </cfRule>
  </conditionalFormatting>
  <conditionalFormatting sqref="C277:C278">
    <cfRule type="expression" dxfId="2004" priority="654">
      <formula>#REF!="Total"</formula>
    </cfRule>
  </conditionalFormatting>
  <conditionalFormatting sqref="C278">
    <cfRule type="expression" dxfId="2003" priority="653">
      <formula>#REF!="Total"</formula>
    </cfRule>
  </conditionalFormatting>
  <conditionalFormatting sqref="C304:C321">
    <cfRule type="expression" dxfId="2002" priority="652">
      <formula>#REF!="Total"</formula>
    </cfRule>
  </conditionalFormatting>
  <conditionalFormatting sqref="C305 C279:C302 C276">
    <cfRule type="expression" dxfId="2001" priority="651">
      <formula>#REF!="Total"</formula>
    </cfRule>
  </conditionalFormatting>
  <conditionalFormatting sqref="C308 C278">
    <cfRule type="expression" dxfId="2000" priority="650">
      <formula>#REF!="Total"</formula>
    </cfRule>
  </conditionalFormatting>
  <conditionalFormatting sqref="C272:C321">
    <cfRule type="expression" dxfId="1999" priority="649">
      <formula>$A227="Total"</formula>
    </cfRule>
  </conditionalFormatting>
  <conditionalFormatting sqref="C303 C306">
    <cfRule type="expression" dxfId="1998" priority="648">
      <formula>$A276="Total"</formula>
    </cfRule>
  </conditionalFormatting>
  <conditionalFormatting sqref="C312:C321">
    <cfRule type="expression" dxfId="1997" priority="647">
      <formula>$A261="Total"</formula>
    </cfRule>
  </conditionalFormatting>
  <conditionalFormatting sqref="C313:C321 C279:C303 C277">
    <cfRule type="expression" dxfId="1996" priority="646" stopIfTrue="1">
      <formula>#REF!="Total"</formula>
    </cfRule>
  </conditionalFormatting>
  <conditionalFormatting sqref="C279:C321">
    <cfRule type="expression" dxfId="1995" priority="645" stopIfTrue="1">
      <formula>#REF!="Total"</formula>
    </cfRule>
  </conditionalFormatting>
  <conditionalFormatting sqref="C279:C321">
    <cfRule type="expression" dxfId="1994" priority="644" stopIfTrue="1">
      <formula>#REF!="Total"</formula>
    </cfRule>
  </conditionalFormatting>
  <conditionalFormatting sqref="C307:C309">
    <cfRule type="expression" dxfId="1993" priority="643">
      <formula>$A261="Total"</formula>
    </cfRule>
  </conditionalFormatting>
  <conditionalFormatting sqref="C300:C302">
    <cfRule type="expression" dxfId="1992" priority="642">
      <formula>$A371="Total"</formula>
    </cfRule>
  </conditionalFormatting>
  <conditionalFormatting sqref="C311">
    <cfRule type="expression" dxfId="1991" priority="641">
      <formula>$A279="Total"</formula>
    </cfRule>
  </conditionalFormatting>
  <conditionalFormatting sqref="C273 C278">
    <cfRule type="expression" dxfId="1990" priority="640">
      <formula>#REF!="Total"</formula>
    </cfRule>
  </conditionalFormatting>
  <conditionalFormatting sqref="C272:C321">
    <cfRule type="expression" dxfId="1989" priority="639">
      <formula>$A231="Total"</formula>
    </cfRule>
  </conditionalFormatting>
  <conditionalFormatting sqref="C308 C279:C303">
    <cfRule type="expression" dxfId="1988" priority="638">
      <formula>#REF!="Total"</formula>
    </cfRule>
  </conditionalFormatting>
  <conditionalFormatting sqref="C278">
    <cfRule type="expression" dxfId="1987" priority="637">
      <formula>#REF!="Total"</formula>
    </cfRule>
  </conditionalFormatting>
  <conditionalFormatting sqref="C276:C305 C321">
    <cfRule type="expression" dxfId="1986" priority="636">
      <formula>$A234="Total"</formula>
    </cfRule>
  </conditionalFormatting>
  <conditionalFormatting sqref="C274:C299">
    <cfRule type="expression" dxfId="1985" priority="635">
      <formula>$A230="Total"</formula>
    </cfRule>
  </conditionalFormatting>
  <conditionalFormatting sqref="C309:C321">
    <cfRule type="expression" dxfId="1984" priority="634">
      <formula>$A259="Total"</formula>
    </cfRule>
  </conditionalFormatting>
  <conditionalFormatting sqref="C303">
    <cfRule type="expression" dxfId="1983" priority="633">
      <formula>#REF!="Total"</formula>
    </cfRule>
  </conditionalFormatting>
  <conditionalFormatting sqref="C303:C304">
    <cfRule type="expression" dxfId="1982" priority="632">
      <formula>$A278="Total"</formula>
    </cfRule>
  </conditionalFormatting>
  <conditionalFormatting sqref="C303 C308">
    <cfRule type="expression" dxfId="1981" priority="631">
      <formula>$A274="Total"</formula>
    </cfRule>
  </conditionalFormatting>
  <conditionalFormatting sqref="C300:C317">
    <cfRule type="expression" dxfId="1980" priority="630">
      <formula>$A261="Total"</formula>
    </cfRule>
  </conditionalFormatting>
  <conditionalFormatting sqref="C307:C321">
    <cfRule type="expression" dxfId="1979" priority="629">
      <formula>#REF!="Total"</formula>
    </cfRule>
  </conditionalFormatting>
  <conditionalFormatting sqref="C305:C321">
    <cfRule type="expression" dxfId="1978" priority="628">
      <formula>#REF!="Total"</formula>
    </cfRule>
  </conditionalFormatting>
  <conditionalFormatting sqref="C309:C321">
    <cfRule type="expression" dxfId="1977" priority="627">
      <formula>#REF!="Total"</formula>
    </cfRule>
  </conditionalFormatting>
  <conditionalFormatting sqref="C304:C307">
    <cfRule type="expression" dxfId="1976" priority="626">
      <formula>$A276="Total"</formula>
    </cfRule>
  </conditionalFormatting>
  <conditionalFormatting sqref="C313:C321">
    <cfRule type="expression" dxfId="1975" priority="625">
      <formula>$A259="Total"</formula>
    </cfRule>
  </conditionalFormatting>
  <conditionalFormatting sqref="C274:C275 C279:C300 C319:C321">
    <cfRule type="expression" dxfId="1974" priority="624">
      <formula>$A234="Total"</formula>
    </cfRule>
  </conditionalFormatting>
  <conditionalFormatting sqref="C313:C321">
    <cfRule type="expression" dxfId="1973" priority="623">
      <formula>#REF!="Total"</formula>
    </cfRule>
  </conditionalFormatting>
  <conditionalFormatting sqref="C309:C321">
    <cfRule type="expression" dxfId="1972" priority="622" stopIfTrue="1">
      <formula>#REF!="Total"</formula>
    </cfRule>
  </conditionalFormatting>
  <conditionalFormatting sqref="C304:C321">
    <cfRule type="expression" dxfId="1971" priority="621" stopIfTrue="1">
      <formula>#REF!="Total"</formula>
    </cfRule>
  </conditionalFormatting>
  <conditionalFormatting sqref="C306 C288:C295">
    <cfRule type="expression" dxfId="1970" priority="620">
      <formula>#REF!="Total"</formula>
    </cfRule>
  </conditionalFormatting>
  <conditionalFormatting sqref="C304 C286:C295">
    <cfRule type="expression" dxfId="1969" priority="619">
      <formula>#REF!="Total"</formula>
    </cfRule>
  </conditionalFormatting>
  <conditionalFormatting sqref="C275 C277">
    <cfRule type="expression" dxfId="1968" priority="618">
      <formula>#REF!="Total"</formula>
    </cfRule>
  </conditionalFormatting>
  <conditionalFormatting sqref="C311:C321 C304">
    <cfRule type="expression" dxfId="1967" priority="617">
      <formula>$A329="Total"</formula>
    </cfRule>
  </conditionalFormatting>
  <conditionalFormatting sqref="C281:C287">
    <cfRule type="expression" dxfId="1966" priority="616">
      <formula>$A341="Total"</formula>
    </cfRule>
  </conditionalFormatting>
  <conditionalFormatting sqref="C275">
    <cfRule type="expression" dxfId="1965" priority="615">
      <formula>$A262="Total"</formula>
    </cfRule>
  </conditionalFormatting>
  <conditionalFormatting sqref="C302:C303">
    <cfRule type="expression" dxfId="1964" priority="614">
      <formula>$A328="Total"</formula>
    </cfRule>
  </conditionalFormatting>
  <conditionalFormatting sqref="C309:C310">
    <cfRule type="expression" dxfId="1963" priority="613">
      <formula>#REF!="Total"</formula>
    </cfRule>
  </conditionalFormatting>
  <conditionalFormatting sqref="C275">
    <cfRule type="expression" dxfId="1962" priority="612">
      <formula>#REF!="Total"</formula>
    </cfRule>
  </conditionalFormatting>
  <conditionalFormatting sqref="C278">
    <cfRule type="expression" dxfId="1961" priority="611">
      <formula>#REF!="Total"</formula>
    </cfRule>
  </conditionalFormatting>
  <conditionalFormatting sqref="C276:C278">
    <cfRule type="expression" dxfId="1960" priority="610">
      <formula>#REF!="Total"</formula>
    </cfRule>
  </conditionalFormatting>
  <conditionalFormatting sqref="C303">
    <cfRule type="expression" dxfId="1959" priority="609">
      <formula>$A279="Total"</formula>
    </cfRule>
  </conditionalFormatting>
  <conditionalFormatting sqref="C313:C321">
    <cfRule type="expression" dxfId="1958" priority="608">
      <formula>$A261="Total"</formula>
    </cfRule>
  </conditionalFormatting>
  <conditionalFormatting sqref="C279:C280">
    <cfRule type="expression" dxfId="1957" priority="607">
      <formula>$A343="Total"</formula>
    </cfRule>
  </conditionalFormatting>
  <conditionalFormatting sqref="C281:C282">
    <cfRule type="expression" dxfId="1956" priority="606">
      <formula>$A346="Total"</formula>
    </cfRule>
  </conditionalFormatting>
  <conditionalFormatting sqref="C300:C302 C293:C295">
    <cfRule type="expression" dxfId="1955" priority="605">
      <formula>$A362="Total"</formula>
    </cfRule>
  </conditionalFormatting>
  <conditionalFormatting sqref="C312">
    <cfRule type="expression" dxfId="1954" priority="604">
      <formula>#REF!="Total"</formula>
    </cfRule>
  </conditionalFormatting>
  <conditionalFormatting sqref="C300:C302">
    <cfRule type="expression" dxfId="1953" priority="603">
      <formula>$A366="Total"</formula>
    </cfRule>
  </conditionalFormatting>
  <conditionalFormatting sqref="C283">
    <cfRule type="expression" dxfId="1952" priority="602">
      <formula>$A329="Total"</formula>
    </cfRule>
  </conditionalFormatting>
  <conditionalFormatting sqref="C285">
    <cfRule type="expression" dxfId="1951" priority="601">
      <formula>$A329="Total"</formula>
    </cfRule>
  </conditionalFormatting>
  <conditionalFormatting sqref="C280">
    <cfRule type="expression" dxfId="1950" priority="600">
      <formula>$A329="Total"</formula>
    </cfRule>
  </conditionalFormatting>
  <conditionalFormatting sqref="C281">
    <cfRule type="expression" dxfId="1949" priority="599">
      <formula>$A329="Total"</formula>
    </cfRule>
  </conditionalFormatting>
  <conditionalFormatting sqref="C303">
    <cfRule type="expression" dxfId="1948" priority="598">
      <formula>$A237="Total"</formula>
    </cfRule>
  </conditionalFormatting>
  <conditionalFormatting sqref="C273:C274">
    <cfRule type="expression" dxfId="1947" priority="597">
      <formula>#REF!="Total"</formula>
    </cfRule>
  </conditionalFormatting>
  <conditionalFormatting sqref="C313:C321">
    <cfRule type="expression" dxfId="1946" priority="596" stopIfTrue="1">
      <formula>#REF!="Total"</formula>
    </cfRule>
  </conditionalFormatting>
  <conditionalFormatting sqref="C283:C292">
    <cfRule type="expression" dxfId="1945" priority="595">
      <formula>#REF!="Total"</formula>
    </cfRule>
  </conditionalFormatting>
  <conditionalFormatting sqref="C279">
    <cfRule type="expression" dxfId="1944" priority="594">
      <formula>$A329="Total"</formula>
    </cfRule>
  </conditionalFormatting>
  <conditionalFormatting sqref="C281:C284">
    <cfRule type="expression" dxfId="1943" priority="593">
      <formula>$A344="Total"</formula>
    </cfRule>
  </conditionalFormatting>
  <conditionalFormatting sqref="C320">
    <cfRule type="expression" dxfId="1942" priority="592">
      <formula>$A329="Total"</formula>
    </cfRule>
  </conditionalFormatting>
  <conditionalFormatting sqref="C303:C312">
    <cfRule type="expression" dxfId="1941" priority="591">
      <formula>$A235="Total"</formula>
    </cfRule>
  </conditionalFormatting>
  <conditionalFormatting sqref="C301">
    <cfRule type="expression" dxfId="1940" priority="590">
      <formula>$A328="Total"</formula>
    </cfRule>
  </conditionalFormatting>
  <conditionalFormatting sqref="C303:C308">
    <cfRule type="expression" dxfId="1939" priority="589">
      <formula>$A239="Total"</formula>
    </cfRule>
  </conditionalFormatting>
  <conditionalFormatting sqref="C279:C280">
    <cfRule type="expression" dxfId="1938" priority="588">
      <formula>$A340="Total"</formula>
    </cfRule>
  </conditionalFormatting>
  <conditionalFormatting sqref="C288 C278">
    <cfRule type="expression" dxfId="1937" priority="587">
      <formula>#REF!="Total"</formula>
    </cfRule>
  </conditionalFormatting>
  <conditionalFormatting sqref="C318">
    <cfRule type="expression" dxfId="1936" priority="586">
      <formula>$A329="Total"</formula>
    </cfRule>
  </conditionalFormatting>
  <conditionalFormatting sqref="C290 C279">
    <cfRule type="expression" dxfId="1935" priority="585">
      <formula>#REF!="Total"</formula>
    </cfRule>
  </conditionalFormatting>
  <conditionalFormatting sqref="C311">
    <cfRule type="expression" dxfId="1934" priority="584">
      <formula>#REF!="Total"</formula>
    </cfRule>
  </conditionalFormatting>
  <conditionalFormatting sqref="C302 C287 C277">
    <cfRule type="expression" dxfId="1933" priority="583">
      <formula>#REF!="Total"</formula>
    </cfRule>
  </conditionalFormatting>
  <conditionalFormatting sqref="C301 C286 C276">
    <cfRule type="expression" dxfId="1932" priority="582">
      <formula>#REF!="Total"</formula>
    </cfRule>
  </conditionalFormatting>
  <conditionalFormatting sqref="C289">
    <cfRule type="expression" dxfId="1931" priority="581">
      <formula>#REF!="Total"</formula>
    </cfRule>
  </conditionalFormatting>
  <conditionalFormatting sqref="C303:C305">
    <cfRule type="expression" dxfId="1930" priority="580">
      <formula>$A343="Total"</formula>
    </cfRule>
  </conditionalFormatting>
  <conditionalFormatting sqref="C279:C280">
    <cfRule type="expression" dxfId="1929" priority="579">
      <formula>$A338="Total"</formula>
    </cfRule>
  </conditionalFormatting>
  <conditionalFormatting sqref="C304:C307">
    <cfRule type="expression" dxfId="1928" priority="578">
      <formula>$A342="Total"</formula>
    </cfRule>
  </conditionalFormatting>
  <conditionalFormatting sqref="C303">
    <cfRule type="expression" dxfId="1927" priority="577">
      <formula>$A344="Total"</formula>
    </cfRule>
  </conditionalFormatting>
  <conditionalFormatting sqref="C303">
    <cfRule type="expression" dxfId="1926" priority="576">
      <formula>$A342="Total"</formula>
    </cfRule>
  </conditionalFormatting>
  <conditionalFormatting sqref="C321 C313:C318">
    <cfRule type="expression" dxfId="1925" priority="575" stopIfTrue="1">
      <formula>$C322="Total"</formula>
    </cfRule>
  </conditionalFormatting>
  <conditionalFormatting sqref="C303">
    <cfRule type="expression" dxfId="1924" priority="574">
      <formula>$A340="Total"</formula>
    </cfRule>
  </conditionalFormatting>
  <conditionalFormatting sqref="C279:C285">
    <cfRule type="expression" dxfId="1923" priority="573">
      <formula>$A341="Total"</formula>
    </cfRule>
  </conditionalFormatting>
  <conditionalFormatting sqref="C314:C321">
    <cfRule type="expression" dxfId="1922" priority="572">
      <formula>$A271="Total"</formula>
    </cfRule>
  </conditionalFormatting>
  <conditionalFormatting sqref="C278">
    <cfRule type="expression" dxfId="1921" priority="571" stopIfTrue="1">
      <formula>$C329="Total"</formula>
    </cfRule>
  </conditionalFormatting>
  <conditionalFormatting sqref="C288">
    <cfRule type="expression" dxfId="1920" priority="570">
      <formula>#REF!="Total"</formula>
    </cfRule>
  </conditionalFormatting>
  <conditionalFormatting sqref="C284">
    <cfRule type="expression" dxfId="1919" priority="569">
      <formula>#REF!="Total"</formula>
    </cfRule>
  </conditionalFormatting>
  <conditionalFormatting sqref="C283">
    <cfRule type="expression" dxfId="1918" priority="568">
      <formula>#REF!="Total"</formula>
    </cfRule>
  </conditionalFormatting>
  <conditionalFormatting sqref="C286">
    <cfRule type="expression" dxfId="1917" priority="567">
      <formula>#REF!="Total"</formula>
    </cfRule>
  </conditionalFormatting>
  <conditionalFormatting sqref="C281">
    <cfRule type="expression" dxfId="1916" priority="566">
      <formula>#REF!="Total"</formula>
    </cfRule>
  </conditionalFormatting>
  <conditionalFormatting sqref="C282">
    <cfRule type="expression" dxfId="1915" priority="565">
      <formula>#REF!="Total"</formula>
    </cfRule>
  </conditionalFormatting>
  <conditionalFormatting sqref="C280">
    <cfRule type="expression" dxfId="1914" priority="564" stopIfTrue="1">
      <formula>#REF!="Total"</formula>
    </cfRule>
  </conditionalFormatting>
  <conditionalFormatting sqref="C319:C320">
    <cfRule type="expression" dxfId="1913" priority="563" stopIfTrue="1">
      <formula>#REF!="Total"</formula>
    </cfRule>
  </conditionalFormatting>
  <conditionalFormatting sqref="C307">
    <cfRule type="expression" dxfId="1912" priority="562">
      <formula>$A329="Total"</formula>
    </cfRule>
  </conditionalFormatting>
  <conditionalFormatting sqref="C300">
    <cfRule type="expression" dxfId="1911" priority="561">
      <formula>$A328="Total"</formula>
    </cfRule>
  </conditionalFormatting>
  <conditionalFormatting sqref="C299">
    <cfRule type="expression" dxfId="1910" priority="560" stopIfTrue="1">
      <formula>$C328="Total"</formula>
    </cfRule>
  </conditionalFormatting>
  <conditionalFormatting sqref="C296:C299">
    <cfRule type="expression" dxfId="1909" priority="559">
      <formula>$A366="Total"</formula>
    </cfRule>
  </conditionalFormatting>
  <conditionalFormatting sqref="C295:C299">
    <cfRule type="expression" dxfId="1908" priority="558">
      <formula>$A362="Total"</formula>
    </cfRule>
  </conditionalFormatting>
  <conditionalFormatting sqref="C297:C299">
    <cfRule type="expression" dxfId="1907" priority="557">
      <formula>$A362="Total"</formula>
    </cfRule>
  </conditionalFormatting>
  <conditionalFormatting sqref="C295">
    <cfRule type="expression" dxfId="1906" priority="556" stopIfTrue="1">
      <formula>#REF!="Total"</formula>
    </cfRule>
  </conditionalFormatting>
  <conditionalFormatting sqref="C297">
    <cfRule type="expression" dxfId="1905" priority="555">
      <formula>#REF!="Total"</formula>
    </cfRule>
  </conditionalFormatting>
  <conditionalFormatting sqref="C296">
    <cfRule type="expression" dxfId="1904" priority="554">
      <formula>#REF!="Total"</formula>
    </cfRule>
  </conditionalFormatting>
  <conditionalFormatting sqref="C299">
    <cfRule type="expression" dxfId="1903" priority="553">
      <formula>#REF!="Total"</formula>
    </cfRule>
  </conditionalFormatting>
  <conditionalFormatting sqref="C300">
    <cfRule type="expression" dxfId="1902" priority="552">
      <formula>#REF!="Total"</formula>
    </cfRule>
  </conditionalFormatting>
  <conditionalFormatting sqref="C302">
    <cfRule type="expression" dxfId="1901" priority="551">
      <formula>#REF!="Total"</formula>
    </cfRule>
  </conditionalFormatting>
  <conditionalFormatting sqref="C298">
    <cfRule type="expression" dxfId="1900" priority="550">
      <formula>#REF!="Total"</formula>
    </cfRule>
  </conditionalFormatting>
  <conditionalFormatting sqref="C321">
    <cfRule type="expression" dxfId="1899" priority="549" stopIfTrue="1">
      <formula>#REF!="Total"</formula>
    </cfRule>
  </conditionalFormatting>
  <conditionalFormatting sqref="C296:C302">
    <cfRule type="expression" dxfId="1898" priority="548">
      <formula>$A364="Total"</formula>
    </cfRule>
  </conditionalFormatting>
  <conditionalFormatting sqref="C325:C374">
    <cfRule type="expression" dxfId="1897" priority="547">
      <formula>#REF!="Total"</formula>
    </cfRule>
  </conditionalFormatting>
  <conditionalFormatting sqref="C326:C374">
    <cfRule type="expression" dxfId="1896" priority="546">
      <formula>#REF!="Total"</formula>
    </cfRule>
  </conditionalFormatting>
  <conditionalFormatting sqref="C325:C374">
    <cfRule type="expression" dxfId="1895" priority="545">
      <formula>#REF!="Total"</formula>
    </cfRule>
  </conditionalFormatting>
  <conditionalFormatting sqref="C325:C374">
    <cfRule type="expression" dxfId="1894" priority="544">
      <formula>#REF!="Total"</formula>
    </cfRule>
  </conditionalFormatting>
  <conditionalFormatting sqref="C357:C358 C332:C355 C329:C330">
    <cfRule type="expression" dxfId="1893" priority="543">
      <formula>#REF!="Total"</formula>
    </cfRule>
  </conditionalFormatting>
  <conditionalFormatting sqref="C325:C374">
    <cfRule type="expression" dxfId="1892" priority="542">
      <formula>#REF!="Total"</formula>
    </cfRule>
  </conditionalFormatting>
  <conditionalFormatting sqref="C357:C374">
    <cfRule type="expression" dxfId="1891" priority="541">
      <formula>#REF!="Total"</formula>
    </cfRule>
  </conditionalFormatting>
  <conditionalFormatting sqref="C325:C374">
    <cfRule type="expression" dxfId="1890" priority="540">
      <formula>#REF!="Total"</formula>
    </cfRule>
  </conditionalFormatting>
  <conditionalFormatting sqref="C325:C374">
    <cfRule type="expression" dxfId="1889" priority="539">
      <formula>$A324="Total"</formula>
    </cfRule>
  </conditionalFormatting>
  <conditionalFormatting sqref="C325:C374">
    <cfRule type="expression" dxfId="1888" priority="538">
      <formula>$A323="Total"</formula>
    </cfRule>
  </conditionalFormatting>
  <conditionalFormatting sqref="C326:C374">
    <cfRule type="expression" dxfId="1887" priority="537">
      <formula>#REF!="Total"</formula>
    </cfRule>
  </conditionalFormatting>
  <conditionalFormatting sqref="C325:C374">
    <cfRule type="expression" dxfId="1886" priority="536">
      <formula>$A322="Total"</formula>
    </cfRule>
  </conditionalFormatting>
  <conditionalFormatting sqref="C338:C348 C334:C335">
    <cfRule type="expression" dxfId="1885" priority="535">
      <formula>$A330="Total"</formula>
    </cfRule>
  </conditionalFormatting>
  <conditionalFormatting sqref="C326 C361 C337:C338 C331:C333 C349:C352 C354:C355">
    <cfRule type="expression" dxfId="1884" priority="534">
      <formula>$A321="Total"</formula>
    </cfRule>
  </conditionalFormatting>
  <conditionalFormatting sqref="C325:C374">
    <cfRule type="expression" dxfId="1883" priority="533">
      <formula>#REF!="Total"</formula>
    </cfRule>
  </conditionalFormatting>
  <conditionalFormatting sqref="C327 C331">
    <cfRule type="expression" dxfId="1882" priority="532">
      <formula>#REF!="Total"</formula>
    </cfRule>
  </conditionalFormatting>
  <conditionalFormatting sqref="C325:C374">
    <cfRule type="expression" dxfId="1881" priority="531">
      <formula>#REF!="Total"</formula>
    </cfRule>
  </conditionalFormatting>
  <conditionalFormatting sqref="C329:C374">
    <cfRule type="expression" dxfId="1880" priority="530">
      <formula>#REF!="Total"</formula>
    </cfRule>
  </conditionalFormatting>
  <conditionalFormatting sqref="C325:C374">
    <cfRule type="expression" dxfId="1879" priority="529">
      <formula>#REF!="Total"</formula>
    </cfRule>
  </conditionalFormatting>
  <conditionalFormatting sqref="C325:C374">
    <cfRule type="expression" dxfId="1878" priority="528">
      <formula>#REF!="Total"</formula>
    </cfRule>
  </conditionalFormatting>
  <conditionalFormatting sqref="C325:C374">
    <cfRule type="expression" dxfId="1877" priority="527">
      <formula>$A325="Total"</formula>
    </cfRule>
  </conditionalFormatting>
  <conditionalFormatting sqref="C327">
    <cfRule type="expression" dxfId="1876" priority="526">
      <formula>$A323="Total"</formula>
    </cfRule>
  </conditionalFormatting>
  <conditionalFormatting sqref="C325:C374">
    <cfRule type="expression" dxfId="1875" priority="525" stopIfTrue="1">
      <formula>$C326="Total"</formula>
    </cfRule>
  </conditionalFormatting>
  <conditionalFormatting sqref="C340:C348 C362:C374 C329:C331 C334:C337 C353:C354">
    <cfRule type="expression" dxfId="1874" priority="524">
      <formula>$A323="Total"</formula>
    </cfRule>
  </conditionalFormatting>
  <conditionalFormatting sqref="C329:C330">
    <cfRule type="expression" dxfId="1873" priority="523">
      <formula>$A320="Total"</formula>
    </cfRule>
  </conditionalFormatting>
  <conditionalFormatting sqref="C326">
    <cfRule type="expression" dxfId="1872" priority="522">
      <formula>#REF!="Total"</formula>
    </cfRule>
  </conditionalFormatting>
  <conditionalFormatting sqref="C325:C374">
    <cfRule type="expression" dxfId="1871" priority="521">
      <formula>#REF!="Total"</formula>
    </cfRule>
  </conditionalFormatting>
  <conditionalFormatting sqref="C330">
    <cfRule type="expression" dxfId="1870" priority="520">
      <formula>#REF!="Total"</formula>
    </cfRule>
  </conditionalFormatting>
  <conditionalFormatting sqref="C325:C374">
    <cfRule type="expression" dxfId="1869" priority="519" stopIfTrue="1">
      <formula>#REF!="Total"</formula>
    </cfRule>
  </conditionalFormatting>
  <conditionalFormatting sqref="C362">
    <cfRule type="expression" dxfId="1868" priority="518">
      <formula>#REF!="Total"</formula>
    </cfRule>
  </conditionalFormatting>
  <conditionalFormatting sqref="C327">
    <cfRule type="expression" dxfId="1867" priority="517">
      <formula>#REF!="Total"</formula>
    </cfRule>
  </conditionalFormatting>
  <conditionalFormatting sqref="C330">
    <cfRule type="expression" dxfId="1866" priority="516">
      <formula>#REF!="Total"</formula>
    </cfRule>
  </conditionalFormatting>
  <conditionalFormatting sqref="C357:C361 C328">
    <cfRule type="expression" dxfId="1865" priority="515">
      <formula>#REF!="Total"</formula>
    </cfRule>
  </conditionalFormatting>
  <conditionalFormatting sqref="C332:C359">
    <cfRule type="expression" dxfId="1864" priority="514">
      <formula>#REF!="Total"</formula>
    </cfRule>
  </conditionalFormatting>
  <conditionalFormatting sqref="C329">
    <cfRule type="expression" dxfId="1863" priority="513">
      <formula>#REF!="Total"</formula>
    </cfRule>
  </conditionalFormatting>
  <conditionalFormatting sqref="C327 C330:C374">
    <cfRule type="expression" dxfId="1862" priority="512">
      <formula>#REF!="Total"</formula>
    </cfRule>
  </conditionalFormatting>
  <conditionalFormatting sqref="C328:C330 C363:C374 C339:C340 C332:C333 C349:C352">
    <cfRule type="expression" dxfId="1861" priority="511">
      <formula>$A321="Total"</formula>
    </cfRule>
  </conditionalFormatting>
  <conditionalFormatting sqref="C325:C374">
    <cfRule type="expression" dxfId="1860" priority="510">
      <formula>#REF!="Total"</formula>
    </cfRule>
  </conditionalFormatting>
  <conditionalFormatting sqref="C332:C374">
    <cfRule type="expression" dxfId="1859" priority="509">
      <formula>#REF!="Total"</formula>
    </cfRule>
  </conditionalFormatting>
  <conditionalFormatting sqref="C325:C374">
    <cfRule type="expression" dxfId="1858" priority="508">
      <formula>#REF!="Total"</formula>
    </cfRule>
  </conditionalFormatting>
  <conditionalFormatting sqref="C325:C374">
    <cfRule type="expression" dxfId="1857" priority="507">
      <formula>#REF!="Total"</formula>
    </cfRule>
  </conditionalFormatting>
  <conditionalFormatting sqref="C327:C328">
    <cfRule type="expression" dxfId="1856" priority="506">
      <formula>$A315="Total"</formula>
    </cfRule>
  </conditionalFormatting>
  <conditionalFormatting sqref="C332:C374">
    <cfRule type="expression" dxfId="1855" priority="505">
      <formula>#REF!="Total"</formula>
    </cfRule>
  </conditionalFormatting>
  <conditionalFormatting sqref="C364:C365">
    <cfRule type="expression" dxfId="1854" priority="504">
      <formula>#REF!="Total"</formula>
    </cfRule>
  </conditionalFormatting>
  <conditionalFormatting sqref="C363:C374 C330:C356">
    <cfRule type="expression" dxfId="1853" priority="503">
      <formula>#REF!="Total"</formula>
    </cfRule>
  </conditionalFormatting>
  <conditionalFormatting sqref="C357 C329">
    <cfRule type="expression" dxfId="1852" priority="502">
      <formula>#REF!="Total"</formula>
    </cfRule>
  </conditionalFormatting>
  <conditionalFormatting sqref="C332:C374">
    <cfRule type="expression" dxfId="1851" priority="501">
      <formula>#REF!="Total"</formula>
    </cfRule>
  </conditionalFormatting>
  <conditionalFormatting sqref="C342:C348 C365:C374 C328:C331">
    <cfRule type="expression" dxfId="1850" priority="500">
      <formula>$A320="Total"</formula>
    </cfRule>
  </conditionalFormatting>
  <conditionalFormatting sqref="C362 C332:C355">
    <cfRule type="expression" dxfId="1849" priority="499">
      <formula>#REF!="Total"</formula>
    </cfRule>
  </conditionalFormatting>
  <conditionalFormatting sqref="C328 C366:C374 C330:C331">
    <cfRule type="expression" dxfId="1848" priority="498">
      <formula>$A318="Total"</formula>
    </cfRule>
  </conditionalFormatting>
  <conditionalFormatting sqref="C357:C359">
    <cfRule type="expression" dxfId="1847" priority="497">
      <formula>$A288="Total"</formula>
    </cfRule>
  </conditionalFormatting>
  <conditionalFormatting sqref="C326:C327">
    <cfRule type="expression" dxfId="1846" priority="496">
      <formula>$A315="Total"</formula>
    </cfRule>
  </conditionalFormatting>
  <conditionalFormatting sqref="C325:C374">
    <cfRule type="expression" dxfId="1845" priority="495">
      <formula>#REF!="Total"</formula>
    </cfRule>
  </conditionalFormatting>
  <conditionalFormatting sqref="C326 C328:C330">
    <cfRule type="expression" dxfId="1844" priority="494">
      <formula>#REF!="Total"</formula>
    </cfRule>
  </conditionalFormatting>
  <conditionalFormatting sqref="C332:C374">
    <cfRule type="expression" dxfId="1843" priority="493">
      <formula>#REF!="Total"</formula>
    </cfRule>
  </conditionalFormatting>
  <conditionalFormatting sqref="C328 C331:C374">
    <cfRule type="expression" dxfId="1842" priority="492">
      <formula>#REF!="Total"</formula>
    </cfRule>
  </conditionalFormatting>
  <conditionalFormatting sqref="C362:C363">
    <cfRule type="expression" dxfId="1841" priority="491">
      <formula>#REF!="Total"</formula>
    </cfRule>
  </conditionalFormatting>
  <conditionalFormatting sqref="C331:C374 C329">
    <cfRule type="expression" dxfId="1840" priority="490">
      <formula>#REF!="Total"</formula>
    </cfRule>
  </conditionalFormatting>
  <conditionalFormatting sqref="C329:C374">
    <cfRule type="expression" dxfId="1839" priority="489">
      <formula>#REF!="Total"</formula>
    </cfRule>
  </conditionalFormatting>
  <conditionalFormatting sqref="C332:C374 C329:C330">
    <cfRule type="expression" dxfId="1838" priority="488">
      <formula>#REF!="Total"</formula>
    </cfRule>
  </conditionalFormatting>
  <conditionalFormatting sqref="C325:C374">
    <cfRule type="expression" dxfId="1837" priority="487">
      <formula>#REF!="Total"</formula>
    </cfRule>
  </conditionalFormatting>
  <conditionalFormatting sqref="C331:C374">
    <cfRule type="expression" dxfId="1836" priority="486">
      <formula>#REF!="Total"</formula>
    </cfRule>
  </conditionalFormatting>
  <conditionalFormatting sqref="C331:C374 C329">
    <cfRule type="expression" dxfId="1835" priority="485">
      <formula>#REF!="Total"</formula>
    </cfRule>
  </conditionalFormatting>
  <conditionalFormatting sqref="C328:C366">
    <cfRule type="expression" dxfId="1834" priority="484">
      <formula>$A285="Total"</formula>
    </cfRule>
  </conditionalFormatting>
  <conditionalFormatting sqref="C332:C355 C329">
    <cfRule type="expression" dxfId="1833" priority="483">
      <formula>#REF!="Total"</formula>
    </cfRule>
  </conditionalFormatting>
  <conditionalFormatting sqref="C332:C361">
    <cfRule type="expression" dxfId="1832" priority="482">
      <formula>#REF!="Total"</formula>
    </cfRule>
  </conditionalFormatting>
  <conditionalFormatting sqref="C330:C331">
    <cfRule type="expression" dxfId="1831" priority="481">
      <formula>#REF!="Total"</formula>
    </cfRule>
  </conditionalFormatting>
  <conditionalFormatting sqref="C331">
    <cfRule type="expression" dxfId="1830" priority="480">
      <formula>#REF!="Total"</formula>
    </cfRule>
  </conditionalFormatting>
  <conditionalFormatting sqref="C357:C374">
    <cfRule type="expression" dxfId="1829" priority="479">
      <formula>#REF!="Total"</formula>
    </cfRule>
  </conditionalFormatting>
  <conditionalFormatting sqref="C358 C332:C355 C329">
    <cfRule type="expression" dxfId="1828" priority="478">
      <formula>#REF!="Total"</formula>
    </cfRule>
  </conditionalFormatting>
  <conditionalFormatting sqref="C361 C331">
    <cfRule type="expression" dxfId="1827" priority="477">
      <formula>#REF!="Total"</formula>
    </cfRule>
  </conditionalFormatting>
  <conditionalFormatting sqref="C325:C374">
    <cfRule type="expression" dxfId="1826" priority="476">
      <formula>$A280="Total"</formula>
    </cfRule>
  </conditionalFormatting>
  <conditionalFormatting sqref="C356 C359">
    <cfRule type="expression" dxfId="1825" priority="475">
      <formula>$A329="Total"</formula>
    </cfRule>
  </conditionalFormatting>
  <conditionalFormatting sqref="C365:C374">
    <cfRule type="expression" dxfId="1824" priority="474">
      <formula>$A314="Total"</formula>
    </cfRule>
  </conditionalFormatting>
  <conditionalFormatting sqref="C366:C374 C332:C356 C330">
    <cfRule type="expression" dxfId="1823" priority="473" stopIfTrue="1">
      <formula>#REF!="Total"</formula>
    </cfRule>
  </conditionalFormatting>
  <conditionalFormatting sqref="C332:C374">
    <cfRule type="expression" dxfId="1822" priority="472" stopIfTrue="1">
      <formula>#REF!="Total"</formula>
    </cfRule>
  </conditionalFormatting>
  <conditionalFormatting sqref="C332:C374">
    <cfRule type="expression" dxfId="1821" priority="471" stopIfTrue="1">
      <formula>#REF!="Total"</formula>
    </cfRule>
  </conditionalFormatting>
  <conditionalFormatting sqref="C360:C362">
    <cfRule type="expression" dxfId="1820" priority="470">
      <formula>$A314="Total"</formula>
    </cfRule>
  </conditionalFormatting>
  <conditionalFormatting sqref="C353:C355">
    <cfRule type="expression" dxfId="1819" priority="469">
      <formula>$A424="Total"</formula>
    </cfRule>
  </conditionalFormatting>
  <conditionalFormatting sqref="C364">
    <cfRule type="expression" dxfId="1818" priority="468">
      <formula>$A332="Total"</formula>
    </cfRule>
  </conditionalFormatting>
  <conditionalFormatting sqref="C326 C331">
    <cfRule type="expression" dxfId="1817" priority="467">
      <formula>#REF!="Total"</formula>
    </cfRule>
  </conditionalFormatting>
  <conditionalFormatting sqref="C325:C374">
    <cfRule type="expression" dxfId="1816" priority="466">
      <formula>$A284="Total"</formula>
    </cfRule>
  </conditionalFormatting>
  <conditionalFormatting sqref="C361 C332:C356">
    <cfRule type="expression" dxfId="1815" priority="465">
      <formula>#REF!="Total"</formula>
    </cfRule>
  </conditionalFormatting>
  <conditionalFormatting sqref="C331">
    <cfRule type="expression" dxfId="1814" priority="464">
      <formula>#REF!="Total"</formula>
    </cfRule>
  </conditionalFormatting>
  <conditionalFormatting sqref="C329:C358 C374">
    <cfRule type="expression" dxfId="1813" priority="463">
      <formula>$A287="Total"</formula>
    </cfRule>
  </conditionalFormatting>
  <conditionalFormatting sqref="C327:C352">
    <cfRule type="expression" dxfId="1812" priority="462">
      <formula>$A283="Total"</formula>
    </cfRule>
  </conditionalFormatting>
  <conditionalFormatting sqref="C362:C374">
    <cfRule type="expression" dxfId="1811" priority="461">
      <formula>$A312="Total"</formula>
    </cfRule>
  </conditionalFormatting>
  <conditionalFormatting sqref="C356">
    <cfRule type="expression" dxfId="1810" priority="460">
      <formula>#REF!="Total"</formula>
    </cfRule>
  </conditionalFormatting>
  <conditionalFormatting sqref="C356:C357">
    <cfRule type="expression" dxfId="1809" priority="459">
      <formula>$A331="Total"</formula>
    </cfRule>
  </conditionalFormatting>
  <conditionalFormatting sqref="C356 C361">
    <cfRule type="expression" dxfId="1808" priority="458">
      <formula>$A327="Total"</formula>
    </cfRule>
  </conditionalFormatting>
  <conditionalFormatting sqref="C353:C370">
    <cfRule type="expression" dxfId="1807" priority="457">
      <formula>$A314="Total"</formula>
    </cfRule>
  </conditionalFormatting>
  <conditionalFormatting sqref="C360:C374">
    <cfRule type="expression" dxfId="1806" priority="456">
      <formula>#REF!="Total"</formula>
    </cfRule>
  </conditionalFormatting>
  <conditionalFormatting sqref="C358:C374">
    <cfRule type="expression" dxfId="1805" priority="455">
      <formula>#REF!="Total"</formula>
    </cfRule>
  </conditionalFormatting>
  <conditionalFormatting sqref="C362:C374">
    <cfRule type="expression" dxfId="1804" priority="454">
      <formula>#REF!="Total"</formula>
    </cfRule>
  </conditionalFormatting>
  <conditionalFormatting sqref="C357:C360">
    <cfRule type="expression" dxfId="1803" priority="453">
      <formula>$A329="Total"</formula>
    </cfRule>
  </conditionalFormatting>
  <conditionalFormatting sqref="C366:C374">
    <cfRule type="expression" dxfId="1802" priority="452">
      <formula>$A312="Total"</formula>
    </cfRule>
  </conditionalFormatting>
  <conditionalFormatting sqref="C327:C328 C332:C353 C372:C374">
    <cfRule type="expression" dxfId="1801" priority="451">
      <formula>$A287="Total"</formula>
    </cfRule>
  </conditionalFormatting>
  <conditionalFormatting sqref="C366:C374">
    <cfRule type="expression" dxfId="1800" priority="450">
      <formula>#REF!="Total"</formula>
    </cfRule>
  </conditionalFormatting>
  <conditionalFormatting sqref="C362:C374">
    <cfRule type="expression" dxfId="1799" priority="449" stopIfTrue="1">
      <formula>#REF!="Total"</formula>
    </cfRule>
  </conditionalFormatting>
  <conditionalFormatting sqref="C357:C374">
    <cfRule type="expression" dxfId="1798" priority="448" stopIfTrue="1">
      <formula>#REF!="Total"</formula>
    </cfRule>
  </conditionalFormatting>
  <conditionalFormatting sqref="C359 C341:C348">
    <cfRule type="expression" dxfId="1797" priority="447">
      <formula>#REF!="Total"</formula>
    </cfRule>
  </conditionalFormatting>
  <conditionalFormatting sqref="C357 C339:C348">
    <cfRule type="expression" dxfId="1796" priority="446">
      <formula>#REF!="Total"</formula>
    </cfRule>
  </conditionalFormatting>
  <conditionalFormatting sqref="C328 C330">
    <cfRule type="expression" dxfId="1795" priority="445">
      <formula>#REF!="Total"</formula>
    </cfRule>
  </conditionalFormatting>
  <conditionalFormatting sqref="C364:C374 C357">
    <cfRule type="expression" dxfId="1794" priority="444">
      <formula>$A382="Total"</formula>
    </cfRule>
  </conditionalFormatting>
  <conditionalFormatting sqref="C334:C340">
    <cfRule type="expression" dxfId="1793" priority="443">
      <formula>$A394="Total"</formula>
    </cfRule>
  </conditionalFormatting>
  <conditionalFormatting sqref="C328">
    <cfRule type="expression" dxfId="1792" priority="442">
      <formula>$A315="Total"</formula>
    </cfRule>
  </conditionalFormatting>
  <conditionalFormatting sqref="C355:C356">
    <cfRule type="expression" dxfId="1791" priority="441">
      <formula>$A381="Total"</formula>
    </cfRule>
  </conditionalFormatting>
  <conditionalFormatting sqref="C362:C363">
    <cfRule type="expression" dxfId="1790" priority="440">
      <formula>#REF!="Total"</formula>
    </cfRule>
  </conditionalFormatting>
  <conditionalFormatting sqref="C328">
    <cfRule type="expression" dxfId="1789" priority="439">
      <formula>#REF!="Total"</formula>
    </cfRule>
  </conditionalFormatting>
  <conditionalFormatting sqref="C331">
    <cfRule type="expression" dxfId="1788" priority="438">
      <formula>#REF!="Total"</formula>
    </cfRule>
  </conditionalFormatting>
  <conditionalFormatting sqref="C329:C331">
    <cfRule type="expression" dxfId="1787" priority="437">
      <formula>#REF!="Total"</formula>
    </cfRule>
  </conditionalFormatting>
  <conditionalFormatting sqref="C356">
    <cfRule type="expression" dxfId="1786" priority="436">
      <formula>$A332="Total"</formula>
    </cfRule>
  </conditionalFormatting>
  <conditionalFormatting sqref="C366:C374">
    <cfRule type="expression" dxfId="1785" priority="435">
      <formula>$A314="Total"</formula>
    </cfRule>
  </conditionalFormatting>
  <conditionalFormatting sqref="C332:C333">
    <cfRule type="expression" dxfId="1784" priority="434">
      <formula>$A396="Total"</formula>
    </cfRule>
  </conditionalFormatting>
  <conditionalFormatting sqref="C334:C335">
    <cfRule type="expression" dxfId="1783" priority="433">
      <formula>$A399="Total"</formula>
    </cfRule>
  </conditionalFormatting>
  <conditionalFormatting sqref="C353:C355 C346:C348">
    <cfRule type="expression" dxfId="1782" priority="432">
      <formula>$A415="Total"</formula>
    </cfRule>
  </conditionalFormatting>
  <conditionalFormatting sqref="C365">
    <cfRule type="expression" dxfId="1781" priority="431">
      <formula>#REF!="Total"</formula>
    </cfRule>
  </conditionalFormatting>
  <conditionalFormatting sqref="C353:C355">
    <cfRule type="expression" dxfId="1780" priority="430">
      <formula>$A419="Total"</formula>
    </cfRule>
  </conditionalFormatting>
  <conditionalFormatting sqref="C336">
    <cfRule type="expression" dxfId="1779" priority="429">
      <formula>$A382="Total"</formula>
    </cfRule>
  </conditionalFormatting>
  <conditionalFormatting sqref="C338">
    <cfRule type="expression" dxfId="1778" priority="428">
      <formula>$A382="Total"</formula>
    </cfRule>
  </conditionalFormatting>
  <conditionalFormatting sqref="C333">
    <cfRule type="expression" dxfId="1777" priority="427">
      <formula>$A382="Total"</formula>
    </cfRule>
  </conditionalFormatting>
  <conditionalFormatting sqref="C334">
    <cfRule type="expression" dxfId="1776" priority="426">
      <formula>$A382="Total"</formula>
    </cfRule>
  </conditionalFormatting>
  <conditionalFormatting sqref="C356">
    <cfRule type="expression" dxfId="1775" priority="425">
      <formula>$A290="Total"</formula>
    </cfRule>
  </conditionalFormatting>
  <conditionalFormatting sqref="C326:C327">
    <cfRule type="expression" dxfId="1774" priority="424">
      <formula>#REF!="Total"</formula>
    </cfRule>
  </conditionalFormatting>
  <conditionalFormatting sqref="C366:C374">
    <cfRule type="expression" dxfId="1773" priority="423" stopIfTrue="1">
      <formula>#REF!="Total"</formula>
    </cfRule>
  </conditionalFormatting>
  <conditionalFormatting sqref="C336:C345">
    <cfRule type="expression" dxfId="1772" priority="422">
      <formula>#REF!="Total"</formula>
    </cfRule>
  </conditionalFormatting>
  <conditionalFormatting sqref="C332">
    <cfRule type="expression" dxfId="1771" priority="421">
      <formula>$A382="Total"</formula>
    </cfRule>
  </conditionalFormatting>
  <conditionalFormatting sqref="C334:C337">
    <cfRule type="expression" dxfId="1770" priority="420">
      <formula>$A397="Total"</formula>
    </cfRule>
  </conditionalFormatting>
  <conditionalFormatting sqref="C373">
    <cfRule type="expression" dxfId="1769" priority="419">
      <formula>$A382="Total"</formula>
    </cfRule>
  </conditionalFormatting>
  <conditionalFormatting sqref="C356:C365">
    <cfRule type="expression" dxfId="1768" priority="418">
      <formula>$A288="Total"</formula>
    </cfRule>
  </conditionalFormatting>
  <conditionalFormatting sqref="C354">
    <cfRule type="expression" dxfId="1767" priority="417">
      <formula>$A381="Total"</formula>
    </cfRule>
  </conditionalFormatting>
  <conditionalFormatting sqref="C356:C361">
    <cfRule type="expression" dxfId="1766" priority="416">
      <formula>$A292="Total"</formula>
    </cfRule>
  </conditionalFormatting>
  <conditionalFormatting sqref="C332:C333">
    <cfRule type="expression" dxfId="1765" priority="415">
      <formula>$A393="Total"</formula>
    </cfRule>
  </conditionalFormatting>
  <conditionalFormatting sqref="C341 C331">
    <cfRule type="expression" dxfId="1764" priority="414">
      <formula>#REF!="Total"</formula>
    </cfRule>
  </conditionalFormatting>
  <conditionalFormatting sqref="C371">
    <cfRule type="expression" dxfId="1763" priority="413">
      <formula>$A382="Total"</formula>
    </cfRule>
  </conditionalFormatting>
  <conditionalFormatting sqref="C343 C332">
    <cfRule type="expression" dxfId="1762" priority="412">
      <formula>#REF!="Total"</formula>
    </cfRule>
  </conditionalFormatting>
  <conditionalFormatting sqref="C364">
    <cfRule type="expression" dxfId="1761" priority="411">
      <formula>#REF!="Total"</formula>
    </cfRule>
  </conditionalFormatting>
  <conditionalFormatting sqref="C355 C340 C330">
    <cfRule type="expression" dxfId="1760" priority="410">
      <formula>#REF!="Total"</formula>
    </cfRule>
  </conditionalFormatting>
  <conditionalFormatting sqref="C354 C339 C329">
    <cfRule type="expression" dxfId="1759" priority="409">
      <formula>#REF!="Total"</formula>
    </cfRule>
  </conditionalFormatting>
  <conditionalFormatting sqref="C342">
    <cfRule type="expression" dxfId="1758" priority="408">
      <formula>#REF!="Total"</formula>
    </cfRule>
  </conditionalFormatting>
  <conditionalFormatting sqref="C356:C358">
    <cfRule type="expression" dxfId="1757" priority="407">
      <formula>$A396="Total"</formula>
    </cfRule>
  </conditionalFormatting>
  <conditionalFormatting sqref="C332:C333">
    <cfRule type="expression" dxfId="1756" priority="406">
      <formula>$A391="Total"</formula>
    </cfRule>
  </conditionalFormatting>
  <conditionalFormatting sqref="C357:C360">
    <cfRule type="expression" dxfId="1755" priority="405">
      <formula>$A395="Total"</formula>
    </cfRule>
  </conditionalFormatting>
  <conditionalFormatting sqref="C356">
    <cfRule type="expression" dxfId="1754" priority="404">
      <formula>$A397="Total"</formula>
    </cfRule>
  </conditionalFormatting>
  <conditionalFormatting sqref="C356">
    <cfRule type="expression" dxfId="1753" priority="403">
      <formula>$A395="Total"</formula>
    </cfRule>
  </conditionalFormatting>
  <conditionalFormatting sqref="C374 C366:C371">
    <cfRule type="expression" dxfId="1752" priority="402" stopIfTrue="1">
      <formula>$C375="Total"</formula>
    </cfRule>
  </conditionalFormatting>
  <conditionalFormatting sqref="C356">
    <cfRule type="expression" dxfId="1751" priority="401">
      <formula>$A393="Total"</formula>
    </cfRule>
  </conditionalFormatting>
  <conditionalFormatting sqref="C332:C338">
    <cfRule type="expression" dxfId="1750" priority="400">
      <formula>$A394="Total"</formula>
    </cfRule>
  </conditionalFormatting>
  <conditionalFormatting sqref="C367:C374">
    <cfRule type="expression" dxfId="1749" priority="399">
      <formula>$A324="Total"</formula>
    </cfRule>
  </conditionalFormatting>
  <conditionalFormatting sqref="C331">
    <cfRule type="expression" dxfId="1748" priority="398" stopIfTrue="1">
      <formula>$C382="Total"</formula>
    </cfRule>
  </conditionalFormatting>
  <conditionalFormatting sqref="C341">
    <cfRule type="expression" dxfId="1747" priority="397">
      <formula>#REF!="Total"</formula>
    </cfRule>
  </conditionalFormatting>
  <conditionalFormatting sqref="C337">
    <cfRule type="expression" dxfId="1746" priority="396">
      <formula>#REF!="Total"</formula>
    </cfRule>
  </conditionalFormatting>
  <conditionalFormatting sqref="C336">
    <cfRule type="expression" dxfId="1745" priority="395">
      <formula>#REF!="Total"</formula>
    </cfRule>
  </conditionalFormatting>
  <conditionalFormatting sqref="C339">
    <cfRule type="expression" dxfId="1744" priority="394">
      <formula>#REF!="Total"</formula>
    </cfRule>
  </conditionalFormatting>
  <conditionalFormatting sqref="C334">
    <cfRule type="expression" dxfId="1743" priority="393">
      <formula>#REF!="Total"</formula>
    </cfRule>
  </conditionalFormatting>
  <conditionalFormatting sqref="C335">
    <cfRule type="expression" dxfId="1742" priority="392">
      <formula>#REF!="Total"</formula>
    </cfRule>
  </conditionalFormatting>
  <conditionalFormatting sqref="C333">
    <cfRule type="expression" dxfId="1741" priority="391" stopIfTrue="1">
      <formula>#REF!="Total"</formula>
    </cfRule>
  </conditionalFormatting>
  <conditionalFormatting sqref="C372:C373">
    <cfRule type="expression" dxfId="1740" priority="390" stopIfTrue="1">
      <formula>#REF!="Total"</formula>
    </cfRule>
  </conditionalFormatting>
  <conditionalFormatting sqref="C360">
    <cfRule type="expression" dxfId="1739" priority="389">
      <formula>$A382="Total"</formula>
    </cfRule>
  </conditionalFormatting>
  <conditionalFormatting sqref="C353">
    <cfRule type="expression" dxfId="1738" priority="388">
      <formula>$A381="Total"</formula>
    </cfRule>
  </conditionalFormatting>
  <conditionalFormatting sqref="C352">
    <cfRule type="expression" dxfId="1737" priority="387" stopIfTrue="1">
      <formula>$C381="Total"</formula>
    </cfRule>
  </conditionalFormatting>
  <conditionalFormatting sqref="C349:C352">
    <cfRule type="expression" dxfId="1736" priority="386">
      <formula>$A419="Total"</formula>
    </cfRule>
  </conditionalFormatting>
  <conditionalFormatting sqref="C348:C352">
    <cfRule type="expression" dxfId="1735" priority="385">
      <formula>$A415="Total"</formula>
    </cfRule>
  </conditionalFormatting>
  <conditionalFormatting sqref="C350:C352">
    <cfRule type="expression" dxfId="1734" priority="384">
      <formula>$A415="Total"</formula>
    </cfRule>
  </conditionalFormatting>
  <conditionalFormatting sqref="C348">
    <cfRule type="expression" dxfId="1733" priority="383" stopIfTrue="1">
      <formula>#REF!="Total"</formula>
    </cfRule>
  </conditionalFormatting>
  <conditionalFormatting sqref="C350">
    <cfRule type="expression" dxfId="1732" priority="382">
      <formula>#REF!="Total"</formula>
    </cfRule>
  </conditionalFormatting>
  <conditionalFormatting sqref="C349">
    <cfRule type="expression" dxfId="1731" priority="381">
      <formula>#REF!="Total"</formula>
    </cfRule>
  </conditionalFormatting>
  <conditionalFormatting sqref="C352">
    <cfRule type="expression" dxfId="1730" priority="380">
      <formula>#REF!="Total"</formula>
    </cfRule>
  </conditionalFormatting>
  <conditionalFormatting sqref="C353">
    <cfRule type="expression" dxfId="1729" priority="379">
      <formula>#REF!="Total"</formula>
    </cfRule>
  </conditionalFormatting>
  <conditionalFormatting sqref="C355">
    <cfRule type="expression" dxfId="1728" priority="378">
      <formula>#REF!="Total"</formula>
    </cfRule>
  </conditionalFormatting>
  <conditionalFormatting sqref="C351">
    <cfRule type="expression" dxfId="1727" priority="377">
      <formula>#REF!="Total"</formula>
    </cfRule>
  </conditionalFormatting>
  <conditionalFormatting sqref="C374">
    <cfRule type="expression" dxfId="1726" priority="376" stopIfTrue="1">
      <formula>#REF!="Total"</formula>
    </cfRule>
  </conditionalFormatting>
  <conditionalFormatting sqref="C349:C355">
    <cfRule type="expression" dxfId="1725" priority="375">
      <formula>$A417="Total"</formula>
    </cfRule>
  </conditionalFormatting>
  <conditionalFormatting sqref="C379:C428">
    <cfRule type="expression" dxfId="1724" priority="374">
      <formula>#REF!="Total"</formula>
    </cfRule>
  </conditionalFormatting>
  <conditionalFormatting sqref="C380:C428">
    <cfRule type="expression" dxfId="1723" priority="373">
      <formula>#REF!="Total"</formula>
    </cfRule>
  </conditionalFormatting>
  <conditionalFormatting sqref="C379:C428">
    <cfRule type="expression" dxfId="1722" priority="372">
      <formula>#REF!="Total"</formula>
    </cfRule>
  </conditionalFormatting>
  <conditionalFormatting sqref="C380:C428">
    <cfRule type="expression" dxfId="1721" priority="371">
      <formula>#REF!="Total"</formula>
    </cfRule>
  </conditionalFormatting>
  <conditionalFormatting sqref="C411:C412 C386:C409 C383:C384">
    <cfRule type="expression" dxfId="1720" priority="370">
      <formula>#REF!="Total"</formula>
    </cfRule>
  </conditionalFormatting>
  <conditionalFormatting sqref="C385:C411">
    <cfRule type="expression" dxfId="1719" priority="369">
      <formula>#REF!="Total"</formula>
    </cfRule>
  </conditionalFormatting>
  <conditionalFormatting sqref="C411:C428">
    <cfRule type="expression" dxfId="1718" priority="368">
      <formula>#REF!="Total"</formula>
    </cfRule>
  </conditionalFormatting>
  <conditionalFormatting sqref="C379:C428">
    <cfRule type="expression" dxfId="1717" priority="367">
      <formula>#REF!="Total"</formula>
    </cfRule>
  </conditionalFormatting>
  <conditionalFormatting sqref="C379:C428">
    <cfRule type="expression" dxfId="1716" priority="366">
      <formula>$A378="Total"</formula>
    </cfRule>
  </conditionalFormatting>
  <conditionalFormatting sqref="C379:C428">
    <cfRule type="expression" dxfId="1715" priority="365">
      <formula>$A377="Total"</formula>
    </cfRule>
  </conditionalFormatting>
  <conditionalFormatting sqref="C380:C428">
    <cfRule type="expression" dxfId="1714" priority="364">
      <formula>#REF!="Total"</formula>
    </cfRule>
  </conditionalFormatting>
  <conditionalFormatting sqref="C379:C428">
    <cfRule type="expression" dxfId="1713" priority="363">
      <formula>$A376="Total"</formula>
    </cfRule>
  </conditionalFormatting>
  <conditionalFormatting sqref="C392:C402 C388:C389">
    <cfRule type="expression" dxfId="1712" priority="362">
      <formula>$A384="Total"</formula>
    </cfRule>
  </conditionalFormatting>
  <conditionalFormatting sqref="C380 C391:C392 C386:C387 C403:C406 C408:C409">
    <cfRule type="expression" dxfId="1711" priority="361">
      <formula>$A375="Total"</formula>
    </cfRule>
  </conditionalFormatting>
  <conditionalFormatting sqref="C379:C428">
    <cfRule type="expression" dxfId="1710" priority="360">
      <formula>#REF!="Total"</formula>
    </cfRule>
  </conditionalFormatting>
  <conditionalFormatting sqref="C381 C385">
    <cfRule type="expression" dxfId="1709" priority="359">
      <formula>#REF!="Total"</formula>
    </cfRule>
  </conditionalFormatting>
  <conditionalFormatting sqref="C379:C428">
    <cfRule type="expression" dxfId="1708" priority="358">
      <formula>#REF!="Total"</formula>
    </cfRule>
  </conditionalFormatting>
  <conditionalFormatting sqref="C411:C428">
    <cfRule type="expression" dxfId="1707" priority="357">
      <formula>#REF!="Total"</formula>
    </cfRule>
  </conditionalFormatting>
  <conditionalFormatting sqref="C379:C428">
    <cfRule type="expression" dxfId="1706" priority="356">
      <formula>#REF!="Total"</formula>
    </cfRule>
  </conditionalFormatting>
  <conditionalFormatting sqref="C379:C428">
    <cfRule type="expression" dxfId="1705" priority="355">
      <formula>#REF!="Total"</formula>
    </cfRule>
  </conditionalFormatting>
  <conditionalFormatting sqref="C379:C428">
    <cfRule type="expression" dxfId="1704" priority="354">
      <formula>$A379="Total"</formula>
    </cfRule>
  </conditionalFormatting>
  <conditionalFormatting sqref="C381">
    <cfRule type="expression" dxfId="1703" priority="353">
      <formula>$A377="Total"</formula>
    </cfRule>
  </conditionalFormatting>
  <conditionalFormatting sqref="C394:C402 C388:C391 C407:C408">
    <cfRule type="expression" dxfId="1702" priority="352">
      <formula>$A382="Total"</formula>
    </cfRule>
  </conditionalFormatting>
  <conditionalFormatting sqref="C379:C428">
    <cfRule type="expression" dxfId="1701" priority="351">
      <formula>#REF!="Total"</formula>
    </cfRule>
  </conditionalFormatting>
  <conditionalFormatting sqref="C384">
    <cfRule type="expression" dxfId="1700" priority="350">
      <formula>#REF!="Total"</formula>
    </cfRule>
  </conditionalFormatting>
  <conditionalFormatting sqref="C416">
    <cfRule type="expression" dxfId="1699" priority="349">
      <formula>#REF!="Total"</formula>
    </cfRule>
  </conditionalFormatting>
  <conditionalFormatting sqref="C381">
    <cfRule type="expression" dxfId="1698" priority="348">
      <formula>#REF!="Total"</formula>
    </cfRule>
  </conditionalFormatting>
  <conditionalFormatting sqref="C384">
    <cfRule type="expression" dxfId="1697" priority="347">
      <formula>#REF!="Total"</formula>
    </cfRule>
  </conditionalFormatting>
  <conditionalFormatting sqref="C412:C415 C382">
    <cfRule type="expression" dxfId="1696" priority="346">
      <formula>#REF!="Total"</formula>
    </cfRule>
  </conditionalFormatting>
  <conditionalFormatting sqref="C386:C413">
    <cfRule type="expression" dxfId="1695" priority="345">
      <formula>#REF!="Total"</formula>
    </cfRule>
  </conditionalFormatting>
  <conditionalFormatting sqref="C383">
    <cfRule type="expression" dxfId="1694" priority="344">
      <formula>#REF!="Total"</formula>
    </cfRule>
  </conditionalFormatting>
  <conditionalFormatting sqref="C384:C428">
    <cfRule type="expression" dxfId="1693" priority="343">
      <formula>#REF!="Total"</formula>
    </cfRule>
  </conditionalFormatting>
  <conditionalFormatting sqref="C417 C393:C394 C386:C387 C403:C406">
    <cfRule type="expression" dxfId="1692" priority="342">
      <formula>$A379="Total"</formula>
    </cfRule>
  </conditionalFormatting>
  <conditionalFormatting sqref="C416:C417 C383">
    <cfRule type="expression" dxfId="1691" priority="341">
      <formula>#REF!="Total"</formula>
    </cfRule>
  </conditionalFormatting>
  <conditionalFormatting sqref="C386:C428">
    <cfRule type="expression" dxfId="1690" priority="340">
      <formula>#REF!="Total"</formula>
    </cfRule>
  </conditionalFormatting>
  <conditionalFormatting sqref="C379:C428">
    <cfRule type="expression" dxfId="1689" priority="339">
      <formula>#REF!="Total"</formula>
    </cfRule>
  </conditionalFormatting>
  <conditionalFormatting sqref="C379:C428">
    <cfRule type="expression" dxfId="1688" priority="338">
      <formula>#REF!="Total"</formula>
    </cfRule>
  </conditionalFormatting>
  <conditionalFormatting sqref="C386:C428">
    <cfRule type="expression" dxfId="1687" priority="337">
      <formula>#REF!="Total"</formula>
    </cfRule>
  </conditionalFormatting>
  <conditionalFormatting sqref="C418:C419">
    <cfRule type="expression" dxfId="1686" priority="336">
      <formula>#REF!="Total"</formula>
    </cfRule>
  </conditionalFormatting>
  <conditionalFormatting sqref="C417:C428 C384:C410">
    <cfRule type="expression" dxfId="1685" priority="335">
      <formula>#REF!="Total"</formula>
    </cfRule>
  </conditionalFormatting>
  <conditionalFormatting sqref="C411 C383">
    <cfRule type="expression" dxfId="1684" priority="334">
      <formula>#REF!="Total"</formula>
    </cfRule>
  </conditionalFormatting>
  <conditionalFormatting sqref="C396:C402 C419:C428 C385">
    <cfRule type="expression" dxfId="1683" priority="333">
      <formula>$A377="Total"</formula>
    </cfRule>
  </conditionalFormatting>
  <conditionalFormatting sqref="C416 C386:C409">
    <cfRule type="expression" dxfId="1682" priority="332">
      <formula>#REF!="Total"</formula>
    </cfRule>
  </conditionalFormatting>
  <conditionalFormatting sqref="C384 C420:C428">
    <cfRule type="expression" dxfId="1681" priority="331">
      <formula>$A374="Total"</formula>
    </cfRule>
  </conditionalFormatting>
  <conditionalFormatting sqref="C411:C413">
    <cfRule type="expression" dxfId="1680" priority="330">
      <formula>$A342="Total"</formula>
    </cfRule>
  </conditionalFormatting>
  <conditionalFormatting sqref="C379:C428">
    <cfRule type="expression" dxfId="1679" priority="329">
      <formula>#REF!="Total"</formula>
    </cfRule>
  </conditionalFormatting>
  <conditionalFormatting sqref="C383:C384">
    <cfRule type="expression" dxfId="1678" priority="328">
      <formula>#REF!="Total"</formula>
    </cfRule>
  </conditionalFormatting>
  <conditionalFormatting sqref="C386:C428">
    <cfRule type="expression" dxfId="1677" priority="327">
      <formula>#REF!="Total"</formula>
    </cfRule>
  </conditionalFormatting>
  <conditionalFormatting sqref="C382 C385:C428">
    <cfRule type="expression" dxfId="1676" priority="326">
      <formula>#REF!="Total"</formula>
    </cfRule>
  </conditionalFormatting>
  <conditionalFormatting sqref="C416:C417">
    <cfRule type="expression" dxfId="1675" priority="325">
      <formula>#REF!="Total"</formula>
    </cfRule>
  </conditionalFormatting>
  <conditionalFormatting sqref="C385:C428 C383">
    <cfRule type="expression" dxfId="1674" priority="324">
      <formula>#REF!="Total"</formula>
    </cfRule>
  </conditionalFormatting>
  <conditionalFormatting sqref="C383:C428">
    <cfRule type="expression" dxfId="1673" priority="323">
      <formula>#REF!="Total"</formula>
    </cfRule>
  </conditionalFormatting>
  <conditionalFormatting sqref="C386:C428 C383:C384">
    <cfRule type="expression" dxfId="1672" priority="322">
      <formula>#REF!="Total"</formula>
    </cfRule>
  </conditionalFormatting>
  <conditionalFormatting sqref="C385:C428">
    <cfRule type="expression" dxfId="1671" priority="321">
      <formula>#REF!="Total"</formula>
    </cfRule>
  </conditionalFormatting>
  <conditionalFormatting sqref="C385:C428 C383">
    <cfRule type="expression" dxfId="1670" priority="320">
      <formula>#REF!="Total"</formula>
    </cfRule>
  </conditionalFormatting>
  <conditionalFormatting sqref="C382:C420">
    <cfRule type="expression" dxfId="1669" priority="319">
      <formula>$A339="Total"</formula>
    </cfRule>
  </conditionalFormatting>
  <conditionalFormatting sqref="C386:C409 C383">
    <cfRule type="expression" dxfId="1668" priority="318">
      <formula>#REF!="Total"</formula>
    </cfRule>
  </conditionalFormatting>
  <conditionalFormatting sqref="C386:C415">
    <cfRule type="expression" dxfId="1667" priority="317">
      <formula>#REF!="Total"</formula>
    </cfRule>
  </conditionalFormatting>
  <conditionalFormatting sqref="C384:C385">
    <cfRule type="expression" dxfId="1666" priority="316">
      <formula>#REF!="Total"</formula>
    </cfRule>
  </conditionalFormatting>
  <conditionalFormatting sqref="C385">
    <cfRule type="expression" dxfId="1665" priority="315">
      <formula>#REF!="Total"</formula>
    </cfRule>
  </conditionalFormatting>
  <conditionalFormatting sqref="C411:C428">
    <cfRule type="expression" dxfId="1664" priority="314">
      <formula>#REF!="Total"</formula>
    </cfRule>
  </conditionalFormatting>
  <conditionalFormatting sqref="C412 C383">
    <cfRule type="expression" dxfId="1663" priority="313">
      <formula>#REF!="Total"</formula>
    </cfRule>
  </conditionalFormatting>
  <conditionalFormatting sqref="C415">
    <cfRule type="expression" dxfId="1662" priority="312">
      <formula>#REF!="Total"</formula>
    </cfRule>
  </conditionalFormatting>
  <conditionalFormatting sqref="C379:C428">
    <cfRule type="expression" dxfId="1661" priority="311">
      <formula>$A334="Total"</formula>
    </cfRule>
  </conditionalFormatting>
  <conditionalFormatting sqref="C410">
    <cfRule type="expression" dxfId="1660" priority="310">
      <formula>$A383="Total"</formula>
    </cfRule>
  </conditionalFormatting>
  <conditionalFormatting sqref="C419:C428">
    <cfRule type="expression" dxfId="1659" priority="309">
      <formula>$A368="Total"</formula>
    </cfRule>
  </conditionalFormatting>
  <conditionalFormatting sqref="C414:C416">
    <cfRule type="expression" dxfId="1658" priority="308">
      <formula>$A368="Total"</formula>
    </cfRule>
  </conditionalFormatting>
  <conditionalFormatting sqref="C407:C409">
    <cfRule type="expression" dxfId="1657" priority="307">
      <formula>$A478="Total"</formula>
    </cfRule>
  </conditionalFormatting>
  <conditionalFormatting sqref="C418">
    <cfRule type="expression" dxfId="1656" priority="306">
      <formula>$A386="Total"</formula>
    </cfRule>
  </conditionalFormatting>
  <conditionalFormatting sqref="C380 C385">
    <cfRule type="expression" dxfId="1655" priority="305">
      <formula>#REF!="Total"</formula>
    </cfRule>
  </conditionalFormatting>
  <conditionalFormatting sqref="C379:C428">
    <cfRule type="expression" dxfId="1654" priority="304">
      <formula>$A338="Total"</formula>
    </cfRule>
  </conditionalFormatting>
  <conditionalFormatting sqref="C415 C386:C410">
    <cfRule type="expression" dxfId="1653" priority="303">
      <formula>#REF!="Total"</formula>
    </cfRule>
  </conditionalFormatting>
  <conditionalFormatting sqref="C385">
    <cfRule type="expression" dxfId="1652" priority="302">
      <formula>#REF!="Total"</formula>
    </cfRule>
  </conditionalFormatting>
  <conditionalFormatting sqref="C383:C412 C428">
    <cfRule type="expression" dxfId="1651" priority="301">
      <formula>$A341="Total"</formula>
    </cfRule>
  </conditionalFormatting>
  <conditionalFormatting sqref="C381:C406">
    <cfRule type="expression" dxfId="1650" priority="300">
      <formula>$A337="Total"</formula>
    </cfRule>
  </conditionalFormatting>
  <conditionalFormatting sqref="C416:C428">
    <cfRule type="expression" dxfId="1649" priority="299">
      <formula>$A366="Total"</formula>
    </cfRule>
  </conditionalFormatting>
  <conditionalFormatting sqref="C410">
    <cfRule type="expression" dxfId="1648" priority="298">
      <formula>#REF!="Total"</formula>
    </cfRule>
  </conditionalFormatting>
  <conditionalFormatting sqref="C410:C411">
    <cfRule type="expression" dxfId="1647" priority="297">
      <formula>$A385="Total"</formula>
    </cfRule>
  </conditionalFormatting>
  <conditionalFormatting sqref="C410 C415">
    <cfRule type="expression" dxfId="1646" priority="296">
      <formula>$A381="Total"</formula>
    </cfRule>
  </conditionalFormatting>
  <conditionalFormatting sqref="C407:C424">
    <cfRule type="expression" dxfId="1645" priority="295">
      <formula>$A368="Total"</formula>
    </cfRule>
  </conditionalFormatting>
  <conditionalFormatting sqref="C414:C428">
    <cfRule type="expression" dxfId="1644" priority="294">
      <formula>#REF!="Total"</formula>
    </cfRule>
  </conditionalFormatting>
  <conditionalFormatting sqref="C412:C428">
    <cfRule type="expression" dxfId="1643" priority="293">
      <formula>#REF!="Total"</formula>
    </cfRule>
  </conditionalFormatting>
  <conditionalFormatting sqref="C416:C428">
    <cfRule type="expression" dxfId="1642" priority="292">
      <formula>#REF!="Total"</formula>
    </cfRule>
  </conditionalFormatting>
  <conditionalFormatting sqref="C411:C413">
    <cfRule type="expression" dxfId="1641" priority="291">
      <formula>$A383="Total"</formula>
    </cfRule>
  </conditionalFormatting>
  <conditionalFormatting sqref="C420:C428">
    <cfRule type="expression" dxfId="1640" priority="290">
      <formula>$A366="Total"</formula>
    </cfRule>
  </conditionalFormatting>
  <conditionalFormatting sqref="C381:C382 C386:C407 C426:C428">
    <cfRule type="expression" dxfId="1639" priority="289">
      <formula>$A341="Total"</formula>
    </cfRule>
  </conditionalFormatting>
  <conditionalFormatting sqref="C420:C428">
    <cfRule type="expression" dxfId="1638" priority="288">
      <formula>#REF!="Total"</formula>
    </cfRule>
  </conditionalFormatting>
  <conditionalFormatting sqref="C413 C395:C402">
    <cfRule type="expression" dxfId="1637" priority="287">
      <formula>#REF!="Total"</formula>
    </cfRule>
  </conditionalFormatting>
  <conditionalFormatting sqref="C411 C393:C402">
    <cfRule type="expression" dxfId="1636" priority="286">
      <formula>#REF!="Total"</formula>
    </cfRule>
  </conditionalFormatting>
  <conditionalFormatting sqref="C382 C384">
    <cfRule type="expression" dxfId="1635" priority="285">
      <formula>#REF!="Total"</formula>
    </cfRule>
  </conditionalFormatting>
  <conditionalFormatting sqref="C418:C428 C411">
    <cfRule type="expression" dxfId="1634" priority="284">
      <formula>$A436="Total"</formula>
    </cfRule>
  </conditionalFormatting>
  <conditionalFormatting sqref="C388:C394">
    <cfRule type="expression" dxfId="1633" priority="283">
      <formula>$A448="Total"</formula>
    </cfRule>
  </conditionalFormatting>
  <conditionalFormatting sqref="C382">
    <cfRule type="expression" dxfId="1632" priority="282">
      <formula>$A369="Total"</formula>
    </cfRule>
  </conditionalFormatting>
  <conditionalFormatting sqref="C409:C410">
    <cfRule type="expression" dxfId="1631" priority="281">
      <formula>$A435="Total"</formula>
    </cfRule>
  </conditionalFormatting>
  <conditionalFormatting sqref="C416:C417">
    <cfRule type="expression" dxfId="1630" priority="280">
      <formula>#REF!="Total"</formula>
    </cfRule>
  </conditionalFormatting>
  <conditionalFormatting sqref="C382">
    <cfRule type="expression" dxfId="1629" priority="279">
      <formula>#REF!="Total"</formula>
    </cfRule>
  </conditionalFormatting>
  <conditionalFormatting sqref="C385">
    <cfRule type="expression" dxfId="1628" priority="278">
      <formula>#REF!="Total"</formula>
    </cfRule>
  </conditionalFormatting>
  <conditionalFormatting sqref="C383:C385">
    <cfRule type="expression" dxfId="1627" priority="277">
      <formula>#REF!="Total"</formula>
    </cfRule>
  </conditionalFormatting>
  <conditionalFormatting sqref="C410">
    <cfRule type="expression" dxfId="1626" priority="276">
      <formula>$A386="Total"</formula>
    </cfRule>
  </conditionalFormatting>
  <conditionalFormatting sqref="C420:C428">
    <cfRule type="expression" dxfId="1625" priority="275">
      <formula>$A368="Total"</formula>
    </cfRule>
  </conditionalFormatting>
  <conditionalFormatting sqref="C386:C387">
    <cfRule type="expression" dxfId="1624" priority="274">
      <formula>$A450="Total"</formula>
    </cfRule>
  </conditionalFormatting>
  <conditionalFormatting sqref="C388:C389">
    <cfRule type="expression" dxfId="1623" priority="273">
      <formula>$A453="Total"</formula>
    </cfRule>
  </conditionalFormatting>
  <conditionalFormatting sqref="C407:C409 C400:C402">
    <cfRule type="expression" dxfId="1622" priority="272">
      <formula>$A469="Total"</formula>
    </cfRule>
  </conditionalFormatting>
  <conditionalFormatting sqref="C419">
    <cfRule type="expression" dxfId="1621" priority="271">
      <formula>#REF!="Total"</formula>
    </cfRule>
  </conditionalFormatting>
  <conditionalFormatting sqref="C407:C409">
    <cfRule type="expression" dxfId="1620" priority="270">
      <formula>$A473="Total"</formula>
    </cfRule>
  </conditionalFormatting>
  <conditionalFormatting sqref="C390">
    <cfRule type="expression" dxfId="1619" priority="269">
      <formula>$A436="Total"</formula>
    </cfRule>
  </conditionalFormatting>
  <conditionalFormatting sqref="C392">
    <cfRule type="expression" dxfId="1618" priority="268">
      <formula>$A436="Total"</formula>
    </cfRule>
  </conditionalFormatting>
  <conditionalFormatting sqref="C387">
    <cfRule type="expression" dxfId="1617" priority="267">
      <formula>$A436="Total"</formula>
    </cfRule>
  </conditionalFormatting>
  <conditionalFormatting sqref="C388">
    <cfRule type="expression" dxfId="1616" priority="266">
      <formula>$A436="Total"</formula>
    </cfRule>
  </conditionalFormatting>
  <conditionalFormatting sqref="C410">
    <cfRule type="expression" dxfId="1615" priority="265">
      <formula>$A344="Total"</formula>
    </cfRule>
  </conditionalFormatting>
  <conditionalFormatting sqref="C380:C381">
    <cfRule type="expression" dxfId="1614" priority="264">
      <formula>#REF!="Total"</formula>
    </cfRule>
  </conditionalFormatting>
  <conditionalFormatting sqref="C390:C399">
    <cfRule type="expression" dxfId="1613" priority="263">
      <formula>#REF!="Total"</formula>
    </cfRule>
  </conditionalFormatting>
  <conditionalFormatting sqref="C386">
    <cfRule type="expression" dxfId="1612" priority="262">
      <formula>$A436="Total"</formula>
    </cfRule>
  </conditionalFormatting>
  <conditionalFormatting sqref="C388:C391">
    <cfRule type="expression" dxfId="1611" priority="261">
      <formula>$A451="Total"</formula>
    </cfRule>
  </conditionalFormatting>
  <conditionalFormatting sqref="C427">
    <cfRule type="expression" dxfId="1610" priority="260">
      <formula>$A436="Total"</formula>
    </cfRule>
  </conditionalFormatting>
  <conditionalFormatting sqref="C410:C419">
    <cfRule type="expression" dxfId="1609" priority="259">
      <formula>$A342="Total"</formula>
    </cfRule>
  </conditionalFormatting>
  <conditionalFormatting sqref="C408">
    <cfRule type="expression" dxfId="1608" priority="258">
      <formula>$A435="Total"</formula>
    </cfRule>
  </conditionalFormatting>
  <conditionalFormatting sqref="C410:C415">
    <cfRule type="expression" dxfId="1607" priority="257">
      <formula>$A346="Total"</formula>
    </cfRule>
  </conditionalFormatting>
  <conditionalFormatting sqref="C386:C387">
    <cfRule type="expression" dxfId="1606" priority="256">
      <formula>$A447="Total"</formula>
    </cfRule>
  </conditionalFormatting>
  <conditionalFormatting sqref="C395 C385">
    <cfRule type="expression" dxfId="1605" priority="255">
      <formula>#REF!="Total"</formula>
    </cfRule>
  </conditionalFormatting>
  <conditionalFormatting sqref="C425">
    <cfRule type="expression" dxfId="1604" priority="254">
      <formula>$A436="Total"</formula>
    </cfRule>
  </conditionalFormatting>
  <conditionalFormatting sqref="C397 C386">
    <cfRule type="expression" dxfId="1603" priority="253">
      <formula>#REF!="Total"</formula>
    </cfRule>
  </conditionalFormatting>
  <conditionalFormatting sqref="C418">
    <cfRule type="expression" dxfId="1602" priority="252">
      <formula>#REF!="Total"</formula>
    </cfRule>
  </conditionalFormatting>
  <conditionalFormatting sqref="C409 C394 C384">
    <cfRule type="expression" dxfId="1601" priority="251">
      <formula>#REF!="Total"</formula>
    </cfRule>
  </conditionalFormatting>
  <conditionalFormatting sqref="C408 C393 C383">
    <cfRule type="expression" dxfId="1600" priority="250">
      <formula>#REF!="Total"</formula>
    </cfRule>
  </conditionalFormatting>
  <conditionalFormatting sqref="C396">
    <cfRule type="expression" dxfId="1599" priority="249">
      <formula>#REF!="Total"</formula>
    </cfRule>
  </conditionalFormatting>
  <conditionalFormatting sqref="C410:C412">
    <cfRule type="expression" dxfId="1598" priority="248">
      <formula>$A450="Total"</formula>
    </cfRule>
  </conditionalFormatting>
  <conditionalFormatting sqref="C386:C387">
    <cfRule type="expression" dxfId="1597" priority="247">
      <formula>$A445="Total"</formula>
    </cfRule>
  </conditionalFormatting>
  <conditionalFormatting sqref="C411:C414">
    <cfRule type="expression" dxfId="1596" priority="246">
      <formula>$A449="Total"</formula>
    </cfRule>
  </conditionalFormatting>
  <conditionalFormatting sqref="C410">
    <cfRule type="expression" dxfId="1595" priority="245">
      <formula>$A451="Total"</formula>
    </cfRule>
  </conditionalFormatting>
  <conditionalFormatting sqref="C410">
    <cfRule type="expression" dxfId="1594" priority="244">
      <formula>$A449="Total"</formula>
    </cfRule>
  </conditionalFormatting>
  <conditionalFormatting sqref="C410">
    <cfRule type="expression" dxfId="1593" priority="243">
      <formula>$A447="Total"</formula>
    </cfRule>
  </conditionalFormatting>
  <conditionalFormatting sqref="C386:C392">
    <cfRule type="expression" dxfId="1592" priority="242">
      <formula>$A448="Total"</formula>
    </cfRule>
  </conditionalFormatting>
  <conditionalFormatting sqref="C421:C428">
    <cfRule type="expression" dxfId="1591" priority="241">
      <formula>$A378="Total"</formula>
    </cfRule>
  </conditionalFormatting>
  <conditionalFormatting sqref="C395">
    <cfRule type="expression" dxfId="1590" priority="240">
      <formula>#REF!="Total"</formula>
    </cfRule>
  </conditionalFormatting>
  <conditionalFormatting sqref="C391">
    <cfRule type="expression" dxfId="1589" priority="239">
      <formula>#REF!="Total"</formula>
    </cfRule>
  </conditionalFormatting>
  <conditionalFormatting sqref="C390">
    <cfRule type="expression" dxfId="1588" priority="238">
      <formula>#REF!="Total"</formula>
    </cfRule>
  </conditionalFormatting>
  <conditionalFormatting sqref="C393">
    <cfRule type="expression" dxfId="1587" priority="237">
      <formula>#REF!="Total"</formula>
    </cfRule>
  </conditionalFormatting>
  <conditionalFormatting sqref="C388">
    <cfRule type="expression" dxfId="1586" priority="236">
      <formula>#REF!="Total"</formula>
    </cfRule>
  </conditionalFormatting>
  <conditionalFormatting sqref="C389">
    <cfRule type="expression" dxfId="1585" priority="235">
      <formula>#REF!="Total"</formula>
    </cfRule>
  </conditionalFormatting>
  <conditionalFormatting sqref="C414">
    <cfRule type="expression" dxfId="1584" priority="234">
      <formula>$A436="Total"</formula>
    </cfRule>
  </conditionalFormatting>
  <conditionalFormatting sqref="C407">
    <cfRule type="expression" dxfId="1583" priority="233">
      <formula>$A435="Total"</formula>
    </cfRule>
  </conditionalFormatting>
  <conditionalFormatting sqref="C403:C406">
    <cfRule type="expression" dxfId="1582" priority="232">
      <formula>$A473="Total"</formula>
    </cfRule>
  </conditionalFormatting>
  <conditionalFormatting sqref="C402:C406">
    <cfRule type="expression" dxfId="1581" priority="231">
      <formula>$A469="Total"</formula>
    </cfRule>
  </conditionalFormatting>
  <conditionalFormatting sqref="C404:C406">
    <cfRule type="expression" dxfId="1580" priority="230">
      <formula>$A469="Total"</formula>
    </cfRule>
  </conditionalFormatting>
  <conditionalFormatting sqref="C404">
    <cfRule type="expression" dxfId="1579" priority="229">
      <formula>#REF!="Total"</formula>
    </cfRule>
  </conditionalFormatting>
  <conditionalFormatting sqref="C403">
    <cfRule type="expression" dxfId="1578" priority="228">
      <formula>#REF!="Total"</formula>
    </cfRule>
  </conditionalFormatting>
  <conditionalFormatting sqref="C406">
    <cfRule type="expression" dxfId="1577" priority="227">
      <formula>#REF!="Total"</formula>
    </cfRule>
  </conditionalFormatting>
  <conditionalFormatting sqref="C407">
    <cfRule type="expression" dxfId="1576" priority="226">
      <formula>#REF!="Total"</formula>
    </cfRule>
  </conditionalFormatting>
  <conditionalFormatting sqref="C409">
    <cfRule type="expression" dxfId="1575" priority="225">
      <formula>#REF!="Total"</formula>
    </cfRule>
  </conditionalFormatting>
  <conditionalFormatting sqref="C405">
    <cfRule type="expression" dxfId="1574" priority="224">
      <formula>#REF!="Total"</formula>
    </cfRule>
  </conditionalFormatting>
  <conditionalFormatting sqref="C403:C409">
    <cfRule type="expression" dxfId="1573" priority="223">
      <formula>$A471="Total"</formula>
    </cfRule>
  </conditionalFormatting>
  <conditionalFormatting sqref="C501:C502">
    <cfRule type="expression" dxfId="1572" priority="183">
      <formula>#REF!="Total"</formula>
    </cfRule>
  </conditionalFormatting>
  <conditionalFormatting sqref="C501:C502">
    <cfRule type="expression" dxfId="1571" priority="182">
      <formula>#REF!="Total"</formula>
    </cfRule>
  </conditionalFormatting>
  <conditionalFormatting sqref="C501:C502">
    <cfRule type="expression" dxfId="1570" priority="181">
      <formula>#REF!="Total"</formula>
    </cfRule>
  </conditionalFormatting>
  <conditionalFormatting sqref="C501:C502">
    <cfRule type="expression" dxfId="1569" priority="180">
      <formula>#REF!="Total"</formula>
    </cfRule>
  </conditionalFormatting>
  <conditionalFormatting sqref="C501:C502">
    <cfRule type="expression" dxfId="1568" priority="179">
      <formula>#REF!="Total"</formula>
    </cfRule>
  </conditionalFormatting>
  <conditionalFormatting sqref="C501:C502">
    <cfRule type="expression" dxfId="1567" priority="178">
      <formula>#REF!="Total"</formula>
    </cfRule>
  </conditionalFormatting>
  <conditionalFormatting sqref="C501:C502">
    <cfRule type="expression" dxfId="1566" priority="177">
      <formula>#REF!="Total"</formula>
    </cfRule>
  </conditionalFormatting>
  <conditionalFormatting sqref="C501:C502">
    <cfRule type="expression" dxfId="1565" priority="176">
      <formula>#REF!="Total"</formula>
    </cfRule>
  </conditionalFormatting>
  <conditionalFormatting sqref="C501:C502">
    <cfRule type="expression" dxfId="1564" priority="175">
      <formula>#REF!="Total"</formula>
    </cfRule>
  </conditionalFormatting>
  <conditionalFormatting sqref="C501:C502">
    <cfRule type="expression" dxfId="1563" priority="186">
      <formula>#REF!="Total"</formula>
    </cfRule>
  </conditionalFormatting>
  <conditionalFormatting sqref="C501:C502">
    <cfRule type="expression" dxfId="1562" priority="187">
      <formula>#REF!="Total"</formula>
    </cfRule>
  </conditionalFormatting>
  <conditionalFormatting sqref="C501:C502">
    <cfRule type="expression" dxfId="1561" priority="188">
      <formula>#REF!="Total"</formula>
    </cfRule>
  </conditionalFormatting>
  <conditionalFormatting sqref="C501:C502">
    <cfRule type="expression" dxfId="1560" priority="189">
      <formula>#REF!="Total"</formula>
    </cfRule>
  </conditionalFormatting>
  <conditionalFormatting sqref="C501:C502">
    <cfRule type="expression" dxfId="1559" priority="190">
      <formula>$A501="Total"</formula>
    </cfRule>
  </conditionalFormatting>
  <conditionalFormatting sqref="C501:C502">
    <cfRule type="expression" dxfId="1558" priority="174">
      <formula>#REF!="Total"</formula>
    </cfRule>
  </conditionalFormatting>
  <conditionalFormatting sqref="C501:C502">
    <cfRule type="expression" dxfId="1557" priority="191" stopIfTrue="1">
      <formula>#REF!="Total"</formula>
    </cfRule>
  </conditionalFormatting>
  <conditionalFormatting sqref="C501:C502">
    <cfRule type="expression" dxfId="1556" priority="192">
      <formula>#REF!="Total"</formula>
    </cfRule>
  </conditionalFormatting>
  <conditionalFormatting sqref="C501:C502">
    <cfRule type="expression" dxfId="1555" priority="193">
      <formula>#REF!="Total"</formula>
    </cfRule>
  </conditionalFormatting>
  <conditionalFormatting sqref="C501:C502">
    <cfRule type="expression" dxfId="1554" priority="194">
      <formula>#REF!="Total"</formula>
    </cfRule>
  </conditionalFormatting>
  <conditionalFormatting sqref="C501:C502">
    <cfRule type="expression" dxfId="1553" priority="195">
      <formula>#REF!="Total"</formula>
    </cfRule>
  </conditionalFormatting>
  <conditionalFormatting sqref="C501:C502">
    <cfRule type="expression" dxfId="1552" priority="196">
      <formula>#REF!="Total"</formula>
    </cfRule>
  </conditionalFormatting>
  <conditionalFormatting sqref="C501:C502">
    <cfRule type="expression" dxfId="1551" priority="197">
      <formula>#REF!="Total"</formula>
    </cfRule>
  </conditionalFormatting>
  <conditionalFormatting sqref="C501:C502">
    <cfRule type="expression" dxfId="1550" priority="198">
      <formula>#REF!="Total"</formula>
    </cfRule>
  </conditionalFormatting>
  <conditionalFormatting sqref="C501:C502">
    <cfRule type="expression" dxfId="1549" priority="199">
      <formula>#REF!="Total"</formula>
    </cfRule>
  </conditionalFormatting>
  <conditionalFormatting sqref="C501:C502">
    <cfRule type="expression" dxfId="1548" priority="200">
      <formula>#REF!="Total"</formula>
    </cfRule>
  </conditionalFormatting>
  <conditionalFormatting sqref="C501:C502">
    <cfRule type="expression" dxfId="1547" priority="201">
      <formula>#REF!="Total"</formula>
    </cfRule>
  </conditionalFormatting>
  <conditionalFormatting sqref="C501:C502">
    <cfRule type="expression" dxfId="1546" priority="202">
      <formula>#REF!="Total"</formula>
    </cfRule>
  </conditionalFormatting>
  <conditionalFormatting sqref="C501:C502">
    <cfRule type="expression" dxfId="1545" priority="203">
      <formula>#REF!="Total"</formula>
    </cfRule>
  </conditionalFormatting>
  <conditionalFormatting sqref="C501:C502">
    <cfRule type="expression" dxfId="1544" priority="204">
      <formula>#REF!="Total"</formula>
    </cfRule>
  </conditionalFormatting>
  <conditionalFormatting sqref="C501:C502">
    <cfRule type="expression" dxfId="1543" priority="205">
      <formula>#REF!="Total"</formula>
    </cfRule>
  </conditionalFormatting>
  <conditionalFormatting sqref="C501:C502">
    <cfRule type="expression" dxfId="1542" priority="206">
      <formula>#REF!="Total"</formula>
    </cfRule>
  </conditionalFormatting>
  <conditionalFormatting sqref="C501:C502">
    <cfRule type="expression" dxfId="1541" priority="207">
      <formula>#REF!="Total"</formula>
    </cfRule>
  </conditionalFormatting>
  <conditionalFormatting sqref="C501:C502">
    <cfRule type="expression" dxfId="1540" priority="208">
      <formula>#REF!="Total"</formula>
    </cfRule>
  </conditionalFormatting>
  <conditionalFormatting sqref="C501">
    <cfRule type="expression" dxfId="1539" priority="209">
      <formula>$A467="Total"</formula>
    </cfRule>
  </conditionalFormatting>
  <conditionalFormatting sqref="C501:C502">
    <cfRule type="expression" dxfId="1538" priority="210">
      <formula>#REF!="Total"</formula>
    </cfRule>
  </conditionalFormatting>
  <conditionalFormatting sqref="C502">
    <cfRule type="expression" dxfId="1537" priority="171">
      <formula>$A458="Total"</formula>
    </cfRule>
  </conditionalFormatting>
  <conditionalFormatting sqref="C501:C502">
    <cfRule type="expression" dxfId="1536" priority="211">
      <formula>#REF!="Total"</formula>
    </cfRule>
  </conditionalFormatting>
  <conditionalFormatting sqref="C501:C502">
    <cfRule type="expression" dxfId="1535" priority="212">
      <formula>#REF!="Total"</formula>
    </cfRule>
  </conditionalFormatting>
  <conditionalFormatting sqref="C502">
    <cfRule type="expression" dxfId="1534" priority="213">
      <formula>$A515="Total"</formula>
    </cfRule>
  </conditionalFormatting>
  <conditionalFormatting sqref="C501:C502">
    <cfRule type="expression" dxfId="1533" priority="214">
      <formula>#REF!="Total"</formula>
    </cfRule>
  </conditionalFormatting>
  <conditionalFormatting sqref="C502">
    <cfRule type="expression" dxfId="1532" priority="215">
      <formula>$A516="Total"</formula>
    </cfRule>
  </conditionalFormatting>
  <conditionalFormatting sqref="C502">
    <cfRule type="expression" dxfId="1531" priority="170">
      <formula>$A456="Total"</formula>
    </cfRule>
  </conditionalFormatting>
  <conditionalFormatting sqref="C501">
    <cfRule type="expression" dxfId="1530" priority="169">
      <formula>$A473="Total"</formula>
    </cfRule>
  </conditionalFormatting>
  <conditionalFormatting sqref="C502">
    <cfRule type="expression" dxfId="1529" priority="216">
      <formula>$A454="Total"</formula>
    </cfRule>
  </conditionalFormatting>
  <conditionalFormatting sqref="C501:C502">
    <cfRule type="expression" dxfId="1528" priority="217" stopIfTrue="1">
      <formula>#REF!="Total"</formula>
    </cfRule>
  </conditionalFormatting>
  <conditionalFormatting sqref="C501:C502">
    <cfRule type="expression" dxfId="1527" priority="218" stopIfTrue="1">
      <formula>#REF!="Total"</formula>
    </cfRule>
  </conditionalFormatting>
  <conditionalFormatting sqref="C501:C502">
    <cfRule type="expression" dxfId="1526" priority="219" stopIfTrue="1">
      <formula>#REF!="Total"</formula>
    </cfRule>
  </conditionalFormatting>
  <conditionalFormatting sqref="C501:C502">
    <cfRule type="expression" dxfId="1525" priority="220">
      <formula>#REF!="Total"</formula>
    </cfRule>
  </conditionalFormatting>
  <conditionalFormatting sqref="C502">
    <cfRule type="expression" dxfId="1524" priority="167">
      <formula>$A459="Total"</formula>
    </cfRule>
  </conditionalFormatting>
  <conditionalFormatting sqref="C502">
    <cfRule type="expression" dxfId="1523" priority="221">
      <formula>$A457="Total"</formula>
    </cfRule>
  </conditionalFormatting>
  <conditionalFormatting sqref="C502">
    <cfRule type="expression" dxfId="1522" priority="222">
      <formula>$A452="Total"</formula>
    </cfRule>
  </conditionalFormatting>
  <conditionalFormatting sqref="C501">
    <cfRule type="expression" dxfId="1521" priority="165">
      <formula>$A474="Total"</formula>
    </cfRule>
  </conditionalFormatting>
  <conditionalFormatting sqref="C501">
    <cfRule type="expression" dxfId="1520" priority="160">
      <formula>$A471="Total"</formula>
    </cfRule>
  </conditionalFormatting>
  <conditionalFormatting sqref="C501">
    <cfRule type="expression" dxfId="1519" priority="159">
      <formula>$A472="Total"</formula>
    </cfRule>
  </conditionalFormatting>
  <conditionalFormatting sqref="C501">
    <cfRule type="expression" dxfId="1518" priority="153">
      <formula>$A469="Total"</formula>
    </cfRule>
  </conditionalFormatting>
  <conditionalFormatting sqref="C501">
    <cfRule type="expression" dxfId="1517" priority="156">
      <formula>$A535="Total"</formula>
    </cfRule>
  </conditionalFormatting>
  <conditionalFormatting sqref="C501">
    <cfRule type="expression" dxfId="1516" priority="157">
      <formula>$A533="Total"</formula>
    </cfRule>
  </conditionalFormatting>
  <conditionalFormatting sqref="C501">
    <cfRule type="expression" dxfId="1515" priority="155">
      <formula>$A429="Total"</formula>
    </cfRule>
  </conditionalFormatting>
  <conditionalFormatting sqref="C502">
    <cfRule type="expression" dxfId="1514" priority="161">
      <formula>$A518="Total"</formula>
    </cfRule>
  </conditionalFormatting>
  <conditionalFormatting sqref="C501">
    <cfRule type="expression" dxfId="1513" priority="173">
      <formula>$A431="Total"</formula>
    </cfRule>
  </conditionalFormatting>
  <conditionalFormatting sqref="C502">
    <cfRule type="expression" dxfId="1512" priority="154">
      <formula>$A416="Total"</formula>
    </cfRule>
  </conditionalFormatting>
  <conditionalFormatting sqref="C501">
    <cfRule type="expression" dxfId="1511" priority="152">
      <formula>$A532="Total"</formula>
    </cfRule>
  </conditionalFormatting>
  <conditionalFormatting sqref="C502">
    <cfRule type="expression" dxfId="1510" priority="166">
      <formula>$A415="Total"</formula>
    </cfRule>
  </conditionalFormatting>
  <conditionalFormatting sqref="C501">
    <cfRule type="expression" dxfId="1509" priority="172">
      <formula>$A433="Total"</formula>
    </cfRule>
  </conditionalFormatting>
  <conditionalFormatting sqref="C502">
    <cfRule type="expression" dxfId="1508" priority="184">
      <formula>$A513="Total"</formula>
    </cfRule>
  </conditionalFormatting>
  <conditionalFormatting sqref="C501">
    <cfRule type="expression" dxfId="1507" priority="150">
      <formula>$A430="Total"</formula>
    </cfRule>
  </conditionalFormatting>
  <conditionalFormatting sqref="C502">
    <cfRule type="expression" dxfId="1506" priority="185">
      <formula>$A413="Total"</formula>
    </cfRule>
  </conditionalFormatting>
  <conditionalFormatting sqref="C501:C502">
    <cfRule type="expression" dxfId="1505" priority="149">
      <formula>#REF!="Total"</formula>
    </cfRule>
  </conditionalFormatting>
  <conditionalFormatting sqref="C501">
    <cfRule type="expression" dxfId="1504" priority="151" stopIfTrue="1">
      <formula>$C475="Total"</formula>
    </cfRule>
  </conditionalFormatting>
  <conditionalFormatting sqref="C502">
    <cfRule type="expression" dxfId="1503" priority="158" stopIfTrue="1">
      <formula>$C460="Total"</formula>
    </cfRule>
  </conditionalFormatting>
  <conditionalFormatting sqref="C502">
    <cfRule type="expression" dxfId="1502" priority="164">
      <formula>$A417="Total"</formula>
    </cfRule>
  </conditionalFormatting>
  <conditionalFormatting sqref="C501">
    <cfRule type="expression" dxfId="1501" priority="168">
      <formula>#REF!="Total"</formula>
    </cfRule>
  </conditionalFormatting>
  <conditionalFormatting sqref="C501">
    <cfRule type="expression" dxfId="1500" priority="162">
      <formula>$A432="Total"</formula>
    </cfRule>
  </conditionalFormatting>
  <conditionalFormatting sqref="C502">
    <cfRule type="expression" dxfId="1499" priority="163">
      <formula>$A414="Total"</formula>
    </cfRule>
  </conditionalFormatting>
  <conditionalFormatting sqref="C506:C507">
    <cfRule type="expression" dxfId="1498" priority="35">
      <formula>#REF!="Total"</formula>
    </cfRule>
  </conditionalFormatting>
  <conditionalFormatting sqref="C506:C507">
    <cfRule type="expression" dxfId="1497" priority="34">
      <formula>#REF!="Total"</formula>
    </cfRule>
  </conditionalFormatting>
  <conditionalFormatting sqref="C506:C507">
    <cfRule type="expression" dxfId="1496" priority="33">
      <formula>#REF!="Total"</formula>
    </cfRule>
  </conditionalFormatting>
  <conditionalFormatting sqref="C506:C507">
    <cfRule type="expression" dxfId="1495" priority="32">
      <formula>#REF!="Total"</formula>
    </cfRule>
  </conditionalFormatting>
  <conditionalFormatting sqref="C506:C507">
    <cfRule type="expression" dxfId="1494" priority="31">
      <formula>#REF!="Total"</formula>
    </cfRule>
  </conditionalFormatting>
  <conditionalFormatting sqref="C506:C507">
    <cfRule type="expression" dxfId="1493" priority="30">
      <formula>#REF!="Total"</formula>
    </cfRule>
  </conditionalFormatting>
  <conditionalFormatting sqref="C506:C507">
    <cfRule type="expression" dxfId="1492" priority="29">
      <formula>#REF!="Total"</formula>
    </cfRule>
  </conditionalFormatting>
  <conditionalFormatting sqref="C506:C507">
    <cfRule type="expression" dxfId="1491" priority="28">
      <formula>#REF!="Total"</formula>
    </cfRule>
  </conditionalFormatting>
  <conditionalFormatting sqref="C506:C507">
    <cfRule type="expression" dxfId="1490" priority="27">
      <formula>#REF!="Total"</formula>
    </cfRule>
  </conditionalFormatting>
  <conditionalFormatting sqref="C506:C507">
    <cfRule type="expression" dxfId="1489" priority="38">
      <formula>#REF!="Total"</formula>
    </cfRule>
  </conditionalFormatting>
  <conditionalFormatting sqref="C506:C507">
    <cfRule type="expression" dxfId="1488" priority="39">
      <formula>#REF!="Total"</formula>
    </cfRule>
  </conditionalFormatting>
  <conditionalFormatting sqref="C506:C507">
    <cfRule type="expression" dxfId="1487" priority="40">
      <formula>#REF!="Total"</formula>
    </cfRule>
  </conditionalFormatting>
  <conditionalFormatting sqref="C506:C507">
    <cfRule type="expression" dxfId="1486" priority="41">
      <formula>#REF!="Total"</formula>
    </cfRule>
  </conditionalFormatting>
  <conditionalFormatting sqref="C506:C507">
    <cfRule type="expression" dxfId="1485" priority="42">
      <formula>$A506="Total"</formula>
    </cfRule>
  </conditionalFormatting>
  <conditionalFormatting sqref="C506:C507">
    <cfRule type="expression" dxfId="1484" priority="26">
      <formula>#REF!="Total"</formula>
    </cfRule>
  </conditionalFormatting>
  <conditionalFormatting sqref="C506:C507">
    <cfRule type="expression" dxfId="1483" priority="43" stopIfTrue="1">
      <formula>#REF!="Total"</formula>
    </cfRule>
  </conditionalFormatting>
  <conditionalFormatting sqref="C506:C507">
    <cfRule type="expression" dxfId="1482" priority="44">
      <formula>#REF!="Total"</formula>
    </cfRule>
  </conditionalFormatting>
  <conditionalFormatting sqref="C506:C507">
    <cfRule type="expression" dxfId="1481" priority="45">
      <formula>#REF!="Total"</formula>
    </cfRule>
  </conditionalFormatting>
  <conditionalFormatting sqref="C506:C507">
    <cfRule type="expression" dxfId="1480" priority="46">
      <formula>#REF!="Total"</formula>
    </cfRule>
  </conditionalFormatting>
  <conditionalFormatting sqref="C506:C507">
    <cfRule type="expression" dxfId="1479" priority="47">
      <formula>#REF!="Total"</formula>
    </cfRule>
  </conditionalFormatting>
  <conditionalFormatting sqref="C506:C507">
    <cfRule type="expression" dxfId="1478" priority="48">
      <formula>#REF!="Total"</formula>
    </cfRule>
  </conditionalFormatting>
  <conditionalFormatting sqref="C506:C507">
    <cfRule type="expression" dxfId="1477" priority="49">
      <formula>#REF!="Total"</formula>
    </cfRule>
  </conditionalFormatting>
  <conditionalFormatting sqref="C506:C507">
    <cfRule type="expression" dxfId="1476" priority="50">
      <formula>#REF!="Total"</formula>
    </cfRule>
  </conditionalFormatting>
  <conditionalFormatting sqref="C506:C507">
    <cfRule type="expression" dxfId="1475" priority="51">
      <formula>#REF!="Total"</formula>
    </cfRule>
  </conditionalFormatting>
  <conditionalFormatting sqref="C506:C507">
    <cfRule type="expression" dxfId="1474" priority="52">
      <formula>#REF!="Total"</formula>
    </cfRule>
  </conditionalFormatting>
  <conditionalFormatting sqref="C506:C507">
    <cfRule type="expression" dxfId="1473" priority="53">
      <formula>#REF!="Total"</formula>
    </cfRule>
  </conditionalFormatting>
  <conditionalFormatting sqref="C506:C507">
    <cfRule type="expression" dxfId="1472" priority="54">
      <formula>#REF!="Total"</formula>
    </cfRule>
  </conditionalFormatting>
  <conditionalFormatting sqref="C506:C507">
    <cfRule type="expression" dxfId="1471" priority="55">
      <formula>#REF!="Total"</formula>
    </cfRule>
  </conditionalFormatting>
  <conditionalFormatting sqref="C506:C507">
    <cfRule type="expression" dxfId="1470" priority="56">
      <formula>#REF!="Total"</formula>
    </cfRule>
  </conditionalFormatting>
  <conditionalFormatting sqref="C506:C507">
    <cfRule type="expression" dxfId="1469" priority="57">
      <formula>#REF!="Total"</formula>
    </cfRule>
  </conditionalFormatting>
  <conditionalFormatting sqref="C506:C507">
    <cfRule type="expression" dxfId="1468" priority="58">
      <formula>#REF!="Total"</formula>
    </cfRule>
  </conditionalFormatting>
  <conditionalFormatting sqref="C506:C507">
    <cfRule type="expression" dxfId="1467" priority="59">
      <formula>#REF!="Total"</formula>
    </cfRule>
  </conditionalFormatting>
  <conditionalFormatting sqref="C506:C507">
    <cfRule type="expression" dxfId="1466" priority="60">
      <formula>#REF!="Total"</formula>
    </cfRule>
  </conditionalFormatting>
  <conditionalFormatting sqref="C506">
    <cfRule type="expression" dxfId="1465" priority="61">
      <formula>$A472="Total"</formula>
    </cfRule>
  </conditionalFormatting>
  <conditionalFormatting sqref="C506:C507">
    <cfRule type="expression" dxfId="1464" priority="62">
      <formula>#REF!="Total"</formula>
    </cfRule>
  </conditionalFormatting>
  <conditionalFormatting sqref="C507">
    <cfRule type="expression" dxfId="1463" priority="23">
      <formula>$A463="Total"</formula>
    </cfRule>
  </conditionalFormatting>
  <conditionalFormatting sqref="C506:C507">
    <cfRule type="expression" dxfId="1462" priority="63">
      <formula>#REF!="Total"</formula>
    </cfRule>
  </conditionalFormatting>
  <conditionalFormatting sqref="C506:C507">
    <cfRule type="expression" dxfId="1461" priority="64">
      <formula>#REF!="Total"</formula>
    </cfRule>
  </conditionalFormatting>
  <conditionalFormatting sqref="C507">
    <cfRule type="expression" dxfId="1460" priority="65">
      <formula>$A520="Total"</formula>
    </cfRule>
  </conditionalFormatting>
  <conditionalFormatting sqref="C506:C507">
    <cfRule type="expression" dxfId="1459" priority="66">
      <formula>#REF!="Total"</formula>
    </cfRule>
  </conditionalFormatting>
  <conditionalFormatting sqref="C507">
    <cfRule type="expression" dxfId="1458" priority="67">
      <formula>$A521="Total"</formula>
    </cfRule>
  </conditionalFormatting>
  <conditionalFormatting sqref="C507">
    <cfRule type="expression" dxfId="1457" priority="22">
      <formula>$A461="Total"</formula>
    </cfRule>
  </conditionalFormatting>
  <conditionalFormatting sqref="C506">
    <cfRule type="expression" dxfId="1456" priority="21">
      <formula>$A478="Total"</formula>
    </cfRule>
  </conditionalFormatting>
  <conditionalFormatting sqref="C507">
    <cfRule type="expression" dxfId="1455" priority="68">
      <formula>$A459="Total"</formula>
    </cfRule>
  </conditionalFormatting>
  <conditionalFormatting sqref="C506:C507">
    <cfRule type="expression" dxfId="1454" priority="69" stopIfTrue="1">
      <formula>#REF!="Total"</formula>
    </cfRule>
  </conditionalFormatting>
  <conditionalFormatting sqref="C506:C507">
    <cfRule type="expression" dxfId="1453" priority="70" stopIfTrue="1">
      <formula>#REF!="Total"</formula>
    </cfRule>
  </conditionalFormatting>
  <conditionalFormatting sqref="C506:C507">
    <cfRule type="expression" dxfId="1452" priority="71" stopIfTrue="1">
      <formula>#REF!="Total"</formula>
    </cfRule>
  </conditionalFormatting>
  <conditionalFormatting sqref="C506:C507">
    <cfRule type="expression" dxfId="1451" priority="72">
      <formula>#REF!="Total"</formula>
    </cfRule>
  </conditionalFormatting>
  <conditionalFormatting sqref="C507">
    <cfRule type="expression" dxfId="1450" priority="19">
      <formula>$A464="Total"</formula>
    </cfRule>
  </conditionalFormatting>
  <conditionalFormatting sqref="C507">
    <cfRule type="expression" dxfId="1449" priority="73">
      <formula>$A462="Total"</formula>
    </cfRule>
  </conditionalFormatting>
  <conditionalFormatting sqref="C507">
    <cfRule type="expression" dxfId="1448" priority="74">
      <formula>$A457="Total"</formula>
    </cfRule>
  </conditionalFormatting>
  <conditionalFormatting sqref="C506">
    <cfRule type="expression" dxfId="1447" priority="17">
      <formula>$A479="Total"</formula>
    </cfRule>
  </conditionalFormatting>
  <conditionalFormatting sqref="C506">
    <cfRule type="expression" dxfId="1446" priority="12">
      <formula>$A476="Total"</formula>
    </cfRule>
  </conditionalFormatting>
  <conditionalFormatting sqref="C506">
    <cfRule type="expression" dxfId="1445" priority="11">
      <formula>$A477="Total"</formula>
    </cfRule>
  </conditionalFormatting>
  <conditionalFormatting sqref="C506">
    <cfRule type="expression" dxfId="1444" priority="5">
      <formula>$A474="Total"</formula>
    </cfRule>
  </conditionalFormatting>
  <conditionalFormatting sqref="C506">
    <cfRule type="expression" dxfId="1443" priority="8">
      <formula>$A540="Total"</formula>
    </cfRule>
  </conditionalFormatting>
  <conditionalFormatting sqref="C506">
    <cfRule type="expression" dxfId="1442" priority="9">
      <formula>$A538="Total"</formula>
    </cfRule>
  </conditionalFormatting>
  <conditionalFormatting sqref="C506">
    <cfRule type="expression" dxfId="1441" priority="7">
      <formula>$A434="Total"</formula>
    </cfRule>
  </conditionalFormatting>
  <conditionalFormatting sqref="C507">
    <cfRule type="expression" dxfId="1440" priority="13">
      <formula>$A523="Total"</formula>
    </cfRule>
  </conditionalFormatting>
  <conditionalFormatting sqref="C506">
    <cfRule type="expression" dxfId="1439" priority="25">
      <formula>$A436="Total"</formula>
    </cfRule>
  </conditionalFormatting>
  <conditionalFormatting sqref="C507">
    <cfRule type="expression" dxfId="1438" priority="6">
      <formula>$A421="Total"</formula>
    </cfRule>
  </conditionalFormatting>
  <conditionalFormatting sqref="C506">
    <cfRule type="expression" dxfId="1437" priority="4">
      <formula>$A537="Total"</formula>
    </cfRule>
  </conditionalFormatting>
  <conditionalFormatting sqref="C507">
    <cfRule type="expression" dxfId="1436" priority="18">
      <formula>$A420="Total"</formula>
    </cfRule>
  </conditionalFormatting>
  <conditionalFormatting sqref="C506">
    <cfRule type="expression" dxfId="1435" priority="24">
      <formula>$A438="Total"</formula>
    </cfRule>
  </conditionalFormatting>
  <conditionalFormatting sqref="C507">
    <cfRule type="expression" dxfId="1434" priority="36">
      <formula>$A518="Total"</formula>
    </cfRule>
  </conditionalFormatting>
  <conditionalFormatting sqref="C506">
    <cfRule type="expression" dxfId="1433" priority="2">
      <formula>$A435="Total"</formula>
    </cfRule>
  </conditionalFormatting>
  <conditionalFormatting sqref="C507">
    <cfRule type="expression" dxfId="1432" priority="37">
      <formula>$A418="Total"</formula>
    </cfRule>
  </conditionalFormatting>
  <conditionalFormatting sqref="C506:C507">
    <cfRule type="expression" dxfId="1431" priority="1">
      <formula>#REF!="Total"</formula>
    </cfRule>
  </conditionalFormatting>
  <conditionalFormatting sqref="C506">
    <cfRule type="expression" dxfId="1430" priority="3" stopIfTrue="1">
      <formula>$C480="Total"</formula>
    </cfRule>
  </conditionalFormatting>
  <conditionalFormatting sqref="C507">
    <cfRule type="expression" dxfId="1429" priority="10" stopIfTrue="1">
      <formula>$C465="Total"</formula>
    </cfRule>
  </conditionalFormatting>
  <conditionalFormatting sqref="C507">
    <cfRule type="expression" dxfId="1428" priority="16">
      <formula>$A422="Total"</formula>
    </cfRule>
  </conditionalFormatting>
  <conditionalFormatting sqref="C506">
    <cfRule type="expression" dxfId="1427" priority="20">
      <formula>#REF!="Total"</formula>
    </cfRule>
  </conditionalFormatting>
  <conditionalFormatting sqref="C506">
    <cfRule type="expression" dxfId="1426" priority="14">
      <formula>$A437="Total"</formula>
    </cfRule>
  </conditionalFormatting>
  <conditionalFormatting sqref="C507">
    <cfRule type="expression" dxfId="1425" priority="15">
      <formula>$A419="Total"</formula>
    </cfRule>
  </conditionalFormatting>
  <hyperlinks>
    <hyperlink ref="A1" location="Index!A1" display="Index" xr:uid="{00000000-0004-0000-20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08"/>
  <sheetViews>
    <sheetView workbookViewId="0">
      <selection activeCell="B1" sqref="B1:E1"/>
    </sheetView>
  </sheetViews>
  <sheetFormatPr defaultRowHeight="12.75"/>
  <cols>
    <col min="1" max="1" width="5.42578125" style="69" bestFit="1" customWidth="1"/>
    <col min="2" max="2" width="88.42578125" style="69" customWidth="1"/>
    <col min="3" max="3" width="26.85546875" style="180" customWidth="1"/>
    <col min="4" max="4" width="30.42578125" style="69" customWidth="1"/>
    <col min="5" max="5" width="14" style="69" bestFit="1" customWidth="1"/>
    <col min="6" max="6" width="10.28515625" style="13" bestFit="1" customWidth="1"/>
    <col min="7" max="7" width="18.140625" style="13" bestFit="1" customWidth="1"/>
    <col min="8" max="8" width="9.140625" style="13" bestFit="1" customWidth="1"/>
    <col min="9" max="16384" width="9.140625" style="69"/>
  </cols>
  <sheetData>
    <row r="1" spans="1:9" s="1" customFormat="1">
      <c r="A1" s="3" t="s">
        <v>0</v>
      </c>
      <c r="B1" s="397" t="s">
        <v>49</v>
      </c>
      <c r="C1" s="397"/>
      <c r="D1" s="397"/>
      <c r="E1" s="397"/>
      <c r="F1" s="4"/>
      <c r="G1" s="4"/>
      <c r="H1" s="4"/>
    </row>
    <row r="2" spans="1:9" s="1" customFormat="1" ht="13.5" thickBot="1">
      <c r="C2" s="5"/>
      <c r="F2" s="4"/>
      <c r="G2" s="4"/>
      <c r="H2" s="4"/>
    </row>
    <row r="3" spans="1:9" s="15" customFormat="1" ht="15">
      <c r="B3" s="25" t="s">
        <v>1384</v>
      </c>
      <c r="C3" s="398"/>
      <c r="D3" s="401"/>
      <c r="F3" s="16"/>
      <c r="G3" s="16"/>
      <c r="H3" s="16"/>
    </row>
    <row r="4" spans="1:9" s="15" customFormat="1" ht="15">
      <c r="B4" s="26" t="s">
        <v>2072</v>
      </c>
      <c r="C4" s="399"/>
      <c r="D4" s="402"/>
      <c r="F4" s="16"/>
      <c r="G4" s="16"/>
      <c r="H4" s="16"/>
    </row>
    <row r="5" spans="1:9" s="15" customFormat="1" ht="15">
      <c r="B5" s="26" t="s">
        <v>1060</v>
      </c>
      <c r="C5" s="399"/>
      <c r="D5" s="402"/>
      <c r="F5" s="16"/>
      <c r="G5" s="16"/>
      <c r="H5" s="16"/>
    </row>
    <row r="6" spans="1:9" s="15" customFormat="1" ht="15">
      <c r="B6" s="26" t="s">
        <v>2073</v>
      </c>
      <c r="C6" s="399"/>
      <c r="D6" s="402"/>
      <c r="F6" s="16"/>
      <c r="G6" s="16"/>
      <c r="H6" s="16"/>
    </row>
    <row r="7" spans="1:9" s="15" customFormat="1" ht="30.75" thickBot="1">
      <c r="B7" s="27" t="s">
        <v>2074</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1047</v>
      </c>
      <c r="C16" s="79" t="s">
        <v>140</v>
      </c>
      <c r="D16" s="69" t="s">
        <v>154</v>
      </c>
      <c r="E16" s="69" t="s">
        <v>155</v>
      </c>
      <c r="F16" s="13">
        <v>49700</v>
      </c>
      <c r="G16" s="13">
        <v>1146.45</v>
      </c>
      <c r="H16" s="13">
        <v>6.55</v>
      </c>
    </row>
    <row r="17" spans="2:8">
      <c r="B17" s="69" t="s">
        <v>1052</v>
      </c>
      <c r="C17" s="79" t="s">
        <v>140</v>
      </c>
      <c r="D17" s="69" t="s">
        <v>146</v>
      </c>
      <c r="E17" s="69" t="s">
        <v>148</v>
      </c>
      <c r="F17" s="13">
        <v>18822</v>
      </c>
      <c r="G17" s="13">
        <v>633.24</v>
      </c>
      <c r="H17" s="13">
        <v>3.62</v>
      </c>
    </row>
    <row r="18" spans="2:8">
      <c r="B18" s="69" t="s">
        <v>1055</v>
      </c>
      <c r="C18" s="79" t="s">
        <v>140</v>
      </c>
      <c r="D18" s="69" t="s">
        <v>143</v>
      </c>
      <c r="E18" s="69" t="s">
        <v>144</v>
      </c>
      <c r="F18" s="13">
        <v>23800</v>
      </c>
      <c r="G18" s="13">
        <v>626.57000000000005</v>
      </c>
      <c r="H18" s="13">
        <v>3.58</v>
      </c>
    </row>
    <row r="19" spans="2:8">
      <c r="B19" s="69" t="s">
        <v>2236</v>
      </c>
      <c r="C19" s="79" t="s">
        <v>140</v>
      </c>
      <c r="D19" s="69" t="s">
        <v>206</v>
      </c>
      <c r="E19" s="69" t="s">
        <v>464</v>
      </c>
      <c r="F19" s="13">
        <v>77500</v>
      </c>
      <c r="G19" s="13">
        <v>573.38</v>
      </c>
      <c r="H19" s="13">
        <v>3.28</v>
      </c>
    </row>
    <row r="20" spans="2:8">
      <c r="B20" s="69" t="s">
        <v>1043</v>
      </c>
      <c r="C20" s="79" t="s">
        <v>140</v>
      </c>
      <c r="D20" s="69" t="s">
        <v>185</v>
      </c>
      <c r="E20" s="69" t="s">
        <v>294</v>
      </c>
      <c r="F20" s="13">
        <v>154500</v>
      </c>
      <c r="G20" s="13">
        <v>570.72</v>
      </c>
      <c r="H20" s="13">
        <v>3.26</v>
      </c>
    </row>
    <row r="21" spans="2:8">
      <c r="B21" s="69" t="s">
        <v>1042</v>
      </c>
      <c r="C21" s="79" t="s">
        <v>140</v>
      </c>
      <c r="D21" s="69" t="s">
        <v>183</v>
      </c>
      <c r="E21" s="69" t="s">
        <v>184</v>
      </c>
      <c r="F21" s="13">
        <v>74100</v>
      </c>
      <c r="G21" s="13">
        <v>562.97</v>
      </c>
      <c r="H21" s="13">
        <v>3.22</v>
      </c>
    </row>
    <row r="22" spans="2:8">
      <c r="B22" s="69" t="s">
        <v>2245</v>
      </c>
      <c r="C22" s="79" t="s">
        <v>140</v>
      </c>
      <c r="D22" s="69" t="s">
        <v>141</v>
      </c>
      <c r="E22" s="69" t="s">
        <v>416</v>
      </c>
      <c r="F22" s="13">
        <v>56700</v>
      </c>
      <c r="G22" s="13">
        <v>527.79</v>
      </c>
      <c r="H22" s="13">
        <v>3.02</v>
      </c>
    </row>
    <row r="23" spans="2:8">
      <c r="B23" s="69" t="s">
        <v>1049</v>
      </c>
      <c r="C23" s="79" t="s">
        <v>140</v>
      </c>
      <c r="D23" s="69" t="s">
        <v>146</v>
      </c>
      <c r="E23" s="69" t="s">
        <v>289</v>
      </c>
      <c r="F23" s="13">
        <v>50700</v>
      </c>
      <c r="G23" s="13">
        <v>527.66</v>
      </c>
      <c r="H23" s="13">
        <v>3.01</v>
      </c>
    </row>
    <row r="24" spans="2:8">
      <c r="B24" s="69" t="s">
        <v>1053</v>
      </c>
      <c r="C24" s="79" t="s">
        <v>140</v>
      </c>
      <c r="D24" s="69" t="s">
        <v>146</v>
      </c>
      <c r="E24" s="69" t="s">
        <v>147</v>
      </c>
      <c r="F24" s="13">
        <v>31300</v>
      </c>
      <c r="G24" s="13">
        <v>470.63</v>
      </c>
      <c r="H24" s="13">
        <v>2.69</v>
      </c>
    </row>
    <row r="25" spans="2:8">
      <c r="B25" s="69" t="s">
        <v>2248</v>
      </c>
      <c r="C25" s="79" t="s">
        <v>140</v>
      </c>
      <c r="D25" s="69" t="s">
        <v>199</v>
      </c>
      <c r="E25" s="69" t="s">
        <v>366</v>
      </c>
      <c r="F25" s="13">
        <v>59800</v>
      </c>
      <c r="G25" s="13">
        <v>466.2</v>
      </c>
      <c r="H25" s="13">
        <v>2.66</v>
      </c>
    </row>
    <row r="26" spans="2:8">
      <c r="B26" s="69" t="s">
        <v>1015</v>
      </c>
      <c r="C26" s="79" t="s">
        <v>140</v>
      </c>
      <c r="D26" s="69" t="s">
        <v>316</v>
      </c>
      <c r="E26" s="69" t="s">
        <v>317</v>
      </c>
      <c r="F26" s="13">
        <v>41625</v>
      </c>
      <c r="G26" s="13">
        <v>439.41</v>
      </c>
      <c r="H26" s="13">
        <v>2.5099999999999998</v>
      </c>
    </row>
    <row r="27" spans="2:8">
      <c r="B27" s="69" t="s">
        <v>2832</v>
      </c>
      <c r="C27" s="79" t="s">
        <v>140</v>
      </c>
      <c r="D27" s="69" t="s">
        <v>150</v>
      </c>
      <c r="E27" s="69" t="s">
        <v>161</v>
      </c>
      <c r="F27" s="13">
        <v>17750</v>
      </c>
      <c r="G27" s="13">
        <v>417.7</v>
      </c>
      <c r="H27" s="13">
        <v>2.39</v>
      </c>
    </row>
    <row r="28" spans="2:8">
      <c r="B28" s="69" t="s">
        <v>2277</v>
      </c>
      <c r="C28" s="79" t="s">
        <v>140</v>
      </c>
      <c r="D28" s="69" t="s">
        <v>185</v>
      </c>
      <c r="E28" s="69" t="s">
        <v>187</v>
      </c>
      <c r="F28" s="13">
        <v>6450</v>
      </c>
      <c r="G28" s="13">
        <v>392.33</v>
      </c>
      <c r="H28" s="13">
        <v>2.2400000000000002</v>
      </c>
    </row>
    <row r="29" spans="2:8">
      <c r="B29" s="69" t="s">
        <v>1054</v>
      </c>
      <c r="C29" s="79" t="s">
        <v>140</v>
      </c>
      <c r="D29" s="69" t="s">
        <v>141</v>
      </c>
      <c r="E29" s="69" t="s">
        <v>145</v>
      </c>
      <c r="F29" s="13">
        <v>27950</v>
      </c>
      <c r="G29" s="13">
        <v>388.21</v>
      </c>
      <c r="H29" s="13">
        <v>2.2200000000000002</v>
      </c>
    </row>
    <row r="30" spans="2:8">
      <c r="B30" s="69" t="s">
        <v>1037</v>
      </c>
      <c r="C30" s="79" t="s">
        <v>140</v>
      </c>
      <c r="D30" s="69" t="s">
        <v>141</v>
      </c>
      <c r="E30" s="69" t="s">
        <v>158</v>
      </c>
      <c r="F30" s="13">
        <v>55200</v>
      </c>
      <c r="G30" s="13">
        <v>378.23</v>
      </c>
      <c r="H30" s="13">
        <v>2.16</v>
      </c>
    </row>
    <row r="31" spans="2:8">
      <c r="B31" s="69" t="s">
        <v>1056</v>
      </c>
      <c r="C31" s="79" t="s">
        <v>140</v>
      </c>
      <c r="D31" s="69" t="s">
        <v>141</v>
      </c>
      <c r="E31" s="69" t="s">
        <v>142</v>
      </c>
      <c r="F31" s="13">
        <v>49175</v>
      </c>
      <c r="G31" s="13">
        <v>370.21</v>
      </c>
      <c r="H31" s="13">
        <v>2.12</v>
      </c>
    </row>
    <row r="32" spans="2:8">
      <c r="B32" s="69" t="s">
        <v>2252</v>
      </c>
      <c r="C32" s="79" t="s">
        <v>140</v>
      </c>
      <c r="D32" s="69" t="s">
        <v>167</v>
      </c>
      <c r="E32" s="69" t="s">
        <v>610</v>
      </c>
      <c r="F32" s="13">
        <v>58500</v>
      </c>
      <c r="G32" s="13">
        <v>310.52</v>
      </c>
      <c r="H32" s="13">
        <v>1.77</v>
      </c>
    </row>
    <row r="33" spans="2:8">
      <c r="B33" s="69" t="s">
        <v>2244</v>
      </c>
      <c r="C33" s="79" t="s">
        <v>140</v>
      </c>
      <c r="D33" s="69" t="s">
        <v>146</v>
      </c>
      <c r="E33" s="69" t="s">
        <v>397</v>
      </c>
      <c r="F33" s="13">
        <v>25800</v>
      </c>
      <c r="G33" s="13">
        <v>304.5</v>
      </c>
      <c r="H33" s="13">
        <v>1.74</v>
      </c>
    </row>
    <row r="34" spans="2:8">
      <c r="B34" s="69" t="s">
        <v>1038</v>
      </c>
      <c r="C34" s="79" t="s">
        <v>140</v>
      </c>
      <c r="D34" s="69" t="s">
        <v>141</v>
      </c>
      <c r="E34" s="69" t="s">
        <v>149</v>
      </c>
      <c r="F34" s="13">
        <v>12203</v>
      </c>
      <c r="G34" s="13">
        <v>225.37</v>
      </c>
      <c r="H34" s="13">
        <v>1.29</v>
      </c>
    </row>
    <row r="35" spans="2:8">
      <c r="B35" s="69" t="s">
        <v>1018</v>
      </c>
      <c r="C35" s="79" t="s">
        <v>140</v>
      </c>
      <c r="D35" s="69" t="s">
        <v>156</v>
      </c>
      <c r="E35" s="69" t="s">
        <v>157</v>
      </c>
      <c r="F35" s="13">
        <v>25500</v>
      </c>
      <c r="G35" s="13">
        <v>178.55</v>
      </c>
      <c r="H35" s="13">
        <v>1.02</v>
      </c>
    </row>
    <row r="36" spans="2:8">
      <c r="B36" s="69" t="s">
        <v>1051</v>
      </c>
      <c r="C36" s="79" t="s">
        <v>140</v>
      </c>
      <c r="D36" s="69" t="s">
        <v>150</v>
      </c>
      <c r="E36" s="69" t="s">
        <v>151</v>
      </c>
      <c r="F36" s="13">
        <v>60100</v>
      </c>
      <c r="G36" s="13">
        <v>162.66</v>
      </c>
      <c r="H36" s="13">
        <v>0.93</v>
      </c>
    </row>
    <row r="37" spans="2:8">
      <c r="B37" s="69" t="s">
        <v>2234</v>
      </c>
      <c r="C37" s="79" t="s">
        <v>140</v>
      </c>
      <c r="D37" s="69" t="s">
        <v>171</v>
      </c>
      <c r="E37" s="69" t="s">
        <v>172</v>
      </c>
      <c r="F37" s="13">
        <v>9300</v>
      </c>
      <c r="G37" s="13">
        <v>153.87</v>
      </c>
      <c r="H37" s="13">
        <v>0.88</v>
      </c>
    </row>
    <row r="38" spans="2:8">
      <c r="B38" s="69" t="s">
        <v>2243</v>
      </c>
      <c r="C38" s="79" t="s">
        <v>140</v>
      </c>
      <c r="D38" s="69" t="s">
        <v>181</v>
      </c>
      <c r="E38" s="69" t="s">
        <v>549</v>
      </c>
      <c r="F38" s="13">
        <v>29604</v>
      </c>
      <c r="G38" s="13">
        <v>153.63999999999999</v>
      </c>
      <c r="H38" s="13">
        <v>0.88</v>
      </c>
    </row>
    <row r="39" spans="2:8">
      <c r="B39" s="69" t="s">
        <v>1016</v>
      </c>
      <c r="C39" s="79" t="s">
        <v>140</v>
      </c>
      <c r="D39" s="69" t="s">
        <v>190</v>
      </c>
      <c r="E39" s="69" t="s">
        <v>308</v>
      </c>
      <c r="F39" s="13">
        <v>12500</v>
      </c>
      <c r="G39" s="13">
        <v>146.77000000000001</v>
      </c>
      <c r="H39" s="13">
        <v>0.84</v>
      </c>
    </row>
    <row r="40" spans="2:8">
      <c r="B40" s="69" t="s">
        <v>2833</v>
      </c>
      <c r="C40" s="79" t="s">
        <v>140</v>
      </c>
      <c r="D40" s="69" t="s">
        <v>276</v>
      </c>
      <c r="E40" s="69" t="s">
        <v>461</v>
      </c>
      <c r="F40" s="13">
        <v>89500</v>
      </c>
      <c r="G40" s="13">
        <v>139.62</v>
      </c>
      <c r="H40" s="13">
        <v>0.8</v>
      </c>
    </row>
    <row r="41" spans="2:8">
      <c r="B41" s="69" t="s">
        <v>1011</v>
      </c>
      <c r="C41" s="79" t="s">
        <v>140</v>
      </c>
      <c r="D41" s="69" t="s">
        <v>154</v>
      </c>
      <c r="E41" s="69" t="s">
        <v>319</v>
      </c>
      <c r="F41" s="13">
        <v>11000</v>
      </c>
      <c r="G41" s="13">
        <v>125.74</v>
      </c>
      <c r="H41" s="13">
        <v>0.72</v>
      </c>
    </row>
    <row r="42" spans="2:8">
      <c r="B42" s="69" t="s">
        <v>2873</v>
      </c>
      <c r="C42" s="79" t="s">
        <v>140</v>
      </c>
      <c r="D42" s="69" t="s">
        <v>177</v>
      </c>
      <c r="E42" s="69" t="s">
        <v>735</v>
      </c>
      <c r="F42" s="13">
        <v>1390</v>
      </c>
      <c r="G42" s="13">
        <v>113.22</v>
      </c>
      <c r="H42" s="13">
        <v>0.65</v>
      </c>
    </row>
    <row r="43" spans="2:8">
      <c r="B43" s="69" t="s">
        <v>1023</v>
      </c>
      <c r="C43" s="79" t="s">
        <v>140</v>
      </c>
      <c r="D43" s="69" t="s">
        <v>230</v>
      </c>
      <c r="E43" s="69" t="s">
        <v>309</v>
      </c>
      <c r="F43" s="13">
        <v>2500</v>
      </c>
      <c r="G43" s="13">
        <v>99.48</v>
      </c>
      <c r="H43" s="13">
        <v>0.56999999999999995</v>
      </c>
    </row>
    <row r="44" spans="2:8">
      <c r="B44" s="69" t="s">
        <v>456</v>
      </c>
      <c r="C44" s="79" t="s">
        <v>140</v>
      </c>
      <c r="D44" s="69" t="s">
        <v>141</v>
      </c>
      <c r="E44" s="69" t="s">
        <v>457</v>
      </c>
      <c r="F44" s="13">
        <v>20500</v>
      </c>
      <c r="G44" s="13">
        <v>95.96</v>
      </c>
      <c r="H44" s="13">
        <v>0.55000000000000004</v>
      </c>
    </row>
    <row r="45" spans="2:8">
      <c r="B45" s="69" t="s">
        <v>2271</v>
      </c>
      <c r="C45" s="79" t="s">
        <v>140</v>
      </c>
      <c r="D45" s="69" t="s">
        <v>167</v>
      </c>
      <c r="E45" s="69" t="s">
        <v>198</v>
      </c>
      <c r="F45" s="13">
        <v>2650</v>
      </c>
      <c r="G45" s="13">
        <v>95.17</v>
      </c>
      <c r="H45" s="13">
        <v>0.54</v>
      </c>
    </row>
    <row r="46" spans="2:8">
      <c r="B46" s="69" t="s">
        <v>1027</v>
      </c>
      <c r="C46" s="79" t="s">
        <v>140</v>
      </c>
      <c r="D46" s="69" t="s">
        <v>152</v>
      </c>
      <c r="E46" s="69" t="s">
        <v>304</v>
      </c>
      <c r="F46" s="13">
        <v>9200</v>
      </c>
      <c r="G46" s="13">
        <v>93.66</v>
      </c>
      <c r="H46" s="13">
        <v>0.54</v>
      </c>
    </row>
    <row r="47" spans="2:8">
      <c r="B47" s="69" t="s">
        <v>2247</v>
      </c>
      <c r="C47" s="79" t="s">
        <v>140</v>
      </c>
      <c r="D47" s="69" t="s">
        <v>146</v>
      </c>
      <c r="E47" s="69" t="s">
        <v>439</v>
      </c>
      <c r="F47" s="13">
        <v>2150</v>
      </c>
      <c r="G47" s="13">
        <v>91.45</v>
      </c>
      <c r="H47" s="13">
        <v>0.52</v>
      </c>
    </row>
    <row r="48" spans="2:8">
      <c r="B48" s="69" t="s">
        <v>2837</v>
      </c>
      <c r="C48" s="79" t="s">
        <v>140</v>
      </c>
      <c r="D48" s="69" t="s">
        <v>165</v>
      </c>
      <c r="E48" s="69" t="s">
        <v>478</v>
      </c>
      <c r="F48" s="13">
        <v>3600</v>
      </c>
      <c r="G48" s="13">
        <v>87.38</v>
      </c>
      <c r="H48" s="13">
        <v>0.5</v>
      </c>
    </row>
    <row r="49" spans="2:8">
      <c r="B49" s="69" t="s">
        <v>2874</v>
      </c>
      <c r="C49" s="79" t="s">
        <v>140</v>
      </c>
      <c r="D49" s="69" t="s">
        <v>185</v>
      </c>
      <c r="E49" s="69" t="s">
        <v>736</v>
      </c>
      <c r="F49" s="13">
        <v>3610</v>
      </c>
      <c r="G49" s="13">
        <v>86</v>
      </c>
      <c r="H49" s="13">
        <v>0.49</v>
      </c>
    </row>
    <row r="50" spans="2:8">
      <c r="B50" s="69" t="s">
        <v>1029</v>
      </c>
      <c r="C50" s="79" t="s">
        <v>140</v>
      </c>
      <c r="D50" s="69" t="s">
        <v>302</v>
      </c>
      <c r="E50" s="69" t="s">
        <v>303</v>
      </c>
      <c r="F50" s="13">
        <v>2200</v>
      </c>
      <c r="G50" s="13">
        <v>85.01</v>
      </c>
      <c r="H50" s="13">
        <v>0.49</v>
      </c>
    </row>
    <row r="51" spans="2:8">
      <c r="B51" s="69" t="s">
        <v>2270</v>
      </c>
      <c r="C51" s="79" t="s">
        <v>140</v>
      </c>
      <c r="D51" s="69" t="s">
        <v>165</v>
      </c>
      <c r="E51" s="69" t="s">
        <v>552</v>
      </c>
      <c r="F51" s="13">
        <v>3450</v>
      </c>
      <c r="G51" s="13">
        <v>83.97</v>
      </c>
      <c r="H51" s="13">
        <v>0.48</v>
      </c>
    </row>
    <row r="52" spans="2:8">
      <c r="B52" s="69" t="s">
        <v>1050</v>
      </c>
      <c r="C52" s="79" t="s">
        <v>140</v>
      </c>
      <c r="D52" s="69" t="s">
        <v>276</v>
      </c>
      <c r="E52" s="69" t="s">
        <v>290</v>
      </c>
      <c r="F52" s="13">
        <v>33500</v>
      </c>
      <c r="G52" s="13">
        <v>78.02</v>
      </c>
      <c r="H52" s="13">
        <v>0.45</v>
      </c>
    </row>
    <row r="53" spans="2:8">
      <c r="B53" s="69" t="s">
        <v>2834</v>
      </c>
      <c r="C53" s="79" t="s">
        <v>140</v>
      </c>
      <c r="D53" s="69" t="s">
        <v>167</v>
      </c>
      <c r="E53" s="69" t="s">
        <v>168</v>
      </c>
      <c r="F53" s="13">
        <v>8000</v>
      </c>
      <c r="G53" s="13">
        <v>68.849999999999994</v>
      </c>
      <c r="H53" s="13">
        <v>0.39</v>
      </c>
    </row>
    <row r="54" spans="2:8">
      <c r="B54" s="69" t="s">
        <v>2875</v>
      </c>
      <c r="C54" s="79" t="s">
        <v>140</v>
      </c>
      <c r="D54" s="69" t="s">
        <v>276</v>
      </c>
      <c r="E54" s="69" t="s">
        <v>381</v>
      </c>
      <c r="F54" s="13">
        <v>14000</v>
      </c>
      <c r="G54" s="13">
        <v>63.85</v>
      </c>
      <c r="H54" s="13">
        <v>0.36</v>
      </c>
    </row>
    <row r="55" spans="2:8">
      <c r="B55" s="69" t="s">
        <v>1039</v>
      </c>
      <c r="C55" s="79" t="s">
        <v>140</v>
      </c>
      <c r="D55" s="69" t="s">
        <v>152</v>
      </c>
      <c r="E55" s="69" t="s">
        <v>295</v>
      </c>
      <c r="F55" s="13">
        <v>1980</v>
      </c>
      <c r="G55" s="13">
        <v>56.62</v>
      </c>
      <c r="H55" s="13">
        <v>0.32</v>
      </c>
    </row>
    <row r="56" spans="2:8">
      <c r="B56" s="69" t="s">
        <v>2876</v>
      </c>
      <c r="C56" s="79" t="s">
        <v>140</v>
      </c>
      <c r="D56" s="69" t="s">
        <v>167</v>
      </c>
      <c r="E56" s="69" t="s">
        <v>530</v>
      </c>
      <c r="F56" s="13">
        <v>6000</v>
      </c>
      <c r="G56" s="13">
        <v>54.16</v>
      </c>
      <c r="H56" s="13">
        <v>0.31</v>
      </c>
    </row>
    <row r="57" spans="2:8">
      <c r="B57" s="69" t="s">
        <v>2848</v>
      </c>
      <c r="C57" s="79" t="s">
        <v>140</v>
      </c>
      <c r="D57" s="69" t="s">
        <v>156</v>
      </c>
      <c r="E57" s="69" t="s">
        <v>489</v>
      </c>
      <c r="F57" s="13">
        <v>1285</v>
      </c>
      <c r="G57" s="13">
        <v>4.26</v>
      </c>
      <c r="H57" s="13">
        <v>0.02</v>
      </c>
    </row>
    <row r="58" spans="2:8">
      <c r="B58" s="69" t="s">
        <v>2380</v>
      </c>
      <c r="C58" s="79" t="s">
        <v>140</v>
      </c>
      <c r="D58" s="69" t="s">
        <v>141</v>
      </c>
      <c r="E58" s="69" t="s">
        <v>142</v>
      </c>
      <c r="F58" s="13">
        <v>-1375</v>
      </c>
      <c r="G58" s="13">
        <v>-10.35</v>
      </c>
      <c r="H58" s="13">
        <v>-0.06</v>
      </c>
    </row>
    <row r="59" spans="2:8">
      <c r="B59" s="69" t="s">
        <v>2852</v>
      </c>
      <c r="C59" s="79" t="s">
        <v>140</v>
      </c>
      <c r="D59" s="69" t="s">
        <v>150</v>
      </c>
      <c r="E59" s="69" t="s">
        <v>161</v>
      </c>
      <c r="F59" s="13">
        <v>-10200</v>
      </c>
      <c r="G59" s="13">
        <v>-238.38</v>
      </c>
      <c r="H59" s="13">
        <v>-1.36</v>
      </c>
    </row>
    <row r="60" spans="2:8">
      <c r="B60" s="69" t="s">
        <v>2437</v>
      </c>
      <c r="C60" s="79" t="s">
        <v>140</v>
      </c>
      <c r="D60" s="69" t="s">
        <v>146</v>
      </c>
      <c r="E60" s="69" t="s">
        <v>397</v>
      </c>
      <c r="F60" s="13">
        <v>-25800</v>
      </c>
      <c r="G60" s="13">
        <v>-305.36</v>
      </c>
      <c r="H60" s="13">
        <v>-1.74</v>
      </c>
    </row>
    <row r="61" spans="2:8">
      <c r="B61" s="69" t="s">
        <v>2428</v>
      </c>
      <c r="C61" s="79" t="s">
        <v>140</v>
      </c>
      <c r="D61" s="69" t="s">
        <v>167</v>
      </c>
      <c r="E61" s="69" t="s">
        <v>610</v>
      </c>
      <c r="F61" s="13">
        <v>-58500</v>
      </c>
      <c r="G61" s="13">
        <v>-309.26</v>
      </c>
      <c r="H61" s="13">
        <v>-1.77</v>
      </c>
    </row>
    <row r="62" spans="2:8">
      <c r="B62" s="69" t="s">
        <v>2396</v>
      </c>
      <c r="C62" s="79" t="s">
        <v>140</v>
      </c>
      <c r="D62" s="69" t="s">
        <v>185</v>
      </c>
      <c r="E62" s="69" t="s">
        <v>187</v>
      </c>
      <c r="F62" s="13">
        <v>-5500</v>
      </c>
      <c r="G62" s="13">
        <v>-334.7</v>
      </c>
      <c r="H62" s="13">
        <v>-1.91</v>
      </c>
    </row>
    <row r="63" spans="2:8">
      <c r="B63" s="69" t="s">
        <v>2851</v>
      </c>
      <c r="C63" s="79" t="s">
        <v>140</v>
      </c>
      <c r="D63" s="69" t="s">
        <v>316</v>
      </c>
      <c r="E63" s="69" t="s">
        <v>317</v>
      </c>
      <c r="F63" s="13">
        <v>-36550</v>
      </c>
      <c r="G63" s="13">
        <v>-367.36</v>
      </c>
      <c r="H63" s="13">
        <v>-2.1</v>
      </c>
    </row>
    <row r="64" spans="2:8">
      <c r="B64" s="69" t="s">
        <v>2453</v>
      </c>
      <c r="C64" s="79" t="s">
        <v>140</v>
      </c>
      <c r="D64" s="69" t="s">
        <v>146</v>
      </c>
      <c r="E64" s="69" t="s">
        <v>148</v>
      </c>
      <c r="F64" s="13">
        <v>-11250</v>
      </c>
      <c r="G64" s="13">
        <v>-379.04</v>
      </c>
      <c r="H64" s="13">
        <v>-2.17</v>
      </c>
    </row>
    <row r="65" spans="2:8">
      <c r="B65" s="69" t="s">
        <v>2457</v>
      </c>
      <c r="C65" s="79" t="s">
        <v>140</v>
      </c>
      <c r="D65" s="69" t="s">
        <v>141</v>
      </c>
      <c r="E65" s="69" t="s">
        <v>158</v>
      </c>
      <c r="F65" s="13">
        <v>-55200</v>
      </c>
      <c r="G65" s="13">
        <v>-379.2</v>
      </c>
      <c r="H65" s="13">
        <v>-2.17</v>
      </c>
    </row>
    <row r="66" spans="2:8">
      <c r="B66" s="69" t="s">
        <v>2456</v>
      </c>
      <c r="C66" s="79" t="s">
        <v>140</v>
      </c>
      <c r="D66" s="69" t="s">
        <v>146</v>
      </c>
      <c r="E66" s="69" t="s">
        <v>289</v>
      </c>
      <c r="F66" s="13">
        <v>-37800</v>
      </c>
      <c r="G66" s="13">
        <v>-393.8</v>
      </c>
      <c r="H66" s="13">
        <v>-2.25</v>
      </c>
    </row>
    <row r="67" spans="2:8">
      <c r="B67" s="69" t="s">
        <v>2411</v>
      </c>
      <c r="C67" s="79" t="s">
        <v>140</v>
      </c>
      <c r="D67" s="69" t="s">
        <v>183</v>
      </c>
      <c r="E67" s="69" t="s">
        <v>184</v>
      </c>
      <c r="F67" s="13">
        <v>-59400</v>
      </c>
      <c r="G67" s="13">
        <v>-449.98</v>
      </c>
      <c r="H67" s="13">
        <v>-2.57</v>
      </c>
    </row>
    <row r="68" spans="2:8">
      <c r="B68" s="69" t="s">
        <v>2433</v>
      </c>
      <c r="C68" s="79" t="s">
        <v>140</v>
      </c>
      <c r="D68" s="69" t="s">
        <v>199</v>
      </c>
      <c r="E68" s="69" t="s">
        <v>366</v>
      </c>
      <c r="F68" s="13">
        <v>-59800</v>
      </c>
      <c r="G68" s="13">
        <v>-466.05</v>
      </c>
      <c r="H68" s="13">
        <v>-2.66</v>
      </c>
    </row>
    <row r="69" spans="2:8">
      <c r="B69" s="69" t="s">
        <v>2436</v>
      </c>
      <c r="C69" s="79" t="s">
        <v>140</v>
      </c>
      <c r="D69" s="69" t="s">
        <v>141</v>
      </c>
      <c r="E69" s="69" t="s">
        <v>416</v>
      </c>
      <c r="F69" s="13">
        <v>-56700</v>
      </c>
      <c r="G69" s="13">
        <v>-528.16</v>
      </c>
      <c r="H69" s="13">
        <v>-3.02</v>
      </c>
    </row>
    <row r="70" spans="2:8">
      <c r="B70" s="69" t="s">
        <v>2449</v>
      </c>
      <c r="C70" s="79" t="s">
        <v>140</v>
      </c>
      <c r="D70" s="69" t="s">
        <v>206</v>
      </c>
      <c r="E70" s="69" t="s">
        <v>464</v>
      </c>
      <c r="F70" s="13">
        <v>-77500</v>
      </c>
      <c r="G70" s="13">
        <v>-572.73</v>
      </c>
      <c r="H70" s="13">
        <v>-3.27</v>
      </c>
    </row>
    <row r="71" spans="2:8">
      <c r="B71" s="69" t="s">
        <v>2448</v>
      </c>
      <c r="C71" s="79" t="s">
        <v>140</v>
      </c>
      <c r="D71" s="69" t="s">
        <v>185</v>
      </c>
      <c r="E71" s="69" t="s">
        <v>294</v>
      </c>
      <c r="F71" s="13">
        <v>-154500</v>
      </c>
      <c r="G71" s="13">
        <v>-573.04</v>
      </c>
      <c r="H71" s="13">
        <v>-3.27</v>
      </c>
    </row>
    <row r="72" spans="2:8">
      <c r="B72" s="69" t="s">
        <v>2442</v>
      </c>
      <c r="C72" s="79" t="s">
        <v>140</v>
      </c>
      <c r="D72" s="69" t="s">
        <v>154</v>
      </c>
      <c r="E72" s="69" t="s">
        <v>155</v>
      </c>
      <c r="F72" s="13">
        <v>-37800</v>
      </c>
      <c r="G72" s="13">
        <v>-873.1</v>
      </c>
      <c r="H72" s="13">
        <v>-4.99</v>
      </c>
    </row>
    <row r="73" spans="2:8">
      <c r="B73" s="69" t="s">
        <v>492</v>
      </c>
      <c r="C73" s="79" t="s">
        <v>140</v>
      </c>
      <c r="D73" s="69" t="s">
        <v>471</v>
      </c>
      <c r="E73" s="69" t="s">
        <v>472</v>
      </c>
      <c r="F73" s="13">
        <v>-2190</v>
      </c>
      <c r="G73" s="13">
        <v>-1362.68</v>
      </c>
      <c r="H73" s="13">
        <v>-7.79</v>
      </c>
    </row>
    <row r="74" spans="2:8" s="190" customFormat="1">
      <c r="B74" s="220" t="s">
        <v>980</v>
      </c>
      <c r="C74" s="210"/>
      <c r="F74" s="191"/>
      <c r="G74" s="18">
        <f>SUM(G16:G57)</f>
        <v>11650</v>
      </c>
      <c r="H74" s="18">
        <f>SUM(H16:H57)</f>
        <v>66.58</v>
      </c>
    </row>
    <row r="75" spans="2:8" s="190" customFormat="1">
      <c r="B75" s="202" t="s">
        <v>981</v>
      </c>
      <c r="C75" s="210"/>
      <c r="F75" s="191"/>
      <c r="G75" s="191"/>
      <c r="H75" s="191"/>
    </row>
    <row r="76" spans="2:8" s="190" customFormat="1">
      <c r="B76" s="202" t="s">
        <v>982</v>
      </c>
      <c r="C76" s="210"/>
      <c r="F76" s="191"/>
      <c r="G76" s="191"/>
      <c r="H76" s="191"/>
    </row>
    <row r="77" spans="2:8">
      <c r="B77" s="69" t="s">
        <v>275</v>
      </c>
      <c r="C77" s="79" t="s">
        <v>140</v>
      </c>
      <c r="D77" s="69" t="s">
        <v>276</v>
      </c>
      <c r="E77" s="69" t="s">
        <v>277</v>
      </c>
      <c r="F77" s="13">
        <v>513486</v>
      </c>
      <c r="G77" s="13">
        <v>691.51</v>
      </c>
      <c r="H77" s="13">
        <v>3.95</v>
      </c>
    </row>
    <row r="78" spans="2:8">
      <c r="B78" s="69" t="s">
        <v>737</v>
      </c>
      <c r="C78" s="79" t="s">
        <v>140</v>
      </c>
      <c r="D78" s="69" t="s">
        <v>475</v>
      </c>
      <c r="E78" s="69" t="s">
        <v>738</v>
      </c>
      <c r="F78" s="13">
        <v>26000</v>
      </c>
      <c r="G78" s="13">
        <v>83.66</v>
      </c>
      <c r="H78" s="13">
        <v>0.48</v>
      </c>
    </row>
    <row r="79" spans="2:8" s="190" customFormat="1">
      <c r="B79" s="202" t="s">
        <v>983</v>
      </c>
      <c r="C79" s="210"/>
      <c r="F79" s="191"/>
      <c r="G79" s="18">
        <f>SUM(G77:G78)</f>
        <v>775.17</v>
      </c>
      <c r="H79" s="18">
        <f>SUM(H77:H78)</f>
        <v>4.43</v>
      </c>
    </row>
    <row r="80" spans="2:8" s="190" customFormat="1">
      <c r="B80" s="202" t="s">
        <v>984</v>
      </c>
      <c r="C80" s="210"/>
      <c r="F80" s="191"/>
      <c r="G80" s="18">
        <f>+G74+G79</f>
        <v>12425.17</v>
      </c>
      <c r="H80" s="18">
        <f>+H74+H79</f>
        <v>71.009999999999991</v>
      </c>
    </row>
    <row r="81" spans="2:8">
      <c r="B81" s="222" t="s">
        <v>1975</v>
      </c>
      <c r="C81" s="79"/>
    </row>
    <row r="82" spans="2:8">
      <c r="B82" s="222" t="s">
        <v>1976</v>
      </c>
      <c r="C82" s="79"/>
    </row>
    <row r="83" spans="2:8">
      <c r="B83" s="222" t="s">
        <v>1977</v>
      </c>
      <c r="C83" s="79"/>
    </row>
    <row r="84" spans="2:8">
      <c r="B84" s="102" t="s">
        <v>492</v>
      </c>
      <c r="C84" s="79" t="s">
        <v>140</v>
      </c>
      <c r="D84" s="69" t="s">
        <v>1997</v>
      </c>
      <c r="E84" s="69" t="s">
        <v>472</v>
      </c>
      <c r="F84" s="13">
        <v>2190</v>
      </c>
      <c r="G84" s="13">
        <v>1345.76</v>
      </c>
      <c r="H84" s="13">
        <v>7.69</v>
      </c>
    </row>
    <row r="85" spans="2:8">
      <c r="B85" s="291" t="s">
        <v>1994</v>
      </c>
      <c r="C85" s="79" t="s">
        <v>140</v>
      </c>
      <c r="D85" s="69" t="s">
        <v>1997</v>
      </c>
      <c r="E85" s="69" t="s">
        <v>472</v>
      </c>
      <c r="F85" s="13">
        <v>-2190</v>
      </c>
      <c r="G85" s="13">
        <v>-1362.68</v>
      </c>
      <c r="H85" s="13">
        <v>-7.79</v>
      </c>
    </row>
    <row r="86" spans="2:8">
      <c r="B86" s="222" t="s">
        <v>1978</v>
      </c>
      <c r="C86" s="79"/>
      <c r="G86" s="176">
        <f>+SUMIF(G84:G85,"&gt;0",G84:G85)</f>
        <v>1345.76</v>
      </c>
      <c r="H86" s="176">
        <f>+SUMIF(H84:H85,"&gt;0",H84:H85)</f>
        <v>7.69</v>
      </c>
    </row>
    <row r="87" spans="2:8">
      <c r="B87" s="181" t="s">
        <v>101</v>
      </c>
      <c r="C87" s="182" t="s">
        <v>102</v>
      </c>
      <c r="D87" s="181" t="s">
        <v>103</v>
      </c>
      <c r="E87" s="181" t="s">
        <v>104</v>
      </c>
      <c r="F87" s="183" t="s">
        <v>105</v>
      </c>
      <c r="G87" s="183" t="s">
        <v>106</v>
      </c>
      <c r="H87" s="183" t="s">
        <v>107</v>
      </c>
    </row>
    <row r="88" spans="2:8">
      <c r="B88" s="102" t="s">
        <v>108</v>
      </c>
      <c r="C88" s="79"/>
    </row>
    <row r="89" spans="2:8">
      <c r="B89" s="102" t="s">
        <v>109</v>
      </c>
      <c r="C89" s="79"/>
    </row>
    <row r="90" spans="2:8">
      <c r="B90" s="102" t="s">
        <v>110</v>
      </c>
      <c r="C90" s="79"/>
    </row>
    <row r="91" spans="2:8">
      <c r="B91" s="69" t="s">
        <v>2058</v>
      </c>
      <c r="C91" s="79">
        <v>4.2699999999999996</v>
      </c>
      <c r="D91" s="69" t="s">
        <v>112</v>
      </c>
      <c r="E91" s="69" t="s">
        <v>113</v>
      </c>
      <c r="F91" s="13">
        <v>500000</v>
      </c>
      <c r="G91" s="13">
        <v>500.52</v>
      </c>
      <c r="H91" s="13">
        <v>2.86</v>
      </c>
    </row>
    <row r="92" spans="2:8">
      <c r="B92" s="69" t="s">
        <v>2063</v>
      </c>
      <c r="C92" s="79">
        <v>7.13</v>
      </c>
      <c r="D92" s="69" t="s">
        <v>112</v>
      </c>
      <c r="E92" s="69" t="s">
        <v>741</v>
      </c>
      <c r="F92" s="13">
        <v>500000</v>
      </c>
      <c r="G92" s="13">
        <v>473.78</v>
      </c>
      <c r="H92" s="13">
        <v>2.71</v>
      </c>
    </row>
    <row r="93" spans="2:8">
      <c r="B93" s="69" t="s">
        <v>2054</v>
      </c>
      <c r="C93" s="79">
        <v>6.01</v>
      </c>
      <c r="D93" s="69" t="s">
        <v>112</v>
      </c>
      <c r="E93" s="69" t="s">
        <v>651</v>
      </c>
      <c r="F93" s="13">
        <v>300000</v>
      </c>
      <c r="G93" s="13">
        <v>303.39</v>
      </c>
      <c r="H93" s="13">
        <v>1.73</v>
      </c>
    </row>
    <row r="94" spans="2:8">
      <c r="B94" s="69" t="s">
        <v>2057</v>
      </c>
      <c r="C94" s="79">
        <v>5.21</v>
      </c>
      <c r="D94" s="69" t="s">
        <v>112</v>
      </c>
      <c r="E94" s="69" t="s">
        <v>742</v>
      </c>
      <c r="F94" s="13">
        <v>300000</v>
      </c>
      <c r="G94" s="13">
        <v>302.54000000000002</v>
      </c>
      <c r="H94" s="13">
        <v>1.73</v>
      </c>
    </row>
    <row r="95" spans="2:8">
      <c r="B95" s="69" t="s">
        <v>2053</v>
      </c>
      <c r="C95" s="79">
        <v>6.37</v>
      </c>
      <c r="D95" s="69" t="s">
        <v>112</v>
      </c>
      <c r="E95" s="69" t="s">
        <v>498</v>
      </c>
      <c r="F95" s="13">
        <v>200000</v>
      </c>
      <c r="G95" s="13">
        <v>202.91</v>
      </c>
      <c r="H95" s="13">
        <v>1.1599999999999999</v>
      </c>
    </row>
    <row r="96" spans="2:8">
      <c r="B96" s="69" t="s">
        <v>2051</v>
      </c>
      <c r="C96" s="79">
        <v>5.56</v>
      </c>
      <c r="D96" s="69" t="s">
        <v>112</v>
      </c>
      <c r="E96" s="69" t="s">
        <v>744</v>
      </c>
      <c r="F96" s="13">
        <v>200000</v>
      </c>
      <c r="G96" s="13">
        <v>201.36</v>
      </c>
      <c r="H96" s="13">
        <v>1.1499999999999999</v>
      </c>
    </row>
    <row r="97" spans="2:8">
      <c r="B97" s="102" t="s">
        <v>114</v>
      </c>
      <c r="C97" s="184"/>
      <c r="D97" s="102"/>
      <c r="E97" s="102"/>
      <c r="F97" s="14"/>
      <c r="G97" s="14">
        <f>SUM(G87:G96)</f>
        <v>1984.5</v>
      </c>
      <c r="H97" s="14">
        <f>SUM(H87:H96)</f>
        <v>11.340000000000002</v>
      </c>
    </row>
    <row r="98" spans="2:8">
      <c r="B98" s="102" t="s">
        <v>115</v>
      </c>
      <c r="C98" s="79"/>
    </row>
    <row r="99" spans="2:8">
      <c r="B99" s="69" t="s">
        <v>1865</v>
      </c>
      <c r="C99" s="79">
        <v>7.31</v>
      </c>
      <c r="D99" s="69" t="s">
        <v>116</v>
      </c>
      <c r="E99" s="69" t="s">
        <v>670</v>
      </c>
      <c r="F99" s="13">
        <v>50</v>
      </c>
      <c r="G99" s="13">
        <v>523.5</v>
      </c>
      <c r="H99" s="13">
        <v>2.99</v>
      </c>
    </row>
    <row r="100" spans="2:8">
      <c r="B100" s="69" t="s">
        <v>504</v>
      </c>
      <c r="C100" s="79">
        <v>6.47</v>
      </c>
      <c r="D100" s="69" t="s">
        <v>116</v>
      </c>
      <c r="E100" s="69" t="s">
        <v>505</v>
      </c>
      <c r="F100" s="13">
        <v>20</v>
      </c>
      <c r="G100" s="13">
        <v>199.79</v>
      </c>
      <c r="H100" s="13">
        <v>1.1399999999999999</v>
      </c>
    </row>
    <row r="101" spans="2:8">
      <c r="B101" s="102" t="s">
        <v>117</v>
      </c>
      <c r="C101" s="184"/>
      <c r="D101" s="102"/>
      <c r="E101" s="102"/>
      <c r="F101" s="14"/>
      <c r="G101" s="14">
        <f>SUM(G98:G100)</f>
        <v>723.29</v>
      </c>
      <c r="H101" s="14">
        <f>SUM(H98:H100)</f>
        <v>4.13</v>
      </c>
    </row>
    <row r="102" spans="2:8">
      <c r="B102" s="102" t="s">
        <v>118</v>
      </c>
      <c r="C102" s="79"/>
    </row>
    <row r="103" spans="2:8">
      <c r="B103" s="69" t="s">
        <v>120</v>
      </c>
      <c r="C103" s="79">
        <v>4.04</v>
      </c>
      <c r="D103" s="69" t="s">
        <v>112</v>
      </c>
      <c r="E103" s="69" t="s">
        <v>121</v>
      </c>
      <c r="F103" s="13">
        <v>500000</v>
      </c>
      <c r="G103" s="13">
        <v>499.56</v>
      </c>
      <c r="H103" s="13">
        <v>2.85</v>
      </c>
    </row>
    <row r="104" spans="2:8">
      <c r="B104" s="69" t="s">
        <v>745</v>
      </c>
      <c r="C104" s="79">
        <v>4.0999999999999996</v>
      </c>
      <c r="D104" s="69" t="s">
        <v>112</v>
      </c>
      <c r="E104" s="69" t="s">
        <v>746</v>
      </c>
      <c r="F104" s="13">
        <v>500000</v>
      </c>
      <c r="G104" s="13">
        <v>499.16</v>
      </c>
      <c r="H104" s="13">
        <v>2.85</v>
      </c>
    </row>
    <row r="105" spans="2:8">
      <c r="B105" s="102" t="s">
        <v>122</v>
      </c>
      <c r="C105" s="184"/>
      <c r="D105" s="102"/>
      <c r="E105" s="102"/>
      <c r="F105" s="14"/>
      <c r="G105" s="14">
        <f>SUM(G102:G104)</f>
        <v>998.72</v>
      </c>
      <c r="H105" s="14">
        <f>SUM(H102:H104)</f>
        <v>5.7</v>
      </c>
    </row>
    <row r="106" spans="2:8" s="190" customFormat="1">
      <c r="B106" s="202" t="s">
        <v>987</v>
      </c>
      <c r="C106" s="221"/>
      <c r="D106" s="202"/>
      <c r="E106" s="202"/>
      <c r="F106" s="18"/>
      <c r="G106" s="18"/>
      <c r="H106" s="18"/>
    </row>
    <row r="107" spans="2:8">
      <c r="B107" s="69" t="s">
        <v>28</v>
      </c>
      <c r="C107" s="79" t="s">
        <v>140</v>
      </c>
      <c r="D107" s="69" t="s">
        <v>450</v>
      </c>
      <c r="E107" s="69" t="s">
        <v>739</v>
      </c>
      <c r="F107" s="13">
        <v>711366.804</v>
      </c>
      <c r="G107" s="13">
        <v>299.44</v>
      </c>
      <c r="H107" s="13">
        <v>1.71</v>
      </c>
    </row>
    <row r="108" spans="2:8" s="190" customFormat="1">
      <c r="B108" s="202" t="s">
        <v>986</v>
      </c>
      <c r="C108" s="221"/>
      <c r="D108" s="202"/>
      <c r="E108" s="202"/>
      <c r="F108" s="18"/>
      <c r="G108" s="18">
        <f>SUM(G107)</f>
        <v>299.44</v>
      </c>
      <c r="H108" s="18">
        <f>SUM(H107)</f>
        <v>1.71</v>
      </c>
    </row>
    <row r="109" spans="2:8">
      <c r="B109" s="102" t="s">
        <v>353</v>
      </c>
      <c r="C109" s="185"/>
      <c r="D109" s="102"/>
      <c r="E109" s="102"/>
      <c r="F109" s="14"/>
      <c r="G109" s="14">
        <v>748.93</v>
      </c>
      <c r="H109" s="14">
        <v>4.28</v>
      </c>
    </row>
    <row r="110" spans="2:8">
      <c r="B110" s="102" t="s">
        <v>125</v>
      </c>
      <c r="C110" s="185"/>
      <c r="D110" s="102"/>
      <c r="E110" s="102"/>
      <c r="F110" s="14"/>
      <c r="G110" s="14">
        <f>+G80+G86+G97+G101+G105+G108+G109</f>
        <v>18525.810000000001</v>
      </c>
      <c r="H110" s="14">
        <f>+H80+H86+H97+H101+H105+H108+H109</f>
        <v>105.85999999999999</v>
      </c>
    </row>
    <row r="111" spans="2:8">
      <c r="B111" s="102" t="s">
        <v>280</v>
      </c>
      <c r="C111" s="185"/>
      <c r="D111" s="102"/>
      <c r="E111" s="102"/>
      <c r="F111" s="14"/>
      <c r="G111" s="14">
        <f>+G112-G110</f>
        <v>-1023.3255313000009</v>
      </c>
      <c r="H111" s="14">
        <f>+H112-H110</f>
        <v>-5.8599999999999852</v>
      </c>
    </row>
    <row r="112" spans="2:8">
      <c r="B112" s="102" t="s">
        <v>127</v>
      </c>
      <c r="C112" s="185"/>
      <c r="D112" s="102"/>
      <c r="E112" s="102"/>
      <c r="F112" s="14"/>
      <c r="G112" s="14">
        <v>17502.4844687</v>
      </c>
      <c r="H112" s="14">
        <v>100</v>
      </c>
    </row>
    <row r="113" spans="2:3">
      <c r="B113" s="69" t="s">
        <v>128</v>
      </c>
    </row>
    <row r="114" spans="2:3">
      <c r="B114" s="69" t="s">
        <v>129</v>
      </c>
    </row>
    <row r="115" spans="2:3">
      <c r="B115" s="102" t="s">
        <v>2043</v>
      </c>
    </row>
    <row r="116" spans="2:3">
      <c r="B116" s="69" t="s">
        <v>130</v>
      </c>
      <c r="C116" s="186">
        <v>44712</v>
      </c>
    </row>
    <row r="117" spans="2:3" ht="25.5">
      <c r="B117" s="187" t="s">
        <v>131</v>
      </c>
      <c r="C117" s="180" t="s">
        <v>132</v>
      </c>
    </row>
    <row r="118" spans="2:3">
      <c r="B118" s="102"/>
    </row>
    <row r="119" spans="2:3">
      <c r="B119" s="102" t="s">
        <v>133</v>
      </c>
    </row>
    <row r="120" spans="2:3">
      <c r="B120" s="102" t="s">
        <v>220</v>
      </c>
    </row>
    <row r="121" spans="2:3">
      <c r="B121" s="102" t="s">
        <v>134</v>
      </c>
    </row>
    <row r="122" spans="2:3">
      <c r="B122" s="102" t="s">
        <v>747</v>
      </c>
      <c r="C122" s="185"/>
    </row>
    <row r="123" spans="2:3">
      <c r="B123" s="102" t="s">
        <v>748</v>
      </c>
      <c r="C123" s="185"/>
    </row>
    <row r="124" spans="2:3">
      <c r="B124" s="102" t="s">
        <v>749</v>
      </c>
      <c r="C124" s="185"/>
    </row>
    <row r="125" spans="2:3">
      <c r="B125" s="102" t="s">
        <v>750</v>
      </c>
      <c r="C125" s="185"/>
    </row>
    <row r="126" spans="2:3">
      <c r="B126" s="102" t="s">
        <v>751</v>
      </c>
      <c r="C126" s="185"/>
    </row>
    <row r="127" spans="2:3">
      <c r="B127" s="102" t="s">
        <v>752</v>
      </c>
      <c r="C127" s="185"/>
    </row>
    <row r="128" spans="2:3">
      <c r="B128" s="102" t="s">
        <v>753</v>
      </c>
      <c r="C128" s="185"/>
    </row>
    <row r="129" spans="2:3">
      <c r="B129" s="102" t="s">
        <v>754</v>
      </c>
      <c r="C129" s="185"/>
    </row>
    <row r="130" spans="2:3">
      <c r="B130" s="102" t="s">
        <v>755</v>
      </c>
      <c r="C130" s="185"/>
    </row>
    <row r="131" spans="2:3">
      <c r="B131" s="102" t="s">
        <v>756</v>
      </c>
      <c r="C131" s="185"/>
    </row>
    <row r="132" spans="2:3">
      <c r="B132" s="102" t="s">
        <v>757</v>
      </c>
      <c r="C132" s="185"/>
    </row>
    <row r="133" spans="2:3">
      <c r="B133" s="102" t="s">
        <v>758</v>
      </c>
      <c r="C133" s="185"/>
    </row>
    <row r="134" spans="2:3">
      <c r="B134" s="292" t="s">
        <v>2218</v>
      </c>
      <c r="C134" s="185"/>
    </row>
    <row r="135" spans="2:3">
      <c r="B135" s="222" t="s">
        <v>1246</v>
      </c>
    </row>
    <row r="136" spans="2:3">
      <c r="B136" s="222" t="s">
        <v>2231</v>
      </c>
    </row>
    <row r="137" spans="2:3">
      <c r="B137" s="102" t="s">
        <v>136</v>
      </c>
    </row>
    <row r="140" spans="2:3" ht="14.25">
      <c r="B140" s="84" t="s">
        <v>2006</v>
      </c>
      <c r="C140" s="85"/>
    </row>
    <row r="141" spans="2:3" ht="25.5">
      <c r="B141" s="86" t="s">
        <v>1998</v>
      </c>
      <c r="C141" s="86" t="s">
        <v>1999</v>
      </c>
    </row>
    <row r="142" spans="2:3">
      <c r="B142" s="87" t="s">
        <v>2000</v>
      </c>
      <c r="C142" s="88">
        <v>204</v>
      </c>
    </row>
    <row r="143" spans="2:3">
      <c r="B143" s="87" t="s">
        <v>2001</v>
      </c>
      <c r="C143" s="88">
        <v>0</v>
      </c>
    </row>
    <row r="144" spans="2:3">
      <c r="B144" s="87" t="s">
        <v>2002</v>
      </c>
      <c r="C144" s="88">
        <v>2000</v>
      </c>
    </row>
    <row r="145" spans="2:6">
      <c r="B145" s="87" t="s">
        <v>2003</v>
      </c>
      <c r="C145" s="88">
        <v>0</v>
      </c>
    </row>
    <row r="146" spans="2:6">
      <c r="B146" s="89" t="s">
        <v>2004</v>
      </c>
      <c r="C146" s="88">
        <v>300</v>
      </c>
    </row>
    <row r="147" spans="2:6">
      <c r="B147" s="90" t="s">
        <v>2005</v>
      </c>
      <c r="C147" s="91">
        <f>SUM(C142:C146)</f>
        <v>2504</v>
      </c>
    </row>
    <row r="150" spans="2:6" ht="15">
      <c r="B150" s="188" t="s">
        <v>2163</v>
      </c>
      <c r="C150" s="189">
        <v>44712</v>
      </c>
      <c r="D150" s="190"/>
      <c r="E150" s="190"/>
      <c r="F150" s="191"/>
    </row>
    <row r="151" spans="2:6" ht="60">
      <c r="B151" s="167" t="s">
        <v>2007</v>
      </c>
      <c r="C151" s="167" t="s">
        <v>2008</v>
      </c>
      <c r="D151" s="103" t="s">
        <v>2009</v>
      </c>
      <c r="E151" s="167" t="s">
        <v>2010</v>
      </c>
      <c r="F151" s="167" t="s">
        <v>2011</v>
      </c>
    </row>
    <row r="152" spans="2:6" ht="15">
      <c r="B152" s="223" t="s">
        <v>2466</v>
      </c>
      <c r="C152" s="224">
        <v>-77500</v>
      </c>
      <c r="D152" s="104">
        <v>754.2894</v>
      </c>
      <c r="E152" s="104">
        <v>739</v>
      </c>
      <c r="F152" s="411">
        <v>2504</v>
      </c>
    </row>
    <row r="153" spans="2:6" ht="15">
      <c r="B153" s="223" t="s">
        <v>2469</v>
      </c>
      <c r="C153" s="224">
        <v>-154500</v>
      </c>
      <c r="D153" s="104">
        <v>367.11099999999999</v>
      </c>
      <c r="E153" s="104">
        <v>370.9</v>
      </c>
      <c r="F153" s="412"/>
    </row>
    <row r="154" spans="2:6" ht="15">
      <c r="B154" s="223" t="s">
        <v>2472</v>
      </c>
      <c r="C154" s="224">
        <v>-58500</v>
      </c>
      <c r="D154" s="104">
        <v>548.98379999999997</v>
      </c>
      <c r="E154" s="104">
        <v>528.65</v>
      </c>
      <c r="F154" s="412"/>
    </row>
    <row r="155" spans="2:6" ht="15">
      <c r="B155" s="223" t="s">
        <v>2473</v>
      </c>
      <c r="C155" s="224">
        <v>-55200</v>
      </c>
      <c r="D155" s="104">
        <v>685.20910000000003</v>
      </c>
      <c r="E155" s="104">
        <v>686.95</v>
      </c>
      <c r="F155" s="412"/>
    </row>
    <row r="156" spans="2:6" ht="15">
      <c r="B156" s="223" t="s">
        <v>2507</v>
      </c>
      <c r="C156" s="224">
        <v>-37800</v>
      </c>
      <c r="D156" s="104">
        <v>1025.1496</v>
      </c>
      <c r="E156" s="104">
        <v>1041.8</v>
      </c>
      <c r="F156" s="412"/>
    </row>
    <row r="157" spans="2:6" ht="15">
      <c r="B157" s="223" t="s">
        <v>2866</v>
      </c>
      <c r="C157" s="224">
        <v>-10200</v>
      </c>
      <c r="D157" s="104">
        <v>2313.1770000000001</v>
      </c>
      <c r="E157" s="104">
        <v>2337.0500000000002</v>
      </c>
      <c r="F157" s="412"/>
    </row>
    <row r="158" spans="2:6" ht="15">
      <c r="B158" s="223" t="s">
        <v>2514</v>
      </c>
      <c r="C158" s="224">
        <v>-37800</v>
      </c>
      <c r="D158" s="104">
        <v>2121.0583000000001</v>
      </c>
      <c r="E158" s="104">
        <v>2309.8000000000002</v>
      </c>
      <c r="F158" s="412"/>
    </row>
    <row r="159" spans="2:6" ht="15">
      <c r="B159" s="223" t="s">
        <v>2516</v>
      </c>
      <c r="C159" s="224">
        <v>-1375</v>
      </c>
      <c r="D159" s="104">
        <v>727.00459999999998</v>
      </c>
      <c r="E159" s="104">
        <v>752.5</v>
      </c>
      <c r="F159" s="412"/>
    </row>
    <row r="160" spans="2:6" ht="15">
      <c r="B160" s="223" t="s">
        <v>2526</v>
      </c>
      <c r="C160" s="224">
        <v>-56700</v>
      </c>
      <c r="D160" s="104">
        <v>904.4212</v>
      </c>
      <c r="E160" s="104">
        <v>931.5</v>
      </c>
      <c r="F160" s="412"/>
    </row>
    <row r="161" spans="2:6" ht="15">
      <c r="B161" s="223" t="s">
        <v>2573</v>
      </c>
      <c r="C161" s="224">
        <v>-11250</v>
      </c>
      <c r="D161" s="104">
        <v>3533.8098</v>
      </c>
      <c r="E161" s="104">
        <v>3369.25</v>
      </c>
      <c r="F161" s="412"/>
    </row>
    <row r="162" spans="2:6" ht="15">
      <c r="B162" s="223" t="s">
        <v>2574</v>
      </c>
      <c r="C162" s="224">
        <v>-59400</v>
      </c>
      <c r="D162" s="104">
        <v>729.42</v>
      </c>
      <c r="E162" s="104">
        <v>757.55</v>
      </c>
      <c r="F162" s="412"/>
    </row>
    <row r="163" spans="2:6" ht="15">
      <c r="B163" s="223" t="s">
        <v>2869</v>
      </c>
      <c r="C163" s="224">
        <v>-36550</v>
      </c>
      <c r="D163" s="104">
        <v>1098.0228999999999</v>
      </c>
      <c r="E163" s="104">
        <v>1005.1</v>
      </c>
      <c r="F163" s="412"/>
    </row>
    <row r="164" spans="2:6" ht="15">
      <c r="B164" s="223" t="s">
        <v>2577</v>
      </c>
      <c r="C164" s="224">
        <v>-25800</v>
      </c>
      <c r="D164" s="104">
        <v>1129.2850000000001</v>
      </c>
      <c r="E164" s="104">
        <v>1183.55</v>
      </c>
      <c r="F164" s="412"/>
    </row>
    <row r="165" spans="2:6" ht="15">
      <c r="B165" s="223" t="s">
        <v>2582</v>
      </c>
      <c r="C165" s="224">
        <v>-5500</v>
      </c>
      <c r="D165" s="104">
        <v>6181.7586000000001</v>
      </c>
      <c r="E165" s="104">
        <v>6085.45</v>
      </c>
      <c r="F165" s="412"/>
    </row>
    <row r="166" spans="2:6" ht="15">
      <c r="B166" s="223" t="s">
        <v>2585</v>
      </c>
      <c r="C166" s="224">
        <v>-59800</v>
      </c>
      <c r="D166" s="104">
        <v>801.86789999999996</v>
      </c>
      <c r="E166" s="104">
        <v>779.35</v>
      </c>
      <c r="F166" s="412"/>
    </row>
    <row r="168" spans="2:6">
      <c r="B168" s="225" t="s">
        <v>2012</v>
      </c>
      <c r="C168" s="244">
        <v>0.43099999999999999</v>
      </c>
    </row>
    <row r="170" spans="2:6" ht="15">
      <c r="B170" s="195" t="s">
        <v>2170</v>
      </c>
      <c r="C170" s="293"/>
    </row>
    <row r="171" spans="2:6" ht="15.75">
      <c r="B171" s="226" t="s">
        <v>2014</v>
      </c>
      <c r="C171" s="72" t="s">
        <v>2185</v>
      </c>
    </row>
    <row r="172" spans="2:6" ht="15">
      <c r="B172" s="227" t="s">
        <v>2596</v>
      </c>
      <c r="C172" s="228">
        <v>31</v>
      </c>
    </row>
    <row r="173" spans="2:6" ht="15">
      <c r="B173" s="227" t="s">
        <v>2600</v>
      </c>
      <c r="C173" s="228">
        <v>51</v>
      </c>
    </row>
    <row r="174" spans="2:6" ht="15">
      <c r="B174" s="227" t="s">
        <v>2602</v>
      </c>
      <c r="C174" s="228">
        <v>4</v>
      </c>
    </row>
    <row r="175" spans="2:6" ht="15">
      <c r="B175" s="227" t="s">
        <v>2610</v>
      </c>
      <c r="C175" s="228">
        <v>99</v>
      </c>
    </row>
    <row r="176" spans="2:6" ht="15">
      <c r="B176" s="227" t="s">
        <v>2611</v>
      </c>
      <c r="C176" s="228">
        <v>6</v>
      </c>
    </row>
    <row r="177" spans="2:3" ht="15">
      <c r="B177" s="227" t="s">
        <v>2612</v>
      </c>
      <c r="C177" s="228">
        <v>35</v>
      </c>
    </row>
    <row r="178" spans="2:3" ht="15">
      <c r="B178" s="227" t="s">
        <v>2651</v>
      </c>
      <c r="C178" s="228">
        <v>25</v>
      </c>
    </row>
    <row r="179" spans="2:3" ht="15">
      <c r="B179" s="227" t="s">
        <v>2681</v>
      </c>
      <c r="C179" s="228">
        <v>53</v>
      </c>
    </row>
    <row r="180" spans="2:3" ht="15">
      <c r="B180" s="227" t="s">
        <v>2685</v>
      </c>
      <c r="C180" s="228">
        <v>111</v>
      </c>
    </row>
    <row r="181" spans="2:3" ht="15">
      <c r="B181" s="227" t="s">
        <v>2692</v>
      </c>
      <c r="C181" s="228">
        <v>62</v>
      </c>
    </row>
    <row r="182" spans="2:3" ht="15">
      <c r="B182" s="227" t="s">
        <v>2696</v>
      </c>
      <c r="C182" s="228">
        <v>57</v>
      </c>
    </row>
    <row r="183" spans="2:3" ht="15">
      <c r="B183" s="227" t="s">
        <v>2802</v>
      </c>
      <c r="C183" s="228">
        <v>49</v>
      </c>
    </row>
    <row r="184" spans="2:3" ht="15">
      <c r="B184" s="227" t="s">
        <v>2806</v>
      </c>
      <c r="C184" s="228">
        <v>2</v>
      </c>
    </row>
    <row r="185" spans="2:3" ht="15">
      <c r="B185" s="227" t="s">
        <v>2807</v>
      </c>
      <c r="C185" s="228">
        <v>24</v>
      </c>
    </row>
    <row r="186" spans="2:3" ht="15">
      <c r="B186" s="227" t="s">
        <v>2809</v>
      </c>
      <c r="C186" s="228">
        <v>2</v>
      </c>
    </row>
    <row r="187" spans="2:3" ht="15">
      <c r="B187" s="227" t="s">
        <v>2810</v>
      </c>
      <c r="C187" s="228">
        <v>38</v>
      </c>
    </row>
    <row r="188" spans="2:3" ht="15">
      <c r="B188" s="227" t="s">
        <v>2820</v>
      </c>
      <c r="C188" s="228">
        <v>9</v>
      </c>
    </row>
    <row r="189" spans="2:3" ht="15">
      <c r="B189" s="227" t="s">
        <v>2821</v>
      </c>
      <c r="C189" s="228">
        <v>38</v>
      </c>
    </row>
    <row r="190" spans="2:3" ht="15">
      <c r="B190" s="227" t="s">
        <v>2822</v>
      </c>
      <c r="C190" s="228">
        <v>56</v>
      </c>
    </row>
    <row r="193" spans="2:3" ht="15.75">
      <c r="B193" s="226" t="s">
        <v>2016</v>
      </c>
      <c r="C193" s="72" t="s">
        <v>2185</v>
      </c>
    </row>
    <row r="194" spans="2:3" ht="15">
      <c r="B194" s="227" t="s">
        <v>2596</v>
      </c>
      <c r="C194" s="228">
        <v>31</v>
      </c>
    </row>
    <row r="195" spans="2:3" ht="15">
      <c r="B195" s="227" t="s">
        <v>2600</v>
      </c>
      <c r="C195" s="228">
        <v>51</v>
      </c>
    </row>
    <row r="196" spans="2:3" ht="15">
      <c r="B196" s="227" t="s">
        <v>2602</v>
      </c>
      <c r="C196" s="228">
        <v>4</v>
      </c>
    </row>
    <row r="197" spans="2:3" ht="15">
      <c r="B197" s="227" t="s">
        <v>2610</v>
      </c>
      <c r="C197" s="228">
        <v>99</v>
      </c>
    </row>
    <row r="198" spans="2:3" ht="15">
      <c r="B198" s="227" t="s">
        <v>2611</v>
      </c>
      <c r="C198" s="228">
        <v>6</v>
      </c>
    </row>
    <row r="199" spans="2:3" ht="15">
      <c r="B199" s="227" t="s">
        <v>2612</v>
      </c>
      <c r="C199" s="228">
        <v>35</v>
      </c>
    </row>
    <row r="200" spans="2:3" ht="15">
      <c r="B200" s="227" t="s">
        <v>2651</v>
      </c>
      <c r="C200" s="228">
        <v>25</v>
      </c>
    </row>
    <row r="201" spans="2:3" ht="15">
      <c r="B201" s="227" t="s">
        <v>2681</v>
      </c>
      <c r="C201" s="228">
        <v>53</v>
      </c>
    </row>
    <row r="202" spans="2:3" ht="15">
      <c r="B202" s="227" t="s">
        <v>2685</v>
      </c>
      <c r="C202" s="228">
        <v>111</v>
      </c>
    </row>
    <row r="203" spans="2:3" ht="15">
      <c r="B203" s="227" t="s">
        <v>2692</v>
      </c>
      <c r="C203" s="228">
        <v>62</v>
      </c>
    </row>
    <row r="204" spans="2:3" ht="15">
      <c r="B204" s="227" t="s">
        <v>2696</v>
      </c>
      <c r="C204" s="228">
        <v>57</v>
      </c>
    </row>
    <row r="205" spans="2:3" ht="15">
      <c r="B205" s="227" t="s">
        <v>2802</v>
      </c>
      <c r="C205" s="228">
        <v>49</v>
      </c>
    </row>
    <row r="206" spans="2:3" ht="15">
      <c r="B206" s="227" t="s">
        <v>2806</v>
      </c>
      <c r="C206" s="228">
        <v>2</v>
      </c>
    </row>
    <row r="207" spans="2:3" ht="15">
      <c r="B207" s="227" t="s">
        <v>2807</v>
      </c>
      <c r="C207" s="228">
        <v>24</v>
      </c>
    </row>
    <row r="208" spans="2:3" ht="15">
      <c r="B208" s="227" t="s">
        <v>2809</v>
      </c>
      <c r="C208" s="228">
        <v>2</v>
      </c>
    </row>
    <row r="209" spans="2:3" ht="15">
      <c r="B209" s="227" t="s">
        <v>2810</v>
      </c>
      <c r="C209" s="228">
        <v>38</v>
      </c>
    </row>
    <row r="210" spans="2:3" ht="15">
      <c r="B210" s="227" t="s">
        <v>2820</v>
      </c>
      <c r="C210" s="228">
        <v>9</v>
      </c>
    </row>
    <row r="211" spans="2:3" ht="15">
      <c r="B211" s="227" t="s">
        <v>2821</v>
      </c>
      <c r="C211" s="228">
        <v>38</v>
      </c>
    </row>
    <row r="212" spans="2:3" ht="15">
      <c r="B212" s="227" t="s">
        <v>2822</v>
      </c>
      <c r="C212" s="228">
        <v>56</v>
      </c>
    </row>
    <row r="215" spans="2:3" ht="15.75">
      <c r="B215" s="197" t="s">
        <v>2017</v>
      </c>
      <c r="C215" s="198" t="s">
        <v>2177</v>
      </c>
    </row>
    <row r="216" spans="2:3" ht="15">
      <c r="B216" s="82" t="s">
        <v>2596</v>
      </c>
      <c r="C216" s="235">
        <v>58343125</v>
      </c>
    </row>
    <row r="217" spans="2:3" ht="15">
      <c r="B217" s="82" t="s">
        <v>2600</v>
      </c>
      <c r="C217" s="235">
        <v>55463998.5</v>
      </c>
    </row>
    <row r="218" spans="2:3" ht="15">
      <c r="B218" s="82" t="s">
        <v>2602</v>
      </c>
      <c r="C218" s="235">
        <v>6599968.7999999998</v>
      </c>
    </row>
    <row r="219" spans="2:3" ht="15">
      <c r="B219" s="82" t="s">
        <v>2610</v>
      </c>
      <c r="C219" s="235">
        <v>35770125.600000001</v>
      </c>
    </row>
    <row r="220" spans="2:3" ht="15">
      <c r="B220" s="82" t="s">
        <v>2611</v>
      </c>
      <c r="C220" s="235">
        <v>4981680</v>
      </c>
    </row>
    <row r="221" spans="2:3" ht="15">
      <c r="B221" s="82" t="s">
        <v>2612</v>
      </c>
      <c r="C221" s="235">
        <v>28573141.800000001</v>
      </c>
    </row>
    <row r="222" spans="2:3" ht="15">
      <c r="B222" s="82" t="s">
        <v>2651</v>
      </c>
      <c r="C222" s="235">
        <v>21034739.969999999</v>
      </c>
    </row>
    <row r="223" spans="2:3" ht="15">
      <c r="B223" s="82" t="s">
        <v>2681</v>
      </c>
      <c r="C223" s="235">
        <v>38254685.979999997</v>
      </c>
    </row>
    <row r="224" spans="2:3" ht="15">
      <c r="B224" s="82" t="s">
        <v>2685</v>
      </c>
      <c r="C224" s="235">
        <v>71378294.849999994</v>
      </c>
    </row>
    <row r="225" spans="2:3" ht="15">
      <c r="B225" s="82" t="s">
        <v>2692</v>
      </c>
      <c r="C225" s="235">
        <v>42475589.820000008</v>
      </c>
    </row>
    <row r="226" spans="2:3" ht="15">
      <c r="B226" s="82" t="s">
        <v>2696</v>
      </c>
      <c r="C226" s="235">
        <v>46437165.719999999</v>
      </c>
    </row>
    <row r="227" spans="2:3" ht="15">
      <c r="B227" s="82" t="s">
        <v>2802</v>
      </c>
      <c r="C227" s="235">
        <v>47642208.280000001</v>
      </c>
    </row>
    <row r="228" spans="2:3" ht="15">
      <c r="B228" s="82" t="s">
        <v>2806</v>
      </c>
      <c r="C228" s="235">
        <v>3016798.75</v>
      </c>
    </row>
    <row r="229" spans="2:3" ht="15">
      <c r="B229" s="82" t="s">
        <v>2807</v>
      </c>
      <c r="C229" s="235">
        <v>45261224.359999999</v>
      </c>
    </row>
    <row r="230" spans="2:3" ht="15">
      <c r="B230" s="82" t="s">
        <v>2809</v>
      </c>
      <c r="C230" s="235">
        <v>2114190</v>
      </c>
    </row>
    <row r="231" spans="2:3" ht="15">
      <c r="B231" s="82" t="s">
        <v>2810</v>
      </c>
      <c r="C231" s="235">
        <v>49846379.579999998</v>
      </c>
    </row>
    <row r="232" spans="2:3" ht="15">
      <c r="B232" s="82" t="s">
        <v>2820</v>
      </c>
      <c r="C232" s="235">
        <v>10347045.07</v>
      </c>
    </row>
    <row r="233" spans="2:3" ht="15">
      <c r="B233" s="82" t="s">
        <v>2821</v>
      </c>
      <c r="C233" s="235">
        <v>44501244.840000004</v>
      </c>
    </row>
    <row r="234" spans="2:3" ht="15">
      <c r="B234" s="82" t="s">
        <v>2822</v>
      </c>
      <c r="C234" s="235">
        <v>58441892.340000004</v>
      </c>
    </row>
    <row r="235" spans="2:3" ht="15">
      <c r="C235" s="200">
        <f>SUM(C216:C234)</f>
        <v>670483499.26000011</v>
      </c>
    </row>
    <row r="238" spans="2:3" ht="15.75">
      <c r="B238" s="197" t="s">
        <v>2019</v>
      </c>
      <c r="C238" s="198" t="s">
        <v>2177</v>
      </c>
    </row>
    <row r="239" spans="2:3" ht="15">
      <c r="B239" s="82" t="s">
        <v>2596</v>
      </c>
      <c r="C239" s="235">
        <v>67518032.939999998</v>
      </c>
    </row>
    <row r="240" spans="2:3" ht="15">
      <c r="B240" s="82" t="s">
        <v>2600</v>
      </c>
      <c r="C240" s="235">
        <v>56592319.149999999</v>
      </c>
    </row>
    <row r="241" spans="2:3" ht="15">
      <c r="B241" s="82" t="s">
        <v>2602</v>
      </c>
      <c r="C241" s="235">
        <v>6731937.6500000004</v>
      </c>
    </row>
    <row r="242" spans="2:3" ht="15">
      <c r="B242" s="82" t="s">
        <v>2610</v>
      </c>
      <c r="C242" s="235">
        <v>43556066.009999998</v>
      </c>
    </row>
    <row r="243" spans="2:3" ht="15">
      <c r="B243" s="82" t="s">
        <v>2611</v>
      </c>
      <c r="C243" s="235">
        <v>4912252.67</v>
      </c>
    </row>
    <row r="244" spans="2:3" ht="15">
      <c r="B244" s="82" t="s">
        <v>2612</v>
      </c>
      <c r="C244" s="235">
        <v>27725278.289999999</v>
      </c>
    </row>
    <row r="245" spans="2:3" ht="15">
      <c r="B245" s="82" t="s">
        <v>2651</v>
      </c>
      <c r="C245" s="235">
        <v>21608579.399999999</v>
      </c>
    </row>
    <row r="246" spans="2:3" ht="15">
      <c r="B246" s="82" t="s">
        <v>2681</v>
      </c>
      <c r="C246" s="235">
        <v>40259159.229999997</v>
      </c>
    </row>
    <row r="247" spans="2:3" ht="15">
      <c r="B247" s="82" t="s">
        <v>2685</v>
      </c>
      <c r="C247" s="235">
        <v>73366047.599999994</v>
      </c>
    </row>
    <row r="248" spans="2:3" ht="15">
      <c r="B248" s="82" t="s">
        <v>2692</v>
      </c>
      <c r="C248" s="235">
        <v>40908170.189999998</v>
      </c>
    </row>
    <row r="249" spans="2:3" ht="15">
      <c r="B249" s="82" t="s">
        <v>2696</v>
      </c>
      <c r="C249" s="235">
        <v>50104988.469999999</v>
      </c>
    </row>
    <row r="250" spans="2:3" ht="15">
      <c r="B250" s="82" t="s">
        <v>2802</v>
      </c>
      <c r="C250" s="235">
        <v>51206499.300000004</v>
      </c>
    </row>
    <row r="251" spans="2:3" ht="15">
      <c r="B251" s="82" t="s">
        <v>2806</v>
      </c>
      <c r="C251" s="235">
        <v>3266316.49</v>
      </c>
    </row>
    <row r="252" spans="2:3" ht="15">
      <c r="B252" s="82" t="s">
        <v>2807</v>
      </c>
      <c r="C252" s="235">
        <v>51252275.089999996</v>
      </c>
    </row>
    <row r="253" spans="2:3" ht="15">
      <c r="B253" s="82" t="s">
        <v>2809</v>
      </c>
      <c r="C253" s="235">
        <v>2032501.62</v>
      </c>
    </row>
    <row r="254" spans="2:3" ht="15">
      <c r="B254" s="82" t="s">
        <v>2810</v>
      </c>
      <c r="C254" s="235">
        <v>54675577.579999998</v>
      </c>
    </row>
    <row r="255" spans="2:3" ht="15">
      <c r="B255" s="82" t="s">
        <v>2820</v>
      </c>
      <c r="C255" s="235">
        <v>10507954.950000001</v>
      </c>
    </row>
    <row r="256" spans="2:3" ht="15">
      <c r="B256" s="82" t="s">
        <v>2821</v>
      </c>
      <c r="C256" s="235">
        <v>47782735.539999999</v>
      </c>
    </row>
    <row r="257" spans="2:8" ht="15">
      <c r="B257" s="82" t="s">
        <v>2822</v>
      </c>
      <c r="C257" s="235">
        <v>58460359.050000004</v>
      </c>
    </row>
    <row r="258" spans="2:8" ht="15">
      <c r="C258" s="200">
        <f>SUM(C239:C257)</f>
        <v>712467051.21999991</v>
      </c>
    </row>
    <row r="260" spans="2:8" ht="15">
      <c r="B260" s="230" t="s">
        <v>2020</v>
      </c>
      <c r="C260" s="200">
        <f>+C258-C235</f>
        <v>41983551.9599998</v>
      </c>
    </row>
    <row r="262" spans="2:8" ht="15">
      <c r="B262" s="188"/>
      <c r="C262" s="189"/>
      <c r="D262" s="203"/>
      <c r="E262" s="203"/>
      <c r="F262" s="256"/>
    </row>
    <row r="263" spans="2:8" ht="15">
      <c r="B263" s="188" t="s">
        <v>2021</v>
      </c>
      <c r="C263" s="189">
        <v>44712</v>
      </c>
      <c r="D263" s="203"/>
      <c r="E263" s="203"/>
      <c r="F263" s="256"/>
    </row>
    <row r="264" spans="2:8" ht="51">
      <c r="B264" s="86" t="s">
        <v>2007</v>
      </c>
      <c r="C264" s="86" t="s">
        <v>2008</v>
      </c>
      <c r="D264" s="75" t="s">
        <v>2009</v>
      </c>
      <c r="E264" s="86" t="s">
        <v>2010</v>
      </c>
      <c r="F264" s="86" t="s">
        <v>2011</v>
      </c>
    </row>
    <row r="265" spans="2:8" ht="15">
      <c r="B265" s="294" t="s">
        <v>2200</v>
      </c>
      <c r="C265" s="295">
        <v>2190</v>
      </c>
      <c r="D265" s="117">
        <v>62182.061099999999</v>
      </c>
      <c r="E265" s="170">
        <v>61450</v>
      </c>
      <c r="F265" s="86"/>
    </row>
    <row r="266" spans="2:8" ht="15">
      <c r="B266" s="296" t="s">
        <v>2201</v>
      </c>
      <c r="C266" s="297">
        <v>-2190</v>
      </c>
      <c r="D266" s="119">
        <v>62913.700599999996</v>
      </c>
      <c r="E266" s="119">
        <v>62223</v>
      </c>
      <c r="F266" s="118" t="s">
        <v>2022</v>
      </c>
    </row>
    <row r="267" spans="2:8" s="190" customFormat="1">
      <c r="B267" s="212" t="s">
        <v>2042</v>
      </c>
      <c r="C267" s="213"/>
      <c r="D267" s="213"/>
      <c r="E267" s="213"/>
      <c r="F267" s="205"/>
      <c r="G267" s="191"/>
      <c r="H267" s="191"/>
    </row>
    <row r="269" spans="2:8" ht="25.5">
      <c r="B269" s="298" t="s">
        <v>2026</v>
      </c>
      <c r="C269" s="299">
        <v>7.6899999999999996E-2</v>
      </c>
    </row>
    <row r="272" spans="2:8" ht="15.75">
      <c r="B272" s="261" t="s">
        <v>2030</v>
      </c>
      <c r="C272" s="72" t="s">
        <v>2015</v>
      </c>
    </row>
    <row r="273" spans="2:6" ht="15">
      <c r="B273" s="300" t="s">
        <v>2202</v>
      </c>
      <c r="C273" s="178">
        <v>68</v>
      </c>
    </row>
    <row r="275" spans="2:6" ht="15.75">
      <c r="B275" s="261" t="s">
        <v>2035</v>
      </c>
      <c r="C275" s="72" t="s">
        <v>2015</v>
      </c>
    </row>
    <row r="276" spans="2:6" ht="15">
      <c r="B276" s="300" t="s">
        <v>2202</v>
      </c>
      <c r="C276" s="178">
        <v>68</v>
      </c>
    </row>
    <row r="278" spans="2:6" ht="15.75">
      <c r="B278" s="262" t="s">
        <v>2036</v>
      </c>
      <c r="C278" s="72" t="s">
        <v>2018</v>
      </c>
    </row>
    <row r="279" spans="2:6" ht="15">
      <c r="B279" s="300" t="s">
        <v>2202</v>
      </c>
      <c r="C279" s="235">
        <v>127684020.04000001</v>
      </c>
    </row>
    <row r="281" spans="2:6" ht="15.75">
      <c r="B281" s="262" t="s">
        <v>2037</v>
      </c>
      <c r="C281" s="72" t="s">
        <v>2018</v>
      </c>
    </row>
    <row r="282" spans="2:6" ht="15">
      <c r="B282" s="300" t="s">
        <v>2202</v>
      </c>
      <c r="C282" s="235">
        <v>138118390.99000001</v>
      </c>
    </row>
    <row r="284" spans="2:6" ht="15.75">
      <c r="B284" s="301" t="s">
        <v>2020</v>
      </c>
      <c r="C284" s="236">
        <f>+C282-C279</f>
        <v>10434370.950000003</v>
      </c>
    </row>
    <row r="288" spans="2:6" ht="15">
      <c r="B288" s="203" t="s">
        <v>2027</v>
      </c>
      <c r="C288" s="189">
        <v>44712</v>
      </c>
      <c r="D288" s="76"/>
      <c r="E288" s="258"/>
      <c r="F288" s="256"/>
    </row>
    <row r="289" spans="2:6" ht="51">
      <c r="B289" s="206" t="s">
        <v>2007</v>
      </c>
      <c r="C289" s="206" t="s">
        <v>2028</v>
      </c>
      <c r="D289" s="77" t="s">
        <v>2009</v>
      </c>
      <c r="E289" s="207" t="s">
        <v>2010</v>
      </c>
      <c r="F289" s="86" t="s">
        <v>2011</v>
      </c>
    </row>
    <row r="290" spans="2:6">
      <c r="B290" s="302" t="s">
        <v>132</v>
      </c>
      <c r="C290" s="302" t="s">
        <v>132</v>
      </c>
      <c r="D290" s="302" t="s">
        <v>132</v>
      </c>
      <c r="E290" s="302" t="s">
        <v>132</v>
      </c>
      <c r="F290" s="302" t="s">
        <v>132</v>
      </c>
    </row>
    <row r="293" spans="2:6">
      <c r="B293" s="303" t="s">
        <v>2029</v>
      </c>
      <c r="C293" s="299" t="s">
        <v>132</v>
      </c>
    </row>
    <row r="296" spans="2:6" ht="15.75">
      <c r="B296" s="261" t="s">
        <v>2030</v>
      </c>
      <c r="C296" s="72" t="s">
        <v>2015</v>
      </c>
    </row>
    <row r="297" spans="2:6">
      <c r="B297" s="302" t="s">
        <v>132</v>
      </c>
      <c r="C297" s="302" t="s">
        <v>132</v>
      </c>
    </row>
    <row r="299" spans="2:6" ht="15.75">
      <c r="B299" s="261" t="s">
        <v>2035</v>
      </c>
      <c r="C299" s="72" t="s">
        <v>2015</v>
      </c>
    </row>
    <row r="300" spans="2:6">
      <c r="B300" s="302" t="s">
        <v>132</v>
      </c>
      <c r="C300" s="302" t="s">
        <v>132</v>
      </c>
    </row>
    <row r="302" spans="2:6" ht="15.75">
      <c r="B302" s="262" t="s">
        <v>2036</v>
      </c>
      <c r="C302" s="72" t="s">
        <v>2018</v>
      </c>
    </row>
    <row r="303" spans="2:6">
      <c r="B303" s="302" t="s">
        <v>132</v>
      </c>
      <c r="C303" s="302" t="s">
        <v>132</v>
      </c>
    </row>
    <row r="305" spans="2:3" ht="15.75">
      <c r="B305" s="262" t="s">
        <v>2037</v>
      </c>
      <c r="C305" s="72" t="s">
        <v>2018</v>
      </c>
    </row>
    <row r="306" spans="2:3">
      <c r="B306" s="302" t="s">
        <v>132</v>
      </c>
      <c r="C306" s="302" t="s">
        <v>132</v>
      </c>
    </row>
    <row r="308" spans="2:3" ht="15.75">
      <c r="B308" s="301" t="s">
        <v>2020</v>
      </c>
      <c r="C308" s="302" t="s">
        <v>132</v>
      </c>
    </row>
  </sheetData>
  <mergeCells count="4">
    <mergeCell ref="B1:E1"/>
    <mergeCell ref="C3:C7"/>
    <mergeCell ref="D3:D7"/>
    <mergeCell ref="F152:F166"/>
  </mergeCells>
  <conditionalFormatting sqref="C172:C190 C194:C212">
    <cfRule type="expression" dxfId="1424" priority="354">
      <formula>#REF!="Total"</formula>
    </cfRule>
  </conditionalFormatting>
  <conditionalFormatting sqref="C172:C190 C194:C212">
    <cfRule type="expression" dxfId="1423" priority="353">
      <formula>#REF!="Total"</formula>
    </cfRule>
  </conditionalFormatting>
  <conditionalFormatting sqref="C172:C190 C194:C212">
    <cfRule type="expression" dxfId="1422" priority="352">
      <formula>#REF!="Total"</formula>
    </cfRule>
  </conditionalFormatting>
  <conditionalFormatting sqref="C172:C190 C194:C212">
    <cfRule type="expression" dxfId="1421" priority="350">
      <formula>#REF!="Total"</formula>
    </cfRule>
  </conditionalFormatting>
  <conditionalFormatting sqref="C172:C190 C194:C212">
    <cfRule type="expression" dxfId="1420" priority="349">
      <formula>#REF!="Total"</formula>
    </cfRule>
  </conditionalFormatting>
  <conditionalFormatting sqref="C172:C190 C194:C212">
    <cfRule type="expression" dxfId="1419" priority="348">
      <formula>#REF!="Total"</formula>
    </cfRule>
  </conditionalFormatting>
  <conditionalFormatting sqref="C172:C190 C194:C212">
    <cfRule type="expression" dxfId="1418" priority="347">
      <formula>#REF!="Total"</formula>
    </cfRule>
  </conditionalFormatting>
  <conditionalFormatting sqref="C173:C190 C195:C212">
    <cfRule type="expression" dxfId="1417" priority="346">
      <formula>$A172="Total"</formula>
    </cfRule>
  </conditionalFormatting>
  <conditionalFormatting sqref="C173:C190 C195:C212">
    <cfRule type="expression" dxfId="1416" priority="345">
      <formula>$A171="Total"</formula>
    </cfRule>
  </conditionalFormatting>
  <conditionalFormatting sqref="C172:C190 C194:C212">
    <cfRule type="expression" dxfId="1415" priority="344">
      <formula>#REF!="Total"</formula>
    </cfRule>
  </conditionalFormatting>
  <conditionalFormatting sqref="C173:C182 C186:C190 C195:C204 C208:C212">
    <cfRule type="expression" dxfId="1414" priority="342">
      <formula>$A170="Total"</formula>
    </cfRule>
  </conditionalFormatting>
  <conditionalFormatting sqref="C183:C187 C205:C209">
    <cfRule type="expression" dxfId="1413" priority="341">
      <formula>$A178="Total"</formula>
    </cfRule>
  </conditionalFormatting>
  <conditionalFormatting sqref="C172:C190 C194:C212">
    <cfRule type="expression" dxfId="1412" priority="340">
      <formula>#REF!="Total"</formula>
    </cfRule>
  </conditionalFormatting>
  <conditionalFormatting sqref="C172:C190 C194:C212">
    <cfRule type="expression" dxfId="1411" priority="359">
      <formula>#REF!="Total"</formula>
    </cfRule>
  </conditionalFormatting>
  <conditionalFormatting sqref="C172:C190 C194:C212">
    <cfRule type="expression" dxfId="1410" priority="360">
      <formula>#REF!="Total"</formula>
    </cfRule>
  </conditionalFormatting>
  <conditionalFormatting sqref="C172:C190 C194:C212">
    <cfRule type="expression" dxfId="1409" priority="361">
      <formula>#REF!="Total"</formula>
    </cfRule>
  </conditionalFormatting>
  <conditionalFormatting sqref="C176">
    <cfRule type="expression" dxfId="1408" priority="362">
      <formula>#REF!="Total"</formula>
    </cfRule>
  </conditionalFormatting>
  <conditionalFormatting sqref="C172:C190 C194:C212">
    <cfRule type="expression" dxfId="1407" priority="363">
      <formula>#REF!="Total"</formula>
    </cfRule>
  </conditionalFormatting>
  <conditionalFormatting sqref="C172:C190 C194:C212">
    <cfRule type="expression" dxfId="1406" priority="364">
      <formula>$A172="Total"</formula>
    </cfRule>
  </conditionalFormatting>
  <conditionalFormatting sqref="C172:C181 C183:C190 C194:C203 C205:C212">
    <cfRule type="expression" dxfId="1405" priority="328" stopIfTrue="1">
      <formula>$C173="Total"</formula>
    </cfRule>
  </conditionalFormatting>
  <conditionalFormatting sqref="C172:C190 C194:C212">
    <cfRule type="expression" dxfId="1404" priority="327">
      <formula>#REF!="Total"</formula>
    </cfRule>
  </conditionalFormatting>
  <conditionalFormatting sqref="C172:C190 C194:C212">
    <cfRule type="expression" dxfId="1403" priority="326">
      <formula>$A166="Total"</formula>
    </cfRule>
  </conditionalFormatting>
  <conditionalFormatting sqref="C174">
    <cfRule type="expression" dxfId="1402" priority="325">
      <formula>#REF!="Total"</formula>
    </cfRule>
  </conditionalFormatting>
  <conditionalFormatting sqref="C175">
    <cfRule type="expression" dxfId="1401" priority="365">
      <formula>#REF!="Total"</formula>
    </cfRule>
  </conditionalFormatting>
  <conditionalFormatting sqref="C172:C190 C194:C212">
    <cfRule type="expression" dxfId="1400" priority="321">
      <formula>#REF!="Total"</formula>
    </cfRule>
  </conditionalFormatting>
  <conditionalFormatting sqref="C172:C190 C194:C212">
    <cfRule type="expression" dxfId="1399" priority="366" stopIfTrue="1">
      <formula>#REF!="Total"</formula>
    </cfRule>
  </conditionalFormatting>
  <conditionalFormatting sqref="C183:C188 C197:C212">
    <cfRule type="expression" dxfId="1398" priority="367">
      <formula>$A149="Total"</formula>
    </cfRule>
  </conditionalFormatting>
  <conditionalFormatting sqref="C178:C190 C194:C204">
    <cfRule type="expression" dxfId="1397" priority="368">
      <formula>$A140="Total"</formula>
    </cfRule>
  </conditionalFormatting>
  <conditionalFormatting sqref="C172:C190 C194:C212">
    <cfRule type="expression" dxfId="1396" priority="369">
      <formula>#REF!="Total"</formula>
    </cfRule>
  </conditionalFormatting>
  <conditionalFormatting sqref="C172:C190 C194:C212">
    <cfRule type="expression" dxfId="1395" priority="370">
      <formula>#REF!="Total"</formula>
    </cfRule>
  </conditionalFormatting>
  <conditionalFormatting sqref="C177">
    <cfRule type="expression" dxfId="1394" priority="371">
      <formula>#REF!="Total"</formula>
    </cfRule>
  </conditionalFormatting>
  <conditionalFormatting sqref="C172:C190 C194:C212">
    <cfRule type="expression" dxfId="1393" priority="372">
      <formula>#REF!="Total"</formula>
    </cfRule>
  </conditionalFormatting>
  <conditionalFormatting sqref="C172:C190 C194:C212">
    <cfRule type="expression" dxfId="1392" priority="373">
      <formula>#REF!="Total"</formula>
    </cfRule>
  </conditionalFormatting>
  <conditionalFormatting sqref="C176 C201:C212">
    <cfRule type="expression" dxfId="1391" priority="313">
      <formula>$A128="Total"</formula>
    </cfRule>
  </conditionalFormatting>
  <conditionalFormatting sqref="C173:C182 C195:C204">
    <cfRule type="expression" dxfId="1390" priority="374">
      <formula>$A166="Total"</formula>
    </cfRule>
  </conditionalFormatting>
  <conditionalFormatting sqref="C172:C190 C194:C212">
    <cfRule type="expression" dxfId="1389" priority="375">
      <formula>#REF!="Total"</formula>
    </cfRule>
  </conditionalFormatting>
  <conditionalFormatting sqref="C172:C190 C194:C212">
    <cfRule type="expression" dxfId="1388" priority="376">
      <formula>#REF!="Total"</formula>
    </cfRule>
  </conditionalFormatting>
  <conditionalFormatting sqref="C172:C190 C194:C212">
    <cfRule type="expression" dxfId="1387" priority="377">
      <formula>#REF!="Total"</formula>
    </cfRule>
  </conditionalFormatting>
  <conditionalFormatting sqref="C172:C190 C194:C212">
    <cfRule type="expression" dxfId="1386" priority="378">
      <formula>#REF!="Total"</formula>
    </cfRule>
  </conditionalFormatting>
  <conditionalFormatting sqref="C177:C190 C199:C212">
    <cfRule type="expression" dxfId="1385" priority="379">
      <formula>#REF!="Total"</formula>
    </cfRule>
  </conditionalFormatting>
  <conditionalFormatting sqref="C178:C182">
    <cfRule type="expression" dxfId="1384" priority="380">
      <formula>$A166="Total"</formula>
    </cfRule>
  </conditionalFormatting>
  <conditionalFormatting sqref="C172:C190 C194:C212">
    <cfRule type="expression" dxfId="1383" priority="381">
      <formula>#REF!="Total"</formula>
    </cfRule>
  </conditionalFormatting>
  <conditionalFormatting sqref="C177:C190 C199:C212">
    <cfRule type="expression" dxfId="1382" priority="382">
      <formula>#REF!="Total"</formula>
    </cfRule>
  </conditionalFormatting>
  <conditionalFormatting sqref="C173:C190 C195:C212">
    <cfRule type="expression" dxfId="1381" priority="383">
      <formula>#REF!="Total"</formula>
    </cfRule>
  </conditionalFormatting>
  <conditionalFormatting sqref="C172:C190 C194:C212">
    <cfRule type="expression" dxfId="1380" priority="384">
      <formula>#REF!="Total"</formula>
    </cfRule>
  </conditionalFormatting>
  <conditionalFormatting sqref="C172:C190 C194:C212">
    <cfRule type="expression" dxfId="1379" priority="385">
      <formula>#REF!="Total"</formula>
    </cfRule>
  </conditionalFormatting>
  <conditionalFormatting sqref="C174:C182">
    <cfRule type="expression" dxfId="1378" priority="386">
      <formula>$A166="Total"</formula>
    </cfRule>
  </conditionalFormatting>
  <conditionalFormatting sqref="C174:C190 C196:C212">
    <cfRule type="expression" dxfId="1377" priority="387">
      <formula>#REF!="Total"</formula>
    </cfRule>
  </conditionalFormatting>
  <conditionalFormatting sqref="C183:C189 C205:C211">
    <cfRule type="expression" dxfId="1376" priority="388">
      <formula>$A173="Total"</formula>
    </cfRule>
  </conditionalFormatting>
  <conditionalFormatting sqref="C176:C188 C199:C204">
    <cfRule type="expression" dxfId="1375" priority="389">
      <formula>$A107="Total"</formula>
    </cfRule>
  </conditionalFormatting>
  <conditionalFormatting sqref="C189:C190 C177:C182 C211:C212 C199:C204">
    <cfRule type="expression" dxfId="1374" priority="390">
      <formula>$A166="Total"</formula>
    </cfRule>
  </conditionalFormatting>
  <conditionalFormatting sqref="C172:C190 C194:C212">
    <cfRule type="expression" dxfId="1373" priority="391">
      <formula>#REF!="Total"</formula>
    </cfRule>
  </conditionalFormatting>
  <conditionalFormatting sqref="C175:C190 C197:C212">
    <cfRule type="expression" dxfId="1372" priority="392">
      <formula>#REF!="Total"</formula>
    </cfRule>
  </conditionalFormatting>
  <conditionalFormatting sqref="C172:C190 C194:C212">
    <cfRule type="expression" dxfId="1371" priority="393">
      <formula>#REF!="Total"</formula>
    </cfRule>
  </conditionalFormatting>
  <conditionalFormatting sqref="C176:C190 C198:C212">
    <cfRule type="expression" dxfId="1370" priority="394">
      <formula>#REF!="Total"</formula>
    </cfRule>
  </conditionalFormatting>
  <conditionalFormatting sqref="C172:C190 C194:C212">
    <cfRule type="expression" dxfId="1369" priority="395">
      <formula>#REF!="Total"</formula>
    </cfRule>
  </conditionalFormatting>
  <conditionalFormatting sqref="C172:C190 C194:C212">
    <cfRule type="expression" dxfId="1368" priority="396">
      <formula>#REF!="Total"</formula>
    </cfRule>
  </conditionalFormatting>
  <conditionalFormatting sqref="C172:C190 C194:C212">
    <cfRule type="expression" dxfId="1367" priority="397">
      <formula>#REF!="Total"</formula>
    </cfRule>
  </conditionalFormatting>
  <conditionalFormatting sqref="C172:C190 C194:C212">
    <cfRule type="expression" dxfId="1366" priority="398">
      <formula>#REF!="Total"</formula>
    </cfRule>
  </conditionalFormatting>
  <conditionalFormatting sqref="C172:C190 C194:C212">
    <cfRule type="expression" dxfId="1365" priority="399">
      <formula>#REF!="Total"</formula>
    </cfRule>
  </conditionalFormatting>
  <conditionalFormatting sqref="C172:C190 C194:C212">
    <cfRule type="expression" dxfId="1364" priority="400">
      <formula>#REF!="Total"</formula>
    </cfRule>
  </conditionalFormatting>
  <conditionalFormatting sqref="C172:C190 C194:C212">
    <cfRule type="expression" dxfId="1363" priority="401">
      <formula>#REF!="Total"</formula>
    </cfRule>
  </conditionalFormatting>
  <conditionalFormatting sqref="C173:C188 C205:C210">
    <cfRule type="expression" dxfId="1362" priority="402">
      <formula>$A140="Total"</formula>
    </cfRule>
  </conditionalFormatting>
  <conditionalFormatting sqref="C172:C190 C194:C212">
    <cfRule type="expression" dxfId="1361" priority="403">
      <formula>#REF!="Total"</formula>
    </cfRule>
  </conditionalFormatting>
  <conditionalFormatting sqref="C176 C183:C188 C200:C212">
    <cfRule type="expression" dxfId="1360" priority="312">
      <formula>$A133="Total"</formula>
    </cfRule>
  </conditionalFormatting>
  <conditionalFormatting sqref="C172:C190 C194:C212">
    <cfRule type="expression" dxfId="1359" priority="404">
      <formula>#REF!="Total"</formula>
    </cfRule>
  </conditionalFormatting>
  <conditionalFormatting sqref="C175:C190 C197:C212">
    <cfRule type="expression" dxfId="1358" priority="405">
      <formula>#REF!="Total"</formula>
    </cfRule>
  </conditionalFormatting>
  <conditionalFormatting sqref="C172:C190 C194:C212">
    <cfRule type="expression" dxfId="1357" priority="406">
      <formula>#REF!="Total"</formula>
    </cfRule>
  </conditionalFormatting>
  <conditionalFormatting sqref="C172:C190 C194:C212">
    <cfRule type="expression" dxfId="1356" priority="407">
      <formula>#REF!="Total"</formula>
    </cfRule>
  </conditionalFormatting>
  <conditionalFormatting sqref="C177">
    <cfRule type="expression" dxfId="1355" priority="408">
      <formula>#REF!="Total"</formula>
    </cfRule>
  </conditionalFormatting>
  <conditionalFormatting sqref="C189:C190 C177:C182 C205:C212">
    <cfRule type="expression" dxfId="1354" priority="409">
      <formula>$A140="Total"</formula>
    </cfRule>
  </conditionalFormatting>
  <conditionalFormatting sqref="C172:C190 C194:C212">
    <cfRule type="expression" dxfId="1353" priority="410">
      <formula>#REF!="Total"</formula>
    </cfRule>
  </conditionalFormatting>
  <conditionalFormatting sqref="C172:C190 C194:C212">
    <cfRule type="expression" dxfId="1352" priority="411">
      <formula>#REF!="Total"</formula>
    </cfRule>
  </conditionalFormatting>
  <conditionalFormatting sqref="C173:C174">
    <cfRule type="expression" dxfId="1351" priority="412">
      <formula>#REF!="Total"</formula>
    </cfRule>
  </conditionalFormatting>
  <conditionalFormatting sqref="C172:C190 C194:C212">
    <cfRule type="expression" dxfId="1350" priority="413">
      <formula>#REF!="Total"</formula>
    </cfRule>
  </conditionalFormatting>
  <conditionalFormatting sqref="C172:C190 C194:C212">
    <cfRule type="expression" dxfId="1349" priority="414">
      <formula>#REF!="Total"</formula>
    </cfRule>
  </conditionalFormatting>
  <conditionalFormatting sqref="C189:C190">
    <cfRule type="expression" dxfId="1348" priority="311">
      <formula>$A168="Total"</formula>
    </cfRule>
  </conditionalFormatting>
  <conditionalFormatting sqref="C172:C190 C211:C212 C194:C204">
    <cfRule type="expression" dxfId="1347" priority="310">
      <formula>$A127="Total"</formula>
    </cfRule>
  </conditionalFormatting>
  <conditionalFormatting sqref="C172:C190 C194:C212">
    <cfRule type="expression" dxfId="1346" priority="309">
      <formula>$A145="Total"</formula>
    </cfRule>
  </conditionalFormatting>
  <conditionalFormatting sqref="C172:C190 C194:C212">
    <cfRule type="expression" dxfId="1345" priority="308">
      <formula>#REF!="Total"</formula>
    </cfRule>
  </conditionalFormatting>
  <conditionalFormatting sqref="C179:C182">
    <cfRule type="expression" dxfId="1344" priority="415">
      <formula>$A128="Total"</formula>
    </cfRule>
  </conditionalFormatting>
  <conditionalFormatting sqref="C173:C175 C177:C178 C183:C190">
    <cfRule type="expression" dxfId="1343" priority="416">
      <formula>$A126="Total"</formula>
    </cfRule>
  </conditionalFormatting>
  <conditionalFormatting sqref="C172:C190 C194:C212">
    <cfRule type="expression" dxfId="1342" priority="417" stopIfTrue="1">
      <formula>#REF!="Total"</formula>
    </cfRule>
  </conditionalFormatting>
  <conditionalFormatting sqref="C172:C190 C194:C212">
    <cfRule type="expression" dxfId="1341" priority="418" stopIfTrue="1">
      <formula>#REF!="Total"</formula>
    </cfRule>
  </conditionalFormatting>
  <conditionalFormatting sqref="C172:C190 C194:C212">
    <cfRule type="expression" dxfId="1340" priority="419" stopIfTrue="1">
      <formula>#REF!="Total"</formula>
    </cfRule>
  </conditionalFormatting>
  <conditionalFormatting sqref="C189:C190 C172:C182 C199:C200 C205:C212">
    <cfRule type="expression" dxfId="1339" priority="300">
      <formula>$A126="Total"</formula>
    </cfRule>
  </conditionalFormatting>
  <conditionalFormatting sqref="C172:C190 C195:C210">
    <cfRule type="expression" dxfId="1338" priority="299">
      <formula>$A140="Total"</formula>
    </cfRule>
  </conditionalFormatting>
  <conditionalFormatting sqref="C173:C175">
    <cfRule type="expression" dxfId="1337" priority="420">
      <formula>#REF!="Total"</formula>
    </cfRule>
  </conditionalFormatting>
  <conditionalFormatting sqref="C175:C190 C197:C212">
    <cfRule type="expression" dxfId="1336" priority="421">
      <formula>#REF!="Total"</formula>
    </cfRule>
  </conditionalFormatting>
  <conditionalFormatting sqref="C174:C190 C196:C212">
    <cfRule type="expression" dxfId="1335" priority="422">
      <formula>#REF!="Total"</formula>
    </cfRule>
  </conditionalFormatting>
  <conditionalFormatting sqref="C189:C190">
    <cfRule type="expression" dxfId="1334" priority="298">
      <formula>$A174="Total"</formula>
    </cfRule>
  </conditionalFormatting>
  <conditionalFormatting sqref="C177:C190 C199:C212">
    <cfRule type="expression" dxfId="1333" priority="297">
      <formula>#REF!="Total"</formula>
    </cfRule>
  </conditionalFormatting>
  <conditionalFormatting sqref="C174">
    <cfRule type="expression" dxfId="1332" priority="296">
      <formula>#REF!="Total"</formula>
    </cfRule>
  </conditionalFormatting>
  <conditionalFormatting sqref="C189:C190">
    <cfRule type="expression" dxfId="1331" priority="295">
      <formula>$A172="Total"</formula>
    </cfRule>
  </conditionalFormatting>
  <conditionalFormatting sqref="C189:C190">
    <cfRule type="expression" dxfId="1330" priority="294">
      <formula>$A169="Total"</formula>
    </cfRule>
  </conditionalFormatting>
  <conditionalFormatting sqref="C174 C189:C190 C205:C212">
    <cfRule type="expression" dxfId="1329" priority="423">
      <formula>$A133="Total"</formula>
    </cfRule>
  </conditionalFormatting>
  <conditionalFormatting sqref="C176 C179:C187 C201:C209">
    <cfRule type="expression" dxfId="1328" priority="424" stopIfTrue="1">
      <formula>#REF!="Total"</formula>
    </cfRule>
  </conditionalFormatting>
  <conditionalFormatting sqref="C175:C188">
    <cfRule type="expression" dxfId="1327" priority="425">
      <formula>$A82="Total"</formula>
    </cfRule>
  </conditionalFormatting>
  <conditionalFormatting sqref="C172:C190 C194:C212">
    <cfRule type="expression" dxfId="1326" priority="426">
      <formula>#REF!="Total"</formula>
    </cfRule>
  </conditionalFormatting>
  <conditionalFormatting sqref="C172:C190 C194:C212">
    <cfRule type="expression" dxfId="1325" priority="427">
      <formula>#REF!="Total"</formula>
    </cfRule>
  </conditionalFormatting>
  <conditionalFormatting sqref="C175:C190 C197:C212">
    <cfRule type="expression" dxfId="1324" priority="428" stopIfTrue="1">
      <formula>#REF!="Total"</formula>
    </cfRule>
  </conditionalFormatting>
  <conditionalFormatting sqref="C175">
    <cfRule type="expression" dxfId="1323" priority="429">
      <formula>#REF!="Total"</formula>
    </cfRule>
  </conditionalFormatting>
  <conditionalFormatting sqref="C175 C183:C190 C205:C210">
    <cfRule type="expression" dxfId="1322" priority="289">
      <formula>$A133="Total"</formula>
    </cfRule>
  </conditionalFormatting>
  <conditionalFormatting sqref="C189:C190">
    <cfRule type="expression" dxfId="1321" priority="430">
      <formula>$A85="Total"</formula>
    </cfRule>
  </conditionalFormatting>
  <conditionalFormatting sqref="C174:C175 C178:C190 C194:C212">
    <cfRule type="expression" dxfId="1320" priority="431">
      <formula>$A130="Total"</formula>
    </cfRule>
  </conditionalFormatting>
  <conditionalFormatting sqref="C174">
    <cfRule type="expression" dxfId="1319" priority="432">
      <formula>#REF!="Total"</formula>
    </cfRule>
  </conditionalFormatting>
  <conditionalFormatting sqref="C178:C190 C200:C212">
    <cfRule type="expression" dxfId="1318" priority="433">
      <formula>#REF!="Total"</formula>
    </cfRule>
  </conditionalFormatting>
  <conditionalFormatting sqref="C175:C176 C179:C190">
    <cfRule type="expression" dxfId="1317" priority="434">
      <formula>$A126="Total"</formula>
    </cfRule>
  </conditionalFormatting>
  <conditionalFormatting sqref="C176:C178">
    <cfRule type="expression" dxfId="1316" priority="435">
      <formula>$A126="Total"</formula>
    </cfRule>
  </conditionalFormatting>
  <conditionalFormatting sqref="C172:C190 C194:C212">
    <cfRule type="expression" dxfId="1315" priority="436">
      <formula>#REF!="Total"</formula>
    </cfRule>
  </conditionalFormatting>
  <conditionalFormatting sqref="C177:C190 C199:C212">
    <cfRule type="expression" dxfId="1314" priority="437">
      <formula>#REF!="Total"</formula>
    </cfRule>
  </conditionalFormatting>
  <conditionalFormatting sqref="C177:C190 C199:C212">
    <cfRule type="expression" dxfId="1313" priority="438">
      <formula>#REF!="Total"</formula>
    </cfRule>
  </conditionalFormatting>
  <conditionalFormatting sqref="C175:C176">
    <cfRule type="expression" dxfId="1312" priority="439">
      <formula>#REF!="Total"</formula>
    </cfRule>
  </conditionalFormatting>
  <conditionalFormatting sqref="C173:C176">
    <cfRule type="expression" dxfId="1311" priority="440">
      <formula>#REF!="Total"</formula>
    </cfRule>
  </conditionalFormatting>
  <conditionalFormatting sqref="C183:C190 C194:C212">
    <cfRule type="expression" dxfId="1310" priority="288">
      <formula>$A158="Total"</formula>
    </cfRule>
  </conditionalFormatting>
  <conditionalFormatting sqref="C172:C190 C194:C212">
    <cfRule type="expression" dxfId="1309" priority="287">
      <formula>$A146="Total"</formula>
    </cfRule>
  </conditionalFormatting>
  <conditionalFormatting sqref="C175:C190 C198:C212">
    <cfRule type="expression" dxfId="1308" priority="286">
      <formula>$A140="Total"</formula>
    </cfRule>
  </conditionalFormatting>
  <conditionalFormatting sqref="C176">
    <cfRule type="expression" dxfId="1307" priority="279">
      <formula>#REF!="Total"</formula>
    </cfRule>
  </conditionalFormatting>
  <conditionalFormatting sqref="C177">
    <cfRule type="expression" dxfId="1306" priority="277">
      <formula>#REF!="Total"</formula>
    </cfRule>
  </conditionalFormatting>
  <conditionalFormatting sqref="C178:C190 C195:C212">
    <cfRule type="expression" dxfId="1305" priority="276">
      <formula>$A149="Total"</formula>
    </cfRule>
  </conditionalFormatting>
  <conditionalFormatting sqref="C173:C190 C194:C212">
    <cfRule type="expression" dxfId="1304" priority="221">
      <formula>$A143="Total"</formula>
    </cfRule>
  </conditionalFormatting>
  <conditionalFormatting sqref="C189:C190">
    <cfRule type="expression" dxfId="1303" priority="222">
      <formula>$A135="Total"</formula>
    </cfRule>
  </conditionalFormatting>
  <conditionalFormatting sqref="C172:C182 C189:C190 C196:C204 C211:C212">
    <cfRule type="expression" dxfId="1302" priority="223">
      <formula>$A133="Total"</formula>
    </cfRule>
  </conditionalFormatting>
  <conditionalFormatting sqref="C172:C190 C194:C212">
    <cfRule type="expression" dxfId="1301" priority="234">
      <formula>#REF!="Total"</formula>
    </cfRule>
  </conditionalFormatting>
  <conditionalFormatting sqref="C172:C190 C194:C212">
    <cfRule type="expression" dxfId="1300" priority="235">
      <formula>#REF!="Total"</formula>
    </cfRule>
  </conditionalFormatting>
  <conditionalFormatting sqref="C172:C190 C194:C212">
    <cfRule type="expression" dxfId="1299" priority="236">
      <formula>#REF!="Total"</formula>
    </cfRule>
  </conditionalFormatting>
  <conditionalFormatting sqref="C177:C190 C199:C212">
    <cfRule type="expression" dxfId="1298" priority="239" stopIfTrue="1">
      <formula>#REF!="Total"</formula>
    </cfRule>
  </conditionalFormatting>
  <conditionalFormatting sqref="C172:C188 C200:C210">
    <cfRule type="expression" dxfId="1297" priority="275">
      <formula>$A144="Total"</formula>
    </cfRule>
  </conditionalFormatting>
  <conditionalFormatting sqref="C189:C190">
    <cfRule type="expression" dxfId="1296" priority="248">
      <formula>$A136="Total"</formula>
    </cfRule>
  </conditionalFormatting>
  <conditionalFormatting sqref="C174:C182 C189:C190 C211:C212">
    <cfRule type="expression" dxfId="1295" priority="249">
      <formula>$A134="Total"</formula>
    </cfRule>
  </conditionalFormatting>
  <conditionalFormatting sqref="C172:C190 C194:C212">
    <cfRule type="expression" dxfId="1294" priority="257">
      <formula>$A141="Total"</formula>
    </cfRule>
  </conditionalFormatting>
  <conditionalFormatting sqref="C177:C190 C199:C212">
    <cfRule type="expression" dxfId="1293" priority="264">
      <formula>#REF!="Total"</formula>
    </cfRule>
  </conditionalFormatting>
  <conditionalFormatting sqref="C174:C176">
    <cfRule type="expression" dxfId="1292" priority="265">
      <formula>#REF!="Total"</formula>
    </cfRule>
  </conditionalFormatting>
  <conditionalFormatting sqref="C177:C190 C199:C212">
    <cfRule type="expression" dxfId="1291" priority="334">
      <formula>#REF!="Total"</formula>
    </cfRule>
  </conditionalFormatting>
  <conditionalFormatting sqref="C210 C188">
    <cfRule type="expression" dxfId="1290" priority="268">
      <formula>$A205="Total"</formula>
    </cfRule>
  </conditionalFormatting>
  <conditionalFormatting sqref="C172:C190 C194:C212">
    <cfRule type="expression" dxfId="1289" priority="273" stopIfTrue="1">
      <formula>#REF!="Total"</formula>
    </cfRule>
  </conditionalFormatting>
  <conditionalFormatting sqref="C172:C190 C194:C212">
    <cfRule type="expression" dxfId="1288" priority="274" stopIfTrue="1">
      <formula>#REF!="Total"</formula>
    </cfRule>
  </conditionalFormatting>
  <conditionalFormatting sqref="C177:C190 C199:C212">
    <cfRule type="expression" dxfId="1287" priority="333">
      <formula>#REF!="Total"</formula>
    </cfRule>
  </conditionalFormatting>
  <conditionalFormatting sqref="C178:C182">
    <cfRule type="expression" dxfId="1286" priority="267">
      <formula>$A107="Total"</formula>
    </cfRule>
  </conditionalFormatting>
  <conditionalFormatting sqref="C176">
    <cfRule type="expression" dxfId="1285" priority="278">
      <formula>#REF!="Total"</formula>
    </cfRule>
  </conditionalFormatting>
  <conditionalFormatting sqref="C173">
    <cfRule type="expression" dxfId="1284" priority="283">
      <formula>#REF!="Total"</formula>
    </cfRule>
  </conditionalFormatting>
  <conditionalFormatting sqref="C172:C177 C183:C190 C194:C199 C205:C212">
    <cfRule type="expression" dxfId="1283" priority="266" stopIfTrue="1">
      <formula>$C177="Total"</formula>
    </cfRule>
  </conditionalFormatting>
  <conditionalFormatting sqref="C189:C190">
    <cfRule type="expression" dxfId="1282" priority="320">
      <formula>$A131="Total"</formula>
    </cfRule>
  </conditionalFormatting>
  <conditionalFormatting sqref="C175:C190 C197:C212">
    <cfRule type="expression" dxfId="1281" priority="330">
      <formula>#REF!="Total"</formula>
    </cfRule>
  </conditionalFormatting>
  <conditionalFormatting sqref="C189:C190">
    <cfRule type="expression" dxfId="1280" priority="357">
      <formula>$A173="Total"</formula>
    </cfRule>
  </conditionalFormatting>
  <conditionalFormatting sqref="C189:C190">
    <cfRule type="expression" dxfId="1279" priority="269">
      <formula>$A177="Total"</formula>
    </cfRule>
  </conditionalFormatting>
  <conditionalFormatting sqref="C172:C182 C205:C210">
    <cfRule type="expression" dxfId="1278" priority="280">
      <formula>$A80="Total"</formula>
    </cfRule>
  </conditionalFormatting>
  <conditionalFormatting sqref="C183:C185 C205:C207">
    <cfRule type="expression" dxfId="1277" priority="318">
      <formula>$A208="Total"</formula>
    </cfRule>
  </conditionalFormatting>
  <conditionalFormatting sqref="C177">
    <cfRule type="expression" dxfId="1276" priority="343">
      <formula>#REF!="Total"</formula>
    </cfRule>
  </conditionalFormatting>
  <conditionalFormatting sqref="C172:C190 C194:C212">
    <cfRule type="expression" dxfId="1275" priority="261" stopIfTrue="1">
      <formula>#REF!="Total"</formula>
    </cfRule>
  </conditionalFormatting>
  <conditionalFormatting sqref="C175:C176">
    <cfRule type="expression" dxfId="1274" priority="262">
      <formula>#REF!="Total"</formula>
    </cfRule>
  </conditionalFormatting>
  <conditionalFormatting sqref="C176:C190 C211:C212 C199:C204">
    <cfRule type="expression" dxfId="1273" priority="260">
      <formula>$A140="Total"</formula>
    </cfRule>
  </conditionalFormatting>
  <conditionalFormatting sqref="C177:C182">
    <cfRule type="expression" dxfId="1272" priority="258">
      <formula>$A107="Total"</formula>
    </cfRule>
  </conditionalFormatting>
  <conditionalFormatting sqref="C194:C197 C172:C175">
    <cfRule type="expression" dxfId="1271" priority="256">
      <formula>$A201="Total"</formula>
    </cfRule>
  </conditionalFormatting>
  <conditionalFormatting sqref="C177">
    <cfRule type="expression" dxfId="1270" priority="270">
      <formula>#REF!="Total"</formula>
    </cfRule>
  </conditionalFormatting>
  <conditionalFormatting sqref="C176">
    <cfRule type="expression" dxfId="1269" priority="272">
      <formula>#REF!="Total"</formula>
    </cfRule>
  </conditionalFormatting>
  <conditionalFormatting sqref="C172:C190 C194:C212">
    <cfRule type="expression" dxfId="1268" priority="314" stopIfTrue="1">
      <formula>#REF!="Total"</formula>
    </cfRule>
  </conditionalFormatting>
  <conditionalFormatting sqref="C174:C188 C197:C210">
    <cfRule type="expression" dxfId="1267" priority="319">
      <formula>$A107="Total"</formula>
    </cfRule>
  </conditionalFormatting>
  <conditionalFormatting sqref="C172">
    <cfRule type="expression" dxfId="1266" priority="255">
      <formula>$A171="Total"</formula>
    </cfRule>
  </conditionalFormatting>
  <conditionalFormatting sqref="C172">
    <cfRule type="expression" dxfId="1265" priority="254">
      <formula>$A170="Total"</formula>
    </cfRule>
  </conditionalFormatting>
  <conditionalFormatting sqref="C172">
    <cfRule type="expression" dxfId="1264" priority="253">
      <formula>$A169="Total"</formula>
    </cfRule>
  </conditionalFormatting>
  <conditionalFormatting sqref="C172">
    <cfRule type="expression" dxfId="1263" priority="252">
      <formula>$A139="Total"</formula>
    </cfRule>
  </conditionalFormatting>
  <conditionalFormatting sqref="C172">
    <cfRule type="expression" dxfId="1262" priority="250">
      <formula>$A142="Total"</formula>
    </cfRule>
  </conditionalFormatting>
  <conditionalFormatting sqref="C172:C190 C194:C212">
    <cfRule type="expression" dxfId="1261" priority="336">
      <formula>#REF!="Total"</formula>
    </cfRule>
  </conditionalFormatting>
  <conditionalFormatting sqref="C189:C190">
    <cfRule type="expression" dxfId="1260" priority="351">
      <formula>$A196="Total"</formula>
    </cfRule>
  </conditionalFormatting>
  <conditionalFormatting sqref="C183:C188 C196:C210">
    <cfRule type="expression" dxfId="1259" priority="244">
      <formula>$A117="Total"</formula>
    </cfRule>
  </conditionalFormatting>
  <conditionalFormatting sqref="C180">
    <cfRule type="expression" dxfId="1258" priority="243">
      <formula>$A206="Total"</formula>
    </cfRule>
  </conditionalFormatting>
  <conditionalFormatting sqref="C177">
    <cfRule type="expression" dxfId="1257" priority="358">
      <formula>$A83="Total"</formula>
    </cfRule>
  </conditionalFormatting>
  <conditionalFormatting sqref="C205:C208 C183:C186">
    <cfRule type="expression" dxfId="1256" priority="242">
      <formula>$A201="Total"</formula>
    </cfRule>
  </conditionalFormatting>
  <conditionalFormatting sqref="C189:C190">
    <cfRule type="expression" dxfId="1255" priority="245">
      <formula>$A113="Total"</formula>
    </cfRule>
  </conditionalFormatting>
  <conditionalFormatting sqref="C189:C190">
    <cfRule type="expression" dxfId="1254" priority="246">
      <formula>$A112="Total"</formula>
    </cfRule>
  </conditionalFormatting>
  <conditionalFormatting sqref="C189:C190">
    <cfRule type="expression" dxfId="1253" priority="247">
      <formula>$A109="Total"</formula>
    </cfRule>
  </conditionalFormatting>
  <conditionalFormatting sqref="C189:C190">
    <cfRule type="expression" dxfId="1252" priority="263">
      <formula>$A111="Total"</formula>
    </cfRule>
  </conditionalFormatting>
  <conditionalFormatting sqref="C189:C190">
    <cfRule type="expression" dxfId="1251" priority="284">
      <formula>$A110="Total"</formula>
    </cfRule>
  </conditionalFormatting>
  <conditionalFormatting sqref="C173:C174 C183:C190 C194:C204">
    <cfRule type="expression" dxfId="1250" priority="305">
      <formula>$A82="Total"</formula>
    </cfRule>
  </conditionalFormatting>
  <conditionalFormatting sqref="C178:C190 C200:C212">
    <cfRule type="expression" dxfId="1249" priority="322" stopIfTrue="1">
      <formula>#REF!="Total"</formula>
    </cfRule>
  </conditionalFormatting>
  <conditionalFormatting sqref="C174:C190 C196:C212">
    <cfRule type="expression" dxfId="1248" priority="323" stopIfTrue="1">
      <formula>#REF!="Total"</formula>
    </cfRule>
  </conditionalFormatting>
  <conditionalFormatting sqref="C189:C190">
    <cfRule type="expression" dxfId="1247" priority="324">
      <formula>$A90="Total"</formula>
    </cfRule>
  </conditionalFormatting>
  <conditionalFormatting sqref="C176:C190 C198:C212">
    <cfRule type="expression" dxfId="1246" priority="332" stopIfTrue="1">
      <formula>#REF!="Total"</formula>
    </cfRule>
  </conditionalFormatting>
  <conditionalFormatting sqref="C183:C184 C205:C206">
    <cfRule type="expression" dxfId="1245" priority="281" stopIfTrue="1">
      <formula>$C209="Total"</formula>
    </cfRule>
  </conditionalFormatting>
  <conditionalFormatting sqref="C194:C196 C172:C174">
    <cfRule type="expression" dxfId="1244" priority="241" stopIfTrue="1">
      <formula>$C202="Total"</formula>
    </cfRule>
  </conditionalFormatting>
  <conditionalFormatting sqref="C178:C182">
    <cfRule type="expression" dxfId="1243" priority="240">
      <formula>$A83="Total"</formula>
    </cfRule>
  </conditionalFormatting>
  <conditionalFormatting sqref="C175:C188 C198:C210">
    <cfRule type="expression" dxfId="1242" priority="285">
      <formula>$A107="Total"</formula>
    </cfRule>
  </conditionalFormatting>
  <conditionalFormatting sqref="C179">
    <cfRule type="expression" dxfId="1241" priority="355" stopIfTrue="1">
      <formula>$C206="Total"</formula>
    </cfRule>
  </conditionalFormatting>
  <conditionalFormatting sqref="C189:C190">
    <cfRule type="expression" dxfId="1240" priority="233">
      <formula>$A129="Total"</formula>
    </cfRule>
  </conditionalFormatting>
  <conditionalFormatting sqref="C173:C182 C205:C212">
    <cfRule type="expression" dxfId="1239" priority="232">
      <formula>$A83="Total"</formula>
    </cfRule>
  </conditionalFormatting>
  <conditionalFormatting sqref="C189:C190">
    <cfRule type="expression" dxfId="1238" priority="231">
      <formula>$A87="Total"</formula>
    </cfRule>
  </conditionalFormatting>
  <conditionalFormatting sqref="C177:C178">
    <cfRule type="expression" dxfId="1237" priority="237">
      <formula>#REF!="Total"</formula>
    </cfRule>
  </conditionalFormatting>
  <conditionalFormatting sqref="C176:C177">
    <cfRule type="expression" dxfId="1236" priority="238">
      <formula>#REF!="Total"</formula>
    </cfRule>
  </conditionalFormatting>
  <conditionalFormatting sqref="C183:C184">
    <cfRule type="expression" dxfId="1235" priority="259">
      <formula>$A248="Total"</formula>
    </cfRule>
  </conditionalFormatting>
  <conditionalFormatting sqref="C189:C190">
    <cfRule type="expression" dxfId="1234" priority="282">
      <formula>$A243="Total"</formula>
    </cfRule>
  </conditionalFormatting>
  <conditionalFormatting sqref="C183">
    <cfRule type="expression" dxfId="1233" priority="291">
      <formula>#REF!="Total"</formula>
    </cfRule>
  </conditionalFormatting>
  <conditionalFormatting sqref="C184">
    <cfRule type="expression" dxfId="1232" priority="292">
      <formula>#REF!="Total"</formula>
    </cfRule>
  </conditionalFormatting>
  <conditionalFormatting sqref="C187">
    <cfRule type="expression" dxfId="1231" priority="293">
      <formula>#REF!="Total"</formula>
    </cfRule>
  </conditionalFormatting>
  <conditionalFormatting sqref="C188">
    <cfRule type="expression" dxfId="1230" priority="302" stopIfTrue="1">
      <formula>$C191="Total"</formula>
    </cfRule>
  </conditionalFormatting>
  <conditionalFormatting sqref="C175:C183 C197:C205">
    <cfRule type="expression" dxfId="1229" priority="303" stopIfTrue="1">
      <formula>#REF!="Total"</formula>
    </cfRule>
  </conditionalFormatting>
  <conditionalFormatting sqref="C184:C188">
    <cfRule type="expression" dxfId="1228" priority="304" stopIfTrue="1">
      <formula>$C191="Total"</formula>
    </cfRule>
  </conditionalFormatting>
  <conditionalFormatting sqref="C189:C190">
    <cfRule type="expression" dxfId="1227" priority="306" stopIfTrue="1">
      <formula>#REF!="Total"</formula>
    </cfRule>
  </conditionalFormatting>
  <conditionalFormatting sqref="C189:C190">
    <cfRule type="expression" dxfId="1226" priority="307" stopIfTrue="1">
      <formula>#REF!="Total"</formula>
    </cfRule>
  </conditionalFormatting>
  <conditionalFormatting sqref="C188">
    <cfRule type="expression" dxfId="1225" priority="315">
      <formula>#REF!="Total"</formula>
    </cfRule>
  </conditionalFormatting>
  <conditionalFormatting sqref="C175:C182 C187:C188 C197:C201">
    <cfRule type="expression" dxfId="1224" priority="317">
      <formula>$A238="Total"</formula>
    </cfRule>
  </conditionalFormatting>
  <conditionalFormatting sqref="C186:C190">
    <cfRule type="expression" dxfId="1223" priority="329">
      <formula>#REF!="Total"</formula>
    </cfRule>
  </conditionalFormatting>
  <conditionalFormatting sqref="C185:C190">
    <cfRule type="expression" dxfId="1222" priority="331" stopIfTrue="1">
      <formula>#REF!="Total"</formula>
    </cfRule>
  </conditionalFormatting>
  <conditionalFormatting sqref="C178:C179">
    <cfRule type="expression" dxfId="1221" priority="335">
      <formula>#REF!="Total"</formula>
    </cfRule>
  </conditionalFormatting>
  <conditionalFormatting sqref="C177:C178">
    <cfRule type="expression" dxfId="1220" priority="337" stopIfTrue="1">
      <formula>#REF!="Total"</formula>
    </cfRule>
  </conditionalFormatting>
  <conditionalFormatting sqref="C181:C182">
    <cfRule type="expression" dxfId="1219" priority="338">
      <formula>#REF!="Total"</formula>
    </cfRule>
  </conditionalFormatting>
  <conditionalFormatting sqref="C180:C181">
    <cfRule type="expression" dxfId="1218" priority="339" stopIfTrue="1">
      <formula>#REF!="Total"</formula>
    </cfRule>
  </conditionalFormatting>
  <conditionalFormatting sqref="C185">
    <cfRule type="expression" dxfId="1217" priority="356">
      <formula>#REF!="Total"</formula>
    </cfRule>
  </conditionalFormatting>
  <conditionalFormatting sqref="C212">
    <cfRule type="expression" dxfId="1216" priority="126">
      <formula>$A211="Total"</formula>
    </cfRule>
  </conditionalFormatting>
  <conditionalFormatting sqref="C195:C204">
    <cfRule type="expression" dxfId="1215" priority="122">
      <formula>$A192="Total"</formula>
    </cfRule>
  </conditionalFormatting>
  <conditionalFormatting sqref="C198">
    <cfRule type="expression" dxfId="1214" priority="142">
      <formula>#REF!="Total"</formula>
    </cfRule>
  </conditionalFormatting>
  <conditionalFormatting sqref="C196">
    <cfRule type="expression" dxfId="1213" priority="105">
      <formula>#REF!="Total"</formula>
    </cfRule>
  </conditionalFormatting>
  <conditionalFormatting sqref="C197">
    <cfRule type="expression" dxfId="1212" priority="145">
      <formula>#REF!="Total"</formula>
    </cfRule>
  </conditionalFormatting>
  <conditionalFormatting sqref="C200:C204">
    <cfRule type="expression" dxfId="1211" priority="148">
      <formula>$A163="Total"</formula>
    </cfRule>
  </conditionalFormatting>
  <conditionalFormatting sqref="C199">
    <cfRule type="expression" dxfId="1210" priority="151">
      <formula>#REF!="Total"</formula>
    </cfRule>
  </conditionalFormatting>
  <conditionalFormatting sqref="C198">
    <cfRule type="expression" dxfId="1209" priority="93">
      <formula>$A151="Total"</formula>
    </cfRule>
  </conditionalFormatting>
  <conditionalFormatting sqref="C200:C204">
    <cfRule type="expression" dxfId="1208" priority="160">
      <formula>$A188="Total"</formula>
    </cfRule>
  </conditionalFormatting>
  <conditionalFormatting sqref="C196:C204">
    <cfRule type="expression" dxfId="1207" priority="166">
      <formula>$A188="Total"</formula>
    </cfRule>
  </conditionalFormatting>
  <conditionalFormatting sqref="C195:C204">
    <cfRule type="expression" dxfId="1206" priority="182">
      <formula>$A163="Total"</formula>
    </cfRule>
  </conditionalFormatting>
  <conditionalFormatting sqref="C198">
    <cfRule type="expression" dxfId="1205" priority="92">
      <formula>$A156="Total"</formula>
    </cfRule>
  </conditionalFormatting>
  <conditionalFormatting sqref="C199">
    <cfRule type="expression" dxfId="1204" priority="188">
      <formula>#REF!="Total"</formula>
    </cfRule>
  </conditionalFormatting>
  <conditionalFormatting sqref="C195:C196">
    <cfRule type="expression" dxfId="1203" priority="192">
      <formula>#REF!="Total"</formula>
    </cfRule>
  </conditionalFormatting>
  <conditionalFormatting sqref="C211:C212">
    <cfRule type="expression" dxfId="1202" priority="91">
      <formula>$A190="Total"</formula>
    </cfRule>
  </conditionalFormatting>
  <conditionalFormatting sqref="C201:C204">
    <cfRule type="expression" dxfId="1201" priority="195">
      <formula>$A151="Total"</formula>
    </cfRule>
  </conditionalFormatting>
  <conditionalFormatting sqref="C195:C197">
    <cfRule type="expression" dxfId="1200" priority="196">
      <formula>$A149="Total"</formula>
    </cfRule>
  </conditionalFormatting>
  <conditionalFormatting sqref="C198:C199">
    <cfRule type="expression" dxfId="1199" priority="80">
      <formula>$A153="Total"</formula>
    </cfRule>
  </conditionalFormatting>
  <conditionalFormatting sqref="C195:C197">
    <cfRule type="expression" dxfId="1198" priority="200">
      <formula>#REF!="Total"</formula>
    </cfRule>
  </conditionalFormatting>
  <conditionalFormatting sqref="C211:C212">
    <cfRule type="expression" dxfId="1197" priority="78">
      <formula>$A196="Total"</formula>
    </cfRule>
  </conditionalFormatting>
  <conditionalFormatting sqref="C196">
    <cfRule type="expression" dxfId="1196" priority="76">
      <formula>#REF!="Total"</formula>
    </cfRule>
  </conditionalFormatting>
  <conditionalFormatting sqref="C211:C212">
    <cfRule type="expression" dxfId="1195" priority="75">
      <formula>$A194="Total"</formula>
    </cfRule>
  </conditionalFormatting>
  <conditionalFormatting sqref="C211:C212">
    <cfRule type="expression" dxfId="1194" priority="74">
      <formula>$A191="Total"</formula>
    </cfRule>
  </conditionalFormatting>
  <conditionalFormatting sqref="C196">
    <cfRule type="expression" dxfId="1193" priority="203">
      <formula>$A156="Total"</formula>
    </cfRule>
  </conditionalFormatting>
  <conditionalFormatting sqref="C198">
    <cfRule type="expression" dxfId="1192" priority="204" stopIfTrue="1">
      <formula>#REF!="Total"</formula>
    </cfRule>
  </conditionalFormatting>
  <conditionalFormatting sqref="C197:C204">
    <cfRule type="expression" dxfId="1191" priority="205">
      <formula>$A105="Total"</formula>
    </cfRule>
  </conditionalFormatting>
  <conditionalFormatting sqref="C197">
    <cfRule type="expression" dxfId="1190" priority="209">
      <formula>#REF!="Total"</formula>
    </cfRule>
  </conditionalFormatting>
  <conditionalFormatting sqref="C197">
    <cfRule type="expression" dxfId="1189" priority="69">
      <formula>$A156="Total"</formula>
    </cfRule>
  </conditionalFormatting>
  <conditionalFormatting sqref="C211:C212">
    <cfRule type="expression" dxfId="1188" priority="210">
      <formula>$A108="Total"</formula>
    </cfRule>
  </conditionalFormatting>
  <conditionalFormatting sqref="C196:C197">
    <cfRule type="expression" dxfId="1187" priority="211">
      <formula>$A153="Total"</formula>
    </cfRule>
  </conditionalFormatting>
  <conditionalFormatting sqref="C196">
    <cfRule type="expression" dxfId="1186" priority="212">
      <formula>#REF!="Total"</formula>
    </cfRule>
  </conditionalFormatting>
  <conditionalFormatting sqref="C197:C198">
    <cfRule type="expression" dxfId="1185" priority="214">
      <formula>$A149="Total"</formula>
    </cfRule>
  </conditionalFormatting>
  <conditionalFormatting sqref="C198:C200">
    <cfRule type="expression" dxfId="1184" priority="215">
      <formula>$A149="Total"</formula>
    </cfRule>
  </conditionalFormatting>
  <conditionalFormatting sqref="C197:C198">
    <cfRule type="expression" dxfId="1183" priority="219">
      <formula>#REF!="Total"</formula>
    </cfRule>
  </conditionalFormatting>
  <conditionalFormatting sqref="C195:C198">
    <cfRule type="expression" dxfId="1182" priority="220">
      <formula>#REF!="Total"</formula>
    </cfRule>
  </conditionalFormatting>
  <conditionalFormatting sqref="C198">
    <cfRule type="expression" dxfId="1181" priority="59">
      <formula>#REF!="Total"</formula>
    </cfRule>
  </conditionalFormatting>
  <conditionalFormatting sqref="C199">
    <cfRule type="expression" dxfId="1180" priority="57">
      <formula>#REF!="Total"</formula>
    </cfRule>
  </conditionalFormatting>
  <conditionalFormatting sqref="C211:C212">
    <cfRule type="expression" dxfId="1179" priority="2">
      <formula>$A158="Total"</formula>
    </cfRule>
  </conditionalFormatting>
  <conditionalFormatting sqref="C211:C212">
    <cfRule type="expression" dxfId="1178" priority="28">
      <formula>$A159="Total"</formula>
    </cfRule>
  </conditionalFormatting>
  <conditionalFormatting sqref="C211:C212">
    <cfRule type="expression" dxfId="1177" priority="29">
      <formula>$A173="Total"</formula>
    </cfRule>
  </conditionalFormatting>
  <conditionalFormatting sqref="C196:C198">
    <cfRule type="expression" dxfId="1176" priority="45">
      <formula>#REF!="Total"</formula>
    </cfRule>
  </conditionalFormatting>
  <conditionalFormatting sqref="C200:C204">
    <cfRule type="expression" dxfId="1175" priority="48">
      <formula>$A216="Total"</formula>
    </cfRule>
  </conditionalFormatting>
  <conditionalFormatting sqref="C200:C204">
    <cfRule type="expression" dxfId="1174" priority="47">
      <formula>$A130="Total"</formula>
    </cfRule>
  </conditionalFormatting>
  <conditionalFormatting sqref="C198">
    <cfRule type="expression" dxfId="1173" priority="58">
      <formula>#REF!="Total"</formula>
    </cfRule>
  </conditionalFormatting>
  <conditionalFormatting sqref="C195">
    <cfRule type="expression" dxfId="1172" priority="63">
      <formula>#REF!="Total"</formula>
    </cfRule>
  </conditionalFormatting>
  <conditionalFormatting sqref="C211:C212">
    <cfRule type="expression" dxfId="1171" priority="100">
      <formula>$A154="Total"</formula>
    </cfRule>
  </conditionalFormatting>
  <conditionalFormatting sqref="C211:C212">
    <cfRule type="expression" dxfId="1170" priority="137">
      <formula>$A195="Total"</formula>
    </cfRule>
  </conditionalFormatting>
  <conditionalFormatting sqref="C211:C212">
    <cfRule type="expression" dxfId="1169" priority="49">
      <formula>$A199="Total"</formula>
    </cfRule>
  </conditionalFormatting>
  <conditionalFormatting sqref="C199">
    <cfRule type="expression" dxfId="1168" priority="123">
      <formula>#REF!="Total"</formula>
    </cfRule>
  </conditionalFormatting>
  <conditionalFormatting sqref="C197:C198">
    <cfRule type="expression" dxfId="1167" priority="42">
      <formula>#REF!="Total"</formula>
    </cfRule>
  </conditionalFormatting>
  <conditionalFormatting sqref="C199">
    <cfRule type="expression" dxfId="1166" priority="50">
      <formula>#REF!="Total"</formula>
    </cfRule>
  </conditionalFormatting>
  <conditionalFormatting sqref="C198">
    <cfRule type="expression" dxfId="1165" priority="52">
      <formula>#REF!="Total"</formula>
    </cfRule>
  </conditionalFormatting>
  <conditionalFormatting sqref="C183:C188">
    <cfRule type="expression" dxfId="1164" priority="96">
      <formula>$A95="Total"</formula>
    </cfRule>
  </conditionalFormatting>
  <conditionalFormatting sqref="C194">
    <cfRule type="expression" dxfId="1163" priority="35">
      <formula>$A193="Total"</formula>
    </cfRule>
  </conditionalFormatting>
  <conditionalFormatting sqref="C194">
    <cfRule type="expression" dxfId="1162" priority="34">
      <formula>$A192="Total"</formula>
    </cfRule>
  </conditionalFormatting>
  <conditionalFormatting sqref="C194">
    <cfRule type="expression" dxfId="1161" priority="33">
      <formula>$A191="Total"</formula>
    </cfRule>
  </conditionalFormatting>
  <conditionalFormatting sqref="C194">
    <cfRule type="expression" dxfId="1160" priority="32">
      <formula>$A162="Total"</formula>
    </cfRule>
  </conditionalFormatting>
  <conditionalFormatting sqref="C194">
    <cfRule type="expression" dxfId="1159" priority="30">
      <formula>$A165="Total"</formula>
    </cfRule>
  </conditionalFormatting>
  <conditionalFormatting sqref="C211:C212">
    <cfRule type="expression" dxfId="1158" priority="131">
      <formula>$A218="Total"</formula>
    </cfRule>
  </conditionalFormatting>
  <conditionalFormatting sqref="C183:C188 C205:C210">
    <cfRule type="expression" dxfId="1157" priority="24">
      <formula>$A118="Total"</formula>
    </cfRule>
  </conditionalFormatting>
  <conditionalFormatting sqref="C202">
    <cfRule type="expression" dxfId="1156" priority="23">
      <formula>$A228="Total"</formula>
    </cfRule>
  </conditionalFormatting>
  <conditionalFormatting sqref="C199">
    <cfRule type="expression" dxfId="1155" priority="138">
      <formula>$A106="Total"</formula>
    </cfRule>
  </conditionalFormatting>
  <conditionalFormatting sqref="C211:C212">
    <cfRule type="expression" dxfId="1154" priority="25">
      <formula>$A136="Total"</formula>
    </cfRule>
  </conditionalFormatting>
  <conditionalFormatting sqref="C211:C212">
    <cfRule type="expression" dxfId="1153" priority="26">
      <formula>$A135="Total"</formula>
    </cfRule>
  </conditionalFormatting>
  <conditionalFormatting sqref="C211:C212">
    <cfRule type="expression" dxfId="1152" priority="27">
      <formula>$A132="Total"</formula>
    </cfRule>
  </conditionalFormatting>
  <conditionalFormatting sqref="C211:C212">
    <cfRule type="expression" dxfId="1151" priority="43">
      <formula>$A134="Total"</formula>
    </cfRule>
  </conditionalFormatting>
  <conditionalFormatting sqref="C211:C212">
    <cfRule type="expression" dxfId="1150" priority="64">
      <formula>$A133="Total"</formula>
    </cfRule>
  </conditionalFormatting>
  <conditionalFormatting sqref="C195:C196">
    <cfRule type="expression" dxfId="1149" priority="85">
      <formula>$A105="Total"</formula>
    </cfRule>
  </conditionalFormatting>
  <conditionalFormatting sqref="C211:C212">
    <cfRule type="expression" dxfId="1148" priority="104">
      <formula>$A113="Total"</formula>
    </cfRule>
  </conditionalFormatting>
  <conditionalFormatting sqref="C182 C204">
    <cfRule type="expression" dxfId="1147" priority="61" stopIfTrue="1">
      <formula>$C207="Total"</formula>
    </cfRule>
  </conditionalFormatting>
  <conditionalFormatting sqref="C200:C204">
    <cfRule type="expression" dxfId="1146" priority="20">
      <formula>$A106="Total"</formula>
    </cfRule>
  </conditionalFormatting>
  <conditionalFormatting sqref="C201">
    <cfRule type="expression" dxfId="1145" priority="135" stopIfTrue="1">
      <formula>$C228="Total"</formula>
    </cfRule>
  </conditionalFormatting>
  <conditionalFormatting sqref="C211:C212">
    <cfRule type="expression" dxfId="1144" priority="13">
      <formula>$A152="Total"</formula>
    </cfRule>
  </conditionalFormatting>
  <conditionalFormatting sqref="C195:C204">
    <cfRule type="expression" dxfId="1143" priority="12">
      <formula>$A106="Total"</formula>
    </cfRule>
  </conditionalFormatting>
  <conditionalFormatting sqref="C211:C212">
    <cfRule type="expression" dxfId="1142" priority="11">
      <formula>$A110="Total"</formula>
    </cfRule>
  </conditionalFormatting>
  <conditionalFormatting sqref="C199:C200">
    <cfRule type="expression" dxfId="1141" priority="17">
      <formula>#REF!="Total"</formula>
    </cfRule>
  </conditionalFormatting>
  <conditionalFormatting sqref="C198:C199">
    <cfRule type="expression" dxfId="1140" priority="18">
      <formula>#REF!="Total"</formula>
    </cfRule>
  </conditionalFormatting>
  <conditionalFormatting sqref="C211:C212">
    <cfRule type="expression" dxfId="1139" priority="62">
      <formula>$A266="Total"</formula>
    </cfRule>
  </conditionalFormatting>
  <conditionalFormatting sqref="C205">
    <cfRule type="expression" dxfId="1138" priority="71">
      <formula>#REF!="Total"</formula>
    </cfRule>
  </conditionalFormatting>
  <conditionalFormatting sqref="C206">
    <cfRule type="expression" dxfId="1137" priority="72">
      <formula>#REF!="Total"</formula>
    </cfRule>
  </conditionalFormatting>
  <conditionalFormatting sqref="C209">
    <cfRule type="expression" dxfId="1136" priority="73">
      <formula>#REF!="Total"</formula>
    </cfRule>
  </conditionalFormatting>
  <conditionalFormatting sqref="C210">
    <cfRule type="expression" dxfId="1135" priority="82" stopIfTrue="1">
      <formula>$C213="Total"</formula>
    </cfRule>
  </conditionalFormatting>
  <conditionalFormatting sqref="C206:C210">
    <cfRule type="expression" dxfId="1134" priority="84" stopIfTrue="1">
      <formula>$C213="Total"</formula>
    </cfRule>
  </conditionalFormatting>
  <conditionalFormatting sqref="C211:C212">
    <cfRule type="expression" dxfId="1133" priority="86" stopIfTrue="1">
      <formula>#REF!="Total"</formula>
    </cfRule>
  </conditionalFormatting>
  <conditionalFormatting sqref="C211:C212">
    <cfRule type="expression" dxfId="1132" priority="87" stopIfTrue="1">
      <formula>#REF!="Total"</formula>
    </cfRule>
  </conditionalFormatting>
  <conditionalFormatting sqref="C210">
    <cfRule type="expression" dxfId="1131" priority="95">
      <formula>#REF!="Total"</formula>
    </cfRule>
  </conditionalFormatting>
  <conditionalFormatting sqref="C208:C212">
    <cfRule type="expression" dxfId="1130" priority="109">
      <formula>#REF!="Total"</formula>
    </cfRule>
  </conditionalFormatting>
  <conditionalFormatting sqref="C207:C212">
    <cfRule type="expression" dxfId="1129" priority="111" stopIfTrue="1">
      <formula>#REF!="Total"</formula>
    </cfRule>
  </conditionalFormatting>
  <conditionalFormatting sqref="C200:C201">
    <cfRule type="expression" dxfId="1128" priority="115">
      <formula>#REF!="Total"</formula>
    </cfRule>
  </conditionalFormatting>
  <conditionalFormatting sqref="C199:C200">
    <cfRule type="expression" dxfId="1127" priority="117" stopIfTrue="1">
      <formula>#REF!="Total"</formula>
    </cfRule>
  </conditionalFormatting>
  <conditionalFormatting sqref="C203:C204">
    <cfRule type="expression" dxfId="1126" priority="118">
      <formula>#REF!="Total"</formula>
    </cfRule>
  </conditionalFormatting>
  <conditionalFormatting sqref="C202:C203">
    <cfRule type="expression" dxfId="1125" priority="119" stopIfTrue="1">
      <formula>#REF!="Total"</formula>
    </cfRule>
  </conditionalFormatting>
  <conditionalFormatting sqref="C207">
    <cfRule type="expression" dxfId="1124" priority="136">
      <formula>#REF!="Total"</formula>
    </cfRule>
  </conditionalFormatting>
  <conditionalFormatting sqref="C186">
    <cfRule type="expression" dxfId="1123" priority="967">
      <formula>#REF!="Total"</formula>
    </cfRule>
  </conditionalFormatting>
  <conditionalFormatting sqref="C199 C177">
    <cfRule type="expression" dxfId="1122" priority="969">
      <formula>$A205="Total"</formula>
    </cfRule>
  </conditionalFormatting>
  <conditionalFormatting sqref="C198">
    <cfRule type="expression" dxfId="1121" priority="970">
      <formula>#REF!="Total"</formula>
    </cfRule>
  </conditionalFormatting>
  <conditionalFormatting sqref="C209 C187">
    <cfRule type="expression" dxfId="1120" priority="975">
      <formula>#REF!="Total"</formula>
    </cfRule>
  </conditionalFormatting>
  <conditionalFormatting sqref="C198 C176">
    <cfRule type="expression" dxfId="1119" priority="978" stopIfTrue="1">
      <formula>$C205="Total"</formula>
    </cfRule>
  </conditionalFormatting>
  <conditionalFormatting sqref="C197">
    <cfRule type="expression" dxfId="1118" priority="979" stopIfTrue="1">
      <formula>#REF!="Total"</formula>
    </cfRule>
  </conditionalFormatting>
  <conditionalFormatting sqref="C183 C205">
    <cfRule type="expression" dxfId="1117" priority="995">
      <formula>#REF!="Total"</formula>
    </cfRule>
  </conditionalFormatting>
  <conditionalFormatting sqref="C184 C206">
    <cfRule type="expression" dxfId="1116" priority="1000">
      <formula>#REF!="Total"</formula>
    </cfRule>
  </conditionalFormatting>
  <conditionalFormatting sqref="C185 C207">
    <cfRule type="expression" dxfId="1115" priority="1004">
      <formula>#REF!="Total"</formula>
    </cfRule>
  </conditionalFormatting>
  <conditionalFormatting sqref="C183:C186 C205:C208">
    <cfRule type="expression" dxfId="1114" priority="1006">
      <formula>$A179="Total"</formula>
    </cfRule>
  </conditionalFormatting>
  <conditionalFormatting sqref="C182 C204">
    <cfRule type="expression" dxfId="1113" priority="1021" stopIfTrue="1">
      <formula>#REF!="Total"</formula>
    </cfRule>
  </conditionalFormatting>
  <conditionalFormatting sqref="C188 C210">
    <cfRule type="expression" dxfId="1112" priority="1027">
      <formula>#REF!="Total"</formula>
    </cfRule>
  </conditionalFormatting>
  <conditionalFormatting sqref="C183:C188 C205:C210">
    <cfRule type="expression" dxfId="1111" priority="1069">
      <formula>$A174="Total"</formula>
    </cfRule>
  </conditionalFormatting>
  <conditionalFormatting sqref="C183:C188 C205:C210">
    <cfRule type="expression" dxfId="1110" priority="1158">
      <formula>$A159="Total"</formula>
    </cfRule>
  </conditionalFormatting>
  <conditionalFormatting sqref="C178:C182">
    <cfRule type="expression" dxfId="1109" priority="1186">
      <formula>$A194="Total"</formula>
    </cfRule>
  </conditionalFormatting>
  <conditionalFormatting sqref="C179:C182 C201:C204">
    <cfRule type="expression" dxfId="1108" priority="1195" stopIfTrue="1">
      <formula>$C183="Total"</formula>
    </cfRule>
  </conditionalFormatting>
  <conditionalFormatting sqref="C178 C200">
    <cfRule type="expression" dxfId="1107" priority="1196" stopIfTrue="1">
      <formula>#REF!="Total"</formula>
    </cfRule>
  </conditionalFormatting>
  <conditionalFormatting sqref="C208">
    <cfRule type="expression" dxfId="1106" priority="1263">
      <formula>#REF!="Total"</formula>
    </cfRule>
  </conditionalFormatting>
  <conditionalFormatting sqref="C206">
    <cfRule type="expression" dxfId="1105" priority="1275">
      <formula>#REF!="Total"</formula>
    </cfRule>
  </conditionalFormatting>
  <conditionalFormatting sqref="C207">
    <cfRule type="expression" dxfId="1104" priority="1279">
      <formula>#REF!="Total"</formula>
    </cfRule>
  </conditionalFormatting>
  <conditionalFormatting sqref="C209">
    <cfRule type="expression" dxfId="1103" priority="1283">
      <formula>#REF!="Total"</formula>
    </cfRule>
  </conditionalFormatting>
  <conditionalFormatting sqref="C211">
    <cfRule type="expression" dxfId="1102" priority="1289">
      <formula>#REF!="Total"</formula>
    </cfRule>
  </conditionalFormatting>
  <conditionalFormatting sqref="C205:C210">
    <cfRule type="expression" dxfId="1101" priority="1528">
      <formula>$A118="Total"</formula>
    </cfRule>
  </conditionalFormatting>
  <conditionalFormatting sqref="C205:C210">
    <cfRule type="expression" dxfId="1100" priority="1535">
      <formula>$A141="Total"</formula>
    </cfRule>
  </conditionalFormatting>
  <conditionalFormatting sqref="C176">
    <cfRule type="expression" dxfId="1099" priority="1572">
      <formula>#REF!="Total"</formula>
    </cfRule>
  </conditionalFormatting>
  <conditionalFormatting sqref="C175">
    <cfRule type="expression" dxfId="1098" priority="1576" stopIfTrue="1">
      <formula>#REF!="Total"</formula>
    </cfRule>
  </conditionalFormatting>
  <conditionalFormatting sqref="C205">
    <cfRule type="expression" dxfId="1097" priority="1577">
      <formula>$A182="Total"</formula>
    </cfRule>
  </conditionalFormatting>
  <conditionalFormatting sqref="C202:C204">
    <cfRule type="expression" dxfId="1096" priority="1580">
      <formula>$A266="Total"</formula>
    </cfRule>
  </conditionalFormatting>
  <conditionalFormatting sqref="B146">
    <cfRule type="expression" dxfId="1095" priority="1581">
      <formula>#REF!="Total"</formula>
    </cfRule>
  </conditionalFormatting>
  <conditionalFormatting sqref="C208">
    <cfRule type="expression" dxfId="1094" priority="1582">
      <formula>#REF!="Total"</formula>
    </cfRule>
  </conditionalFormatting>
  <conditionalFormatting sqref="C205:C206">
    <cfRule type="expression" dxfId="1093" priority="1584">
      <formula>#REF!="Total"</formula>
    </cfRule>
  </conditionalFormatting>
  <conditionalFormatting sqref="C209">
    <cfRule type="expression" dxfId="1092" priority="1585">
      <formula>#REF!="Total"</formula>
    </cfRule>
  </conditionalFormatting>
  <conditionalFormatting sqref="C210">
    <cfRule type="expression" dxfId="1091" priority="1587">
      <formula>#REF!="Total"</formula>
    </cfRule>
  </conditionalFormatting>
  <hyperlinks>
    <hyperlink ref="A1" location="Index!A1" display="Index" xr:uid="{00000000-0004-0000-1A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47"/>
  <sheetViews>
    <sheetView workbookViewId="0">
      <selection activeCell="B1" sqref="B1:E1"/>
    </sheetView>
  </sheetViews>
  <sheetFormatPr defaultRowHeight="12.75"/>
  <cols>
    <col min="1" max="1" width="5.42578125" style="69" bestFit="1" customWidth="1"/>
    <col min="2" max="2" width="82" style="69" bestFit="1" customWidth="1"/>
    <col min="3" max="3" width="25.7109375" style="79" customWidth="1"/>
    <col min="4" max="4" width="33.85546875" style="69" customWidth="1"/>
    <col min="5" max="5" width="22.5703125" style="69" customWidth="1"/>
    <col min="6" max="6" width="11.140625" style="13" customWidth="1"/>
    <col min="7" max="7" width="18.140625" style="13" bestFit="1" customWidth="1"/>
    <col min="8" max="8" width="9.140625" style="13" bestFit="1" customWidth="1"/>
    <col min="9" max="9" width="9.140625" style="69"/>
    <col min="10" max="10" width="9.5703125" style="69" bestFit="1" customWidth="1"/>
    <col min="11" max="16384" width="9.140625" style="69"/>
  </cols>
  <sheetData>
    <row r="1" spans="1:9" s="1" customFormat="1">
      <c r="A1" s="3" t="s">
        <v>0</v>
      </c>
      <c r="B1" s="397" t="s">
        <v>77</v>
      </c>
      <c r="C1" s="397"/>
      <c r="D1" s="397"/>
      <c r="E1" s="397"/>
      <c r="F1" s="4"/>
      <c r="G1" s="4"/>
      <c r="H1" s="4"/>
    </row>
    <row r="2" spans="1:9" s="1" customFormat="1" ht="13.5" thickBot="1">
      <c r="C2" s="12"/>
      <c r="F2" s="4"/>
      <c r="G2" s="4"/>
      <c r="H2" s="4"/>
    </row>
    <row r="3" spans="1:9" s="15" customFormat="1" ht="15">
      <c r="B3" s="25" t="s">
        <v>2075</v>
      </c>
      <c r="C3" s="398"/>
      <c r="D3" s="401"/>
      <c r="F3" s="16"/>
      <c r="G3" s="16"/>
      <c r="H3" s="16"/>
      <c r="I3" s="95"/>
    </row>
    <row r="4" spans="1:9" s="15" customFormat="1" ht="30">
      <c r="B4" s="26" t="s">
        <v>2076</v>
      </c>
      <c r="C4" s="399"/>
      <c r="D4" s="402"/>
      <c r="F4" s="16"/>
      <c r="G4" s="16"/>
      <c r="H4" s="16"/>
      <c r="I4" s="95"/>
    </row>
    <row r="5" spans="1:9" s="15" customFormat="1" ht="15">
      <c r="B5" s="26" t="s">
        <v>1060</v>
      </c>
      <c r="C5" s="399"/>
      <c r="D5" s="402"/>
      <c r="F5" s="16"/>
      <c r="G5" s="16"/>
      <c r="H5" s="16"/>
      <c r="I5" s="95"/>
    </row>
    <row r="6" spans="1:9" s="15" customFormat="1" ht="15">
      <c r="B6" s="26" t="s">
        <v>2077</v>
      </c>
      <c r="C6" s="399"/>
      <c r="D6" s="402"/>
      <c r="F6" s="16"/>
      <c r="G6" s="16"/>
      <c r="H6" s="16"/>
      <c r="I6" s="95"/>
    </row>
    <row r="7" spans="1:9" s="15" customFormat="1" ht="30.75" thickBot="1">
      <c r="B7" s="27" t="s">
        <v>2078</v>
      </c>
      <c r="C7" s="400"/>
      <c r="D7" s="403"/>
      <c r="F7" s="16"/>
      <c r="G7" s="16"/>
      <c r="H7" s="16"/>
      <c r="I7" s="95"/>
    </row>
    <row r="8" spans="1:9" s="15" customFormat="1">
      <c r="C8" s="17" t="s">
        <v>1058</v>
      </c>
      <c r="D8" s="17" t="s">
        <v>1057</v>
      </c>
      <c r="F8" s="16"/>
      <c r="G8" s="16"/>
      <c r="H8" s="16"/>
    </row>
    <row r="11" spans="1:9">
      <c r="B11" s="69" t="s">
        <v>100</v>
      </c>
    </row>
    <row r="13" spans="1:9">
      <c r="B13" s="181" t="s">
        <v>101</v>
      </c>
      <c r="C13" s="240" t="s">
        <v>102</v>
      </c>
      <c r="D13" s="181" t="s">
        <v>137</v>
      </c>
      <c r="E13" s="181" t="s">
        <v>104</v>
      </c>
      <c r="F13" s="183" t="s">
        <v>105</v>
      </c>
      <c r="G13" s="183" t="s">
        <v>106</v>
      </c>
      <c r="H13" s="183" t="s">
        <v>107</v>
      </c>
      <c r="I13" s="102" t="s">
        <v>138</v>
      </c>
    </row>
    <row r="14" spans="1:9">
      <c r="B14" s="102" t="s">
        <v>139</v>
      </c>
    </row>
    <row r="15" spans="1:9">
      <c r="B15" s="102" t="s">
        <v>109</v>
      </c>
    </row>
    <row r="16" spans="1:9">
      <c r="B16" s="69" t="s">
        <v>1056</v>
      </c>
      <c r="C16" s="79" t="s">
        <v>140</v>
      </c>
      <c r="D16" s="69" t="s">
        <v>141</v>
      </c>
      <c r="E16" s="69" t="s">
        <v>142</v>
      </c>
      <c r="F16" s="13">
        <v>1008125</v>
      </c>
      <c r="G16" s="13">
        <v>7589.67</v>
      </c>
      <c r="H16" s="13">
        <v>5.59</v>
      </c>
    </row>
    <row r="17" spans="2:8">
      <c r="B17" s="69" t="s">
        <v>1054</v>
      </c>
      <c r="C17" s="79" t="s">
        <v>140</v>
      </c>
      <c r="D17" s="69" t="s">
        <v>141</v>
      </c>
      <c r="E17" s="69" t="s">
        <v>145</v>
      </c>
      <c r="F17" s="13">
        <v>433050</v>
      </c>
      <c r="G17" s="13">
        <v>6014.85</v>
      </c>
      <c r="H17" s="13">
        <v>4.43</v>
      </c>
    </row>
    <row r="18" spans="2:8">
      <c r="B18" s="69" t="s">
        <v>1055</v>
      </c>
      <c r="C18" s="79" t="s">
        <v>140</v>
      </c>
      <c r="D18" s="69" t="s">
        <v>143</v>
      </c>
      <c r="E18" s="69" t="s">
        <v>144</v>
      </c>
      <c r="F18" s="13">
        <v>217641</v>
      </c>
      <c r="G18" s="13">
        <v>5729.73</v>
      </c>
      <c r="H18" s="13">
        <v>4.22</v>
      </c>
    </row>
    <row r="19" spans="2:8">
      <c r="B19" s="69" t="s">
        <v>1047</v>
      </c>
      <c r="C19" s="79" t="s">
        <v>140</v>
      </c>
      <c r="D19" s="69" t="s">
        <v>154</v>
      </c>
      <c r="E19" s="69" t="s">
        <v>155</v>
      </c>
      <c r="F19" s="13">
        <v>195200</v>
      </c>
      <c r="G19" s="13">
        <v>4502.78</v>
      </c>
      <c r="H19" s="13">
        <v>3.32</v>
      </c>
    </row>
    <row r="20" spans="2:8">
      <c r="B20" s="69" t="s">
        <v>456</v>
      </c>
      <c r="C20" s="79" t="s">
        <v>140</v>
      </c>
      <c r="D20" s="69" t="s">
        <v>141</v>
      </c>
      <c r="E20" s="69" t="s">
        <v>457</v>
      </c>
      <c r="F20" s="13">
        <v>915000</v>
      </c>
      <c r="G20" s="13">
        <v>4283.12</v>
      </c>
      <c r="H20" s="13">
        <v>3.15</v>
      </c>
    </row>
    <row r="21" spans="2:8">
      <c r="B21" s="69" t="s">
        <v>1053</v>
      </c>
      <c r="C21" s="79" t="s">
        <v>140</v>
      </c>
      <c r="D21" s="69" t="s">
        <v>146</v>
      </c>
      <c r="E21" s="69" t="s">
        <v>147</v>
      </c>
      <c r="F21" s="13">
        <v>243000</v>
      </c>
      <c r="G21" s="13">
        <v>3653.75</v>
      </c>
      <c r="H21" s="13">
        <v>2.69</v>
      </c>
    </row>
    <row r="22" spans="2:8">
      <c r="B22" s="69" t="s">
        <v>1018</v>
      </c>
      <c r="C22" s="79" t="s">
        <v>140</v>
      </c>
      <c r="D22" s="69" t="s">
        <v>156</v>
      </c>
      <c r="E22" s="69" t="s">
        <v>157</v>
      </c>
      <c r="F22" s="13">
        <v>512176</v>
      </c>
      <c r="G22" s="13">
        <v>3586.26</v>
      </c>
      <c r="H22" s="13">
        <v>2.64</v>
      </c>
    </row>
    <row r="23" spans="2:8">
      <c r="B23" s="69" t="s">
        <v>2277</v>
      </c>
      <c r="C23" s="79" t="s">
        <v>140</v>
      </c>
      <c r="D23" s="69" t="s">
        <v>185</v>
      </c>
      <c r="E23" s="69" t="s">
        <v>187</v>
      </c>
      <c r="F23" s="13">
        <v>57400</v>
      </c>
      <c r="G23" s="13">
        <v>3491.41</v>
      </c>
      <c r="H23" s="13">
        <v>2.57</v>
      </c>
    </row>
    <row r="24" spans="2:8">
      <c r="B24" s="69" t="s">
        <v>1052</v>
      </c>
      <c r="C24" s="79" t="s">
        <v>140</v>
      </c>
      <c r="D24" s="69" t="s">
        <v>146</v>
      </c>
      <c r="E24" s="69" t="s">
        <v>148</v>
      </c>
      <c r="F24" s="13">
        <v>101638</v>
      </c>
      <c r="G24" s="13">
        <v>3419.46</v>
      </c>
      <c r="H24" s="13">
        <v>2.52</v>
      </c>
    </row>
    <row r="25" spans="2:8">
      <c r="B25" s="69" t="s">
        <v>2234</v>
      </c>
      <c r="C25" s="79" t="s">
        <v>140</v>
      </c>
      <c r="D25" s="69" t="s">
        <v>171</v>
      </c>
      <c r="E25" s="69" t="s">
        <v>172</v>
      </c>
      <c r="F25" s="13">
        <v>195261</v>
      </c>
      <c r="G25" s="13">
        <v>3230.59</v>
      </c>
      <c r="H25" s="13">
        <v>2.38</v>
      </c>
    </row>
    <row r="26" spans="2:8">
      <c r="B26" s="69" t="s">
        <v>1037</v>
      </c>
      <c r="C26" s="79" t="s">
        <v>140</v>
      </c>
      <c r="D26" s="69" t="s">
        <v>141</v>
      </c>
      <c r="E26" s="69" t="s">
        <v>158</v>
      </c>
      <c r="F26" s="13">
        <v>263300</v>
      </c>
      <c r="G26" s="13">
        <v>1804.13</v>
      </c>
      <c r="H26" s="13">
        <v>1.33</v>
      </c>
    </row>
    <row r="27" spans="2:8">
      <c r="B27" s="69" t="s">
        <v>1050</v>
      </c>
      <c r="C27" s="79" t="s">
        <v>140</v>
      </c>
      <c r="D27" s="69" t="s">
        <v>276</v>
      </c>
      <c r="E27" s="69" t="s">
        <v>290</v>
      </c>
      <c r="F27" s="13">
        <v>718666</v>
      </c>
      <c r="G27" s="13">
        <v>1673.77</v>
      </c>
      <c r="H27" s="13">
        <v>1.23</v>
      </c>
    </row>
    <row r="28" spans="2:8">
      <c r="B28" s="69" t="s">
        <v>2261</v>
      </c>
      <c r="C28" s="79" t="s">
        <v>140</v>
      </c>
      <c r="D28" s="69" t="s">
        <v>276</v>
      </c>
      <c r="E28" s="69" t="s">
        <v>377</v>
      </c>
      <c r="F28" s="13">
        <v>689750</v>
      </c>
      <c r="G28" s="13">
        <v>1621.95</v>
      </c>
      <c r="H28" s="13">
        <v>1.19</v>
      </c>
    </row>
    <row r="29" spans="2:8">
      <c r="B29" s="69" t="s">
        <v>473</v>
      </c>
      <c r="C29" s="79" t="s">
        <v>140</v>
      </c>
      <c r="D29" s="69" t="s">
        <v>141</v>
      </c>
      <c r="E29" s="69" t="s">
        <v>474</v>
      </c>
      <c r="F29" s="13">
        <v>1540000</v>
      </c>
      <c r="G29" s="13">
        <v>1543.85</v>
      </c>
      <c r="H29" s="13">
        <v>1.1399999999999999</v>
      </c>
    </row>
    <row r="30" spans="2:8">
      <c r="B30" s="69" t="s">
        <v>2246</v>
      </c>
      <c r="C30" s="79" t="s">
        <v>140</v>
      </c>
      <c r="D30" s="69" t="s">
        <v>475</v>
      </c>
      <c r="E30" s="69" t="s">
        <v>476</v>
      </c>
      <c r="F30" s="13">
        <v>417000</v>
      </c>
      <c r="G30" s="13">
        <v>1440.94</v>
      </c>
      <c r="H30" s="13">
        <v>1.06</v>
      </c>
    </row>
    <row r="31" spans="2:8">
      <c r="B31" s="69" t="s">
        <v>1023</v>
      </c>
      <c r="C31" s="79" t="s">
        <v>140</v>
      </c>
      <c r="D31" s="69" t="s">
        <v>230</v>
      </c>
      <c r="E31" s="69" t="s">
        <v>309</v>
      </c>
      <c r="F31" s="13">
        <v>35949</v>
      </c>
      <c r="G31" s="13">
        <v>1430.52</v>
      </c>
      <c r="H31" s="13">
        <v>1.05</v>
      </c>
    </row>
    <row r="32" spans="2:8">
      <c r="B32" s="69" t="s">
        <v>1049</v>
      </c>
      <c r="C32" s="79" t="s">
        <v>140</v>
      </c>
      <c r="D32" s="69" t="s">
        <v>146</v>
      </c>
      <c r="E32" s="69" t="s">
        <v>289</v>
      </c>
      <c r="F32" s="13">
        <v>133500</v>
      </c>
      <c r="G32" s="13">
        <v>1389.4</v>
      </c>
      <c r="H32" s="13">
        <v>1.02</v>
      </c>
    </row>
    <row r="33" spans="2:8">
      <c r="B33" s="69" t="s">
        <v>2834</v>
      </c>
      <c r="C33" s="79" t="s">
        <v>140</v>
      </c>
      <c r="D33" s="69" t="s">
        <v>167</v>
      </c>
      <c r="E33" s="69" t="s">
        <v>168</v>
      </c>
      <c r="F33" s="13">
        <v>155000</v>
      </c>
      <c r="G33" s="13">
        <v>1333.93</v>
      </c>
      <c r="H33" s="13">
        <v>0.98</v>
      </c>
    </row>
    <row r="34" spans="2:8">
      <c r="B34" s="69" t="s">
        <v>1051</v>
      </c>
      <c r="C34" s="79" t="s">
        <v>140</v>
      </c>
      <c r="D34" s="69" t="s">
        <v>150</v>
      </c>
      <c r="E34" s="69" t="s">
        <v>151</v>
      </c>
      <c r="F34" s="13">
        <v>445000</v>
      </c>
      <c r="G34" s="13">
        <v>1204.3900000000001</v>
      </c>
      <c r="H34" s="13">
        <v>0.89</v>
      </c>
    </row>
    <row r="35" spans="2:8">
      <c r="B35" s="69" t="s">
        <v>263</v>
      </c>
      <c r="C35" s="79" t="s">
        <v>140</v>
      </c>
      <c r="D35" s="69" t="s">
        <v>199</v>
      </c>
      <c r="E35" s="69" t="s">
        <v>264</v>
      </c>
      <c r="F35" s="13">
        <v>2858100</v>
      </c>
      <c r="G35" s="13">
        <v>1203.26</v>
      </c>
      <c r="H35" s="13">
        <v>0.89</v>
      </c>
    </row>
    <row r="36" spans="2:8">
      <c r="B36" s="69" t="s">
        <v>2259</v>
      </c>
      <c r="C36" s="79" t="s">
        <v>140</v>
      </c>
      <c r="D36" s="69" t="s">
        <v>302</v>
      </c>
      <c r="E36" s="69" t="s">
        <v>398</v>
      </c>
      <c r="F36" s="13">
        <v>15000</v>
      </c>
      <c r="G36" s="13">
        <v>1194.95</v>
      </c>
      <c r="H36" s="13">
        <v>0.88</v>
      </c>
    </row>
    <row r="37" spans="2:8">
      <c r="B37" s="69" t="s">
        <v>2877</v>
      </c>
      <c r="C37" s="79" t="s">
        <v>140</v>
      </c>
      <c r="D37" s="69" t="s">
        <v>475</v>
      </c>
      <c r="E37" s="69" t="s">
        <v>477</v>
      </c>
      <c r="F37" s="13">
        <v>246000</v>
      </c>
      <c r="G37" s="13">
        <v>1143.04</v>
      </c>
      <c r="H37" s="13">
        <v>0.84</v>
      </c>
    </row>
    <row r="38" spans="2:8">
      <c r="B38" s="69" t="s">
        <v>2324</v>
      </c>
      <c r="C38" s="79" t="s">
        <v>140</v>
      </c>
      <c r="D38" s="69" t="s">
        <v>302</v>
      </c>
      <c r="E38" s="69" t="s">
        <v>459</v>
      </c>
      <c r="F38" s="13">
        <v>110000</v>
      </c>
      <c r="G38" s="13">
        <v>1137.79</v>
      </c>
      <c r="H38" s="13">
        <v>0.84</v>
      </c>
    </row>
    <row r="39" spans="2:8">
      <c r="B39" s="69" t="s">
        <v>1025</v>
      </c>
      <c r="C39" s="79" t="s">
        <v>140</v>
      </c>
      <c r="D39" s="69" t="s">
        <v>185</v>
      </c>
      <c r="E39" s="69" t="s">
        <v>186</v>
      </c>
      <c r="F39" s="13">
        <v>50900</v>
      </c>
      <c r="G39" s="13">
        <v>1118.99</v>
      </c>
      <c r="H39" s="13">
        <v>0.82</v>
      </c>
    </row>
    <row r="40" spans="2:8">
      <c r="B40" s="69" t="s">
        <v>2878</v>
      </c>
      <c r="C40" s="79" t="s">
        <v>140</v>
      </c>
      <c r="D40" s="69" t="s">
        <v>165</v>
      </c>
      <c r="E40" s="69" t="s">
        <v>166</v>
      </c>
      <c r="F40" s="13">
        <v>55371</v>
      </c>
      <c r="G40" s="13">
        <v>1104.24</v>
      </c>
      <c r="H40" s="13">
        <v>0.81</v>
      </c>
    </row>
    <row r="41" spans="2:8">
      <c r="B41" s="69" t="s">
        <v>2291</v>
      </c>
      <c r="C41" s="79" t="s">
        <v>140</v>
      </c>
      <c r="D41" s="69" t="s">
        <v>167</v>
      </c>
      <c r="E41" s="69" t="s">
        <v>465</v>
      </c>
      <c r="F41" s="13">
        <v>109000</v>
      </c>
      <c r="G41" s="13">
        <v>1082.32</v>
      </c>
      <c r="H41" s="13">
        <v>0.8</v>
      </c>
    </row>
    <row r="42" spans="2:8">
      <c r="B42" s="69" t="s">
        <v>2837</v>
      </c>
      <c r="C42" s="79" t="s">
        <v>140</v>
      </c>
      <c r="D42" s="69" t="s">
        <v>165</v>
      </c>
      <c r="E42" s="69" t="s">
        <v>478</v>
      </c>
      <c r="F42" s="13">
        <v>42000</v>
      </c>
      <c r="G42" s="13">
        <v>1019.45</v>
      </c>
      <c r="H42" s="13">
        <v>0.75</v>
      </c>
    </row>
    <row r="43" spans="2:8">
      <c r="B43" s="69" t="s">
        <v>2244</v>
      </c>
      <c r="C43" s="79" t="s">
        <v>140</v>
      </c>
      <c r="D43" s="69" t="s">
        <v>146</v>
      </c>
      <c r="E43" s="69" t="s">
        <v>397</v>
      </c>
      <c r="F43" s="13">
        <v>86000</v>
      </c>
      <c r="G43" s="13">
        <v>1015.02</v>
      </c>
      <c r="H43" s="13">
        <v>0.75</v>
      </c>
    </row>
    <row r="44" spans="2:8">
      <c r="B44" s="69" t="s">
        <v>2836</v>
      </c>
      <c r="C44" s="79" t="s">
        <v>140</v>
      </c>
      <c r="D44" s="69" t="s">
        <v>162</v>
      </c>
      <c r="E44" s="69" t="s">
        <v>479</v>
      </c>
      <c r="F44" s="13">
        <v>98250</v>
      </c>
      <c r="G44" s="13">
        <v>1008</v>
      </c>
      <c r="H44" s="13">
        <v>0.74</v>
      </c>
    </row>
    <row r="45" spans="2:8">
      <c r="B45" s="69" t="s">
        <v>2833</v>
      </c>
      <c r="C45" s="79" t="s">
        <v>140</v>
      </c>
      <c r="D45" s="69" t="s">
        <v>276</v>
      </c>
      <c r="E45" s="69" t="s">
        <v>461</v>
      </c>
      <c r="F45" s="13">
        <v>635000</v>
      </c>
      <c r="G45" s="13">
        <v>990.6</v>
      </c>
      <c r="H45" s="13">
        <v>0.73</v>
      </c>
    </row>
    <row r="46" spans="2:8">
      <c r="B46" s="69" t="s">
        <v>2318</v>
      </c>
      <c r="C46" s="79" t="s">
        <v>140</v>
      </c>
      <c r="D46" s="69" t="s">
        <v>181</v>
      </c>
      <c r="E46" s="69" t="s">
        <v>182</v>
      </c>
      <c r="F46" s="13">
        <v>178500</v>
      </c>
      <c r="G46" s="13">
        <v>952.57</v>
      </c>
      <c r="H46" s="13">
        <v>0.7</v>
      </c>
    </row>
    <row r="47" spans="2:8">
      <c r="B47" s="69" t="s">
        <v>2300</v>
      </c>
      <c r="C47" s="79" t="s">
        <v>140</v>
      </c>
      <c r="D47" s="69" t="s">
        <v>167</v>
      </c>
      <c r="E47" s="69" t="s">
        <v>173</v>
      </c>
      <c r="F47" s="13">
        <v>21050</v>
      </c>
      <c r="G47" s="13">
        <v>919.81</v>
      </c>
      <c r="H47" s="13">
        <v>0.68</v>
      </c>
    </row>
    <row r="48" spans="2:8">
      <c r="B48" s="69" t="s">
        <v>1026</v>
      </c>
      <c r="C48" s="79" t="s">
        <v>140</v>
      </c>
      <c r="D48" s="69" t="s">
        <v>190</v>
      </c>
      <c r="E48" s="69" t="s">
        <v>306</v>
      </c>
      <c r="F48" s="13">
        <v>176000</v>
      </c>
      <c r="G48" s="13">
        <v>918.02</v>
      </c>
      <c r="H48" s="13">
        <v>0.68</v>
      </c>
    </row>
    <row r="49" spans="2:8">
      <c r="B49" s="69" t="s">
        <v>2263</v>
      </c>
      <c r="C49" s="79" t="s">
        <v>140</v>
      </c>
      <c r="D49" s="69" t="s">
        <v>190</v>
      </c>
      <c r="E49" s="69" t="s">
        <v>191</v>
      </c>
      <c r="F49" s="13">
        <v>70000</v>
      </c>
      <c r="G49" s="13">
        <v>886.1</v>
      </c>
      <c r="H49" s="13">
        <v>0.65</v>
      </c>
    </row>
    <row r="50" spans="2:8">
      <c r="B50" s="69" t="s">
        <v>2256</v>
      </c>
      <c r="C50" s="79" t="s">
        <v>140</v>
      </c>
      <c r="D50" s="69" t="s">
        <v>358</v>
      </c>
      <c r="E50" s="69" t="s">
        <v>359</v>
      </c>
      <c r="F50" s="13">
        <v>200000</v>
      </c>
      <c r="G50" s="13">
        <v>845.1</v>
      </c>
      <c r="H50" s="13">
        <v>0.62</v>
      </c>
    </row>
    <row r="51" spans="2:8">
      <c r="B51" s="69" t="s">
        <v>2844</v>
      </c>
      <c r="C51" s="79" t="s">
        <v>140</v>
      </c>
      <c r="D51" s="69" t="s">
        <v>152</v>
      </c>
      <c r="E51" s="69" t="s">
        <v>480</v>
      </c>
      <c r="F51" s="13">
        <v>233000</v>
      </c>
      <c r="G51" s="13">
        <v>842.18</v>
      </c>
      <c r="H51" s="13">
        <v>0.62</v>
      </c>
    </row>
    <row r="52" spans="2:8">
      <c r="B52" s="69" t="s">
        <v>2842</v>
      </c>
      <c r="C52" s="79" t="s">
        <v>140</v>
      </c>
      <c r="D52" s="69" t="s">
        <v>276</v>
      </c>
      <c r="E52" s="69" t="s">
        <v>481</v>
      </c>
      <c r="F52" s="13">
        <v>1070000</v>
      </c>
      <c r="G52" s="13">
        <v>834.6</v>
      </c>
      <c r="H52" s="13">
        <v>0.61</v>
      </c>
    </row>
    <row r="53" spans="2:8">
      <c r="B53" s="69" t="s">
        <v>2879</v>
      </c>
      <c r="C53" s="79" t="s">
        <v>140</v>
      </c>
      <c r="D53" s="69" t="s">
        <v>162</v>
      </c>
      <c r="E53" s="69" t="s">
        <v>482</v>
      </c>
      <c r="F53" s="13">
        <v>111600</v>
      </c>
      <c r="G53" s="13">
        <v>786.67</v>
      </c>
      <c r="H53" s="13">
        <v>0.57999999999999996</v>
      </c>
    </row>
    <row r="54" spans="2:8">
      <c r="B54" s="69" t="s">
        <v>1020</v>
      </c>
      <c r="C54" s="79" t="s">
        <v>140</v>
      </c>
      <c r="D54" s="69" t="s">
        <v>188</v>
      </c>
      <c r="E54" s="69" t="s">
        <v>311</v>
      </c>
      <c r="F54" s="13">
        <v>40500</v>
      </c>
      <c r="G54" s="13">
        <v>768.2</v>
      </c>
      <c r="H54" s="13">
        <v>0.56999999999999995</v>
      </c>
    </row>
    <row r="55" spans="2:8">
      <c r="B55" s="69" t="s">
        <v>2839</v>
      </c>
      <c r="C55" s="79" t="s">
        <v>140</v>
      </c>
      <c r="D55" s="69" t="s">
        <v>165</v>
      </c>
      <c r="E55" s="69" t="s">
        <v>483</v>
      </c>
      <c r="F55" s="13">
        <v>193000</v>
      </c>
      <c r="G55" s="13">
        <v>764.47</v>
      </c>
      <c r="H55" s="13">
        <v>0.56000000000000005</v>
      </c>
    </row>
    <row r="56" spans="2:8">
      <c r="B56" s="69" t="s">
        <v>1015</v>
      </c>
      <c r="C56" s="79" t="s">
        <v>140</v>
      </c>
      <c r="D56" s="69" t="s">
        <v>316</v>
      </c>
      <c r="E56" s="69" t="s">
        <v>317</v>
      </c>
      <c r="F56" s="13">
        <v>71000</v>
      </c>
      <c r="G56" s="13">
        <v>749.51</v>
      </c>
      <c r="H56" s="13">
        <v>0.55000000000000004</v>
      </c>
    </row>
    <row r="57" spans="2:8">
      <c r="B57" s="69" t="s">
        <v>2841</v>
      </c>
      <c r="C57" s="79" t="s">
        <v>140</v>
      </c>
      <c r="D57" s="69" t="s">
        <v>199</v>
      </c>
      <c r="E57" s="69" t="s">
        <v>376</v>
      </c>
      <c r="F57" s="13">
        <v>26200</v>
      </c>
      <c r="G57" s="13">
        <v>722.69</v>
      </c>
      <c r="H57" s="13">
        <v>0.53</v>
      </c>
    </row>
    <row r="58" spans="2:8">
      <c r="B58" s="69" t="s">
        <v>2880</v>
      </c>
      <c r="C58" s="79" t="s">
        <v>140</v>
      </c>
      <c r="D58" s="69" t="s">
        <v>199</v>
      </c>
      <c r="E58" s="69" t="s">
        <v>384</v>
      </c>
      <c r="F58" s="13">
        <v>197372</v>
      </c>
      <c r="G58" s="13">
        <v>717.25</v>
      </c>
      <c r="H58" s="13">
        <v>0.53</v>
      </c>
    </row>
    <row r="59" spans="2:8">
      <c r="B59" s="69" t="s">
        <v>2306</v>
      </c>
      <c r="C59" s="79" t="s">
        <v>140</v>
      </c>
      <c r="D59" s="69" t="s">
        <v>484</v>
      </c>
      <c r="E59" s="69" t="s">
        <v>485</v>
      </c>
      <c r="F59" s="13">
        <v>545000</v>
      </c>
      <c r="G59" s="13">
        <v>687.25</v>
      </c>
      <c r="H59" s="13">
        <v>0.51</v>
      </c>
    </row>
    <row r="60" spans="2:8">
      <c r="B60" s="69" t="s">
        <v>2279</v>
      </c>
      <c r="C60" s="79" t="s">
        <v>140</v>
      </c>
      <c r="D60" s="69" t="s">
        <v>316</v>
      </c>
      <c r="E60" s="69" t="s">
        <v>396</v>
      </c>
      <c r="F60" s="13">
        <v>124200</v>
      </c>
      <c r="G60" s="13">
        <v>684.65</v>
      </c>
      <c r="H60" s="13">
        <v>0.5</v>
      </c>
    </row>
    <row r="61" spans="2:8">
      <c r="B61" s="69" t="s">
        <v>1043</v>
      </c>
      <c r="C61" s="79" t="s">
        <v>140</v>
      </c>
      <c r="D61" s="69" t="s">
        <v>185</v>
      </c>
      <c r="E61" s="69" t="s">
        <v>294</v>
      </c>
      <c r="F61" s="13">
        <v>178500</v>
      </c>
      <c r="G61" s="13">
        <v>659.38</v>
      </c>
      <c r="H61" s="13">
        <v>0.49</v>
      </c>
    </row>
    <row r="62" spans="2:8">
      <c r="B62" s="69" t="s">
        <v>2881</v>
      </c>
      <c r="C62" s="79" t="s">
        <v>140</v>
      </c>
      <c r="D62" s="69" t="s">
        <v>146</v>
      </c>
      <c r="E62" s="69" t="s">
        <v>486</v>
      </c>
      <c r="F62" s="13">
        <v>23156</v>
      </c>
      <c r="G62" s="13">
        <v>616.64</v>
      </c>
      <c r="H62" s="13">
        <v>0.45</v>
      </c>
    </row>
    <row r="63" spans="2:8">
      <c r="B63" s="69" t="s">
        <v>215</v>
      </c>
      <c r="C63" s="79" t="s">
        <v>140</v>
      </c>
      <c r="D63" s="69" t="s">
        <v>216</v>
      </c>
      <c r="E63" s="69" t="s">
        <v>217</v>
      </c>
      <c r="F63" s="13">
        <v>132462</v>
      </c>
      <c r="G63" s="13">
        <v>586.08000000000004</v>
      </c>
      <c r="H63" s="13">
        <v>0.43</v>
      </c>
    </row>
    <row r="64" spans="2:8">
      <c r="B64" s="69" t="s">
        <v>2882</v>
      </c>
      <c r="C64" s="79" t="s">
        <v>140</v>
      </c>
      <c r="D64" s="69" t="s">
        <v>177</v>
      </c>
      <c r="E64" s="69" t="s">
        <v>367</v>
      </c>
      <c r="F64" s="13">
        <v>14933</v>
      </c>
      <c r="G64" s="13">
        <v>586.04</v>
      </c>
      <c r="H64" s="13">
        <v>0.43</v>
      </c>
    </row>
    <row r="65" spans="2:8">
      <c r="B65" s="69" t="s">
        <v>1046</v>
      </c>
      <c r="C65" s="79" t="s">
        <v>140</v>
      </c>
      <c r="D65" s="69" t="s">
        <v>162</v>
      </c>
      <c r="E65" s="69" t="s">
        <v>292</v>
      </c>
      <c r="F65" s="13">
        <v>23000</v>
      </c>
      <c r="G65" s="13">
        <v>561.61</v>
      </c>
      <c r="H65" s="13">
        <v>0.41</v>
      </c>
    </row>
    <row r="66" spans="2:8">
      <c r="B66" s="69" t="s">
        <v>2236</v>
      </c>
      <c r="C66" s="79" t="s">
        <v>140</v>
      </c>
      <c r="D66" s="69" t="s">
        <v>206</v>
      </c>
      <c r="E66" s="69" t="s">
        <v>464</v>
      </c>
      <c r="F66" s="13">
        <v>71500</v>
      </c>
      <c r="G66" s="13">
        <v>528.99</v>
      </c>
      <c r="H66" s="13">
        <v>0.39</v>
      </c>
    </row>
    <row r="67" spans="2:8">
      <c r="B67" s="69" t="s">
        <v>2283</v>
      </c>
      <c r="C67" s="79" t="s">
        <v>140</v>
      </c>
      <c r="D67" s="69" t="s">
        <v>167</v>
      </c>
      <c r="E67" s="69" t="s">
        <v>487</v>
      </c>
      <c r="F67" s="13">
        <v>83300</v>
      </c>
      <c r="G67" s="13">
        <v>515.29</v>
      </c>
      <c r="H67" s="13">
        <v>0.38</v>
      </c>
    </row>
    <row r="68" spans="2:8">
      <c r="B68" s="69" t="s">
        <v>2260</v>
      </c>
      <c r="C68" s="79" t="s">
        <v>140</v>
      </c>
      <c r="D68" s="69" t="s">
        <v>141</v>
      </c>
      <c r="E68" s="69" t="s">
        <v>421</v>
      </c>
      <c r="F68" s="13">
        <v>446583</v>
      </c>
      <c r="G68" s="13">
        <v>501.51</v>
      </c>
      <c r="H68" s="13">
        <v>0.37</v>
      </c>
    </row>
    <row r="69" spans="2:8">
      <c r="B69" s="69" t="s">
        <v>2845</v>
      </c>
      <c r="C69" s="79" t="s">
        <v>140</v>
      </c>
      <c r="D69" s="69" t="s">
        <v>152</v>
      </c>
      <c r="E69" s="69" t="s">
        <v>240</v>
      </c>
      <c r="F69" s="13">
        <v>26200</v>
      </c>
      <c r="G69" s="13">
        <v>482.91</v>
      </c>
      <c r="H69" s="13">
        <v>0.36</v>
      </c>
    </row>
    <row r="70" spans="2:8">
      <c r="B70" s="69" t="s">
        <v>2846</v>
      </c>
      <c r="C70" s="79" t="s">
        <v>140</v>
      </c>
      <c r="D70" s="69" t="s">
        <v>251</v>
      </c>
      <c r="E70" s="69" t="s">
        <v>252</v>
      </c>
      <c r="F70" s="13">
        <v>186500</v>
      </c>
      <c r="G70" s="13">
        <v>474.64</v>
      </c>
      <c r="H70" s="13">
        <v>0.35</v>
      </c>
    </row>
    <row r="71" spans="2:8">
      <c r="B71" s="69" t="s">
        <v>2309</v>
      </c>
      <c r="C71" s="79" t="s">
        <v>140</v>
      </c>
      <c r="D71" s="69" t="s">
        <v>358</v>
      </c>
      <c r="E71" s="69" t="s">
        <v>363</v>
      </c>
      <c r="F71" s="13">
        <v>485000</v>
      </c>
      <c r="G71" s="13">
        <v>466.57</v>
      </c>
      <c r="H71" s="13">
        <v>0.34</v>
      </c>
    </row>
    <row r="72" spans="2:8">
      <c r="B72" s="69" t="s">
        <v>2323</v>
      </c>
      <c r="C72" s="79" t="s">
        <v>140</v>
      </c>
      <c r="D72" s="69" t="s">
        <v>143</v>
      </c>
      <c r="E72" s="69" t="s">
        <v>380</v>
      </c>
      <c r="F72" s="13">
        <v>138000</v>
      </c>
      <c r="G72" s="13">
        <v>450.16</v>
      </c>
      <c r="H72" s="13">
        <v>0.33</v>
      </c>
    </row>
    <row r="73" spans="2:8">
      <c r="B73" s="69" t="s">
        <v>2883</v>
      </c>
      <c r="C73" s="79" t="s">
        <v>140</v>
      </c>
      <c r="D73" s="69" t="s">
        <v>238</v>
      </c>
      <c r="E73" s="69" t="s">
        <v>258</v>
      </c>
      <c r="F73" s="13">
        <v>65000</v>
      </c>
      <c r="G73" s="13">
        <v>413.89</v>
      </c>
      <c r="H73" s="13">
        <v>0.3</v>
      </c>
    </row>
    <row r="74" spans="2:8">
      <c r="B74" s="69" t="s">
        <v>1032</v>
      </c>
      <c r="C74" s="79" t="s">
        <v>140</v>
      </c>
      <c r="D74" s="69" t="s">
        <v>211</v>
      </c>
      <c r="E74" s="69" t="s">
        <v>212</v>
      </c>
      <c r="F74" s="13">
        <v>1940</v>
      </c>
      <c r="G74" s="13">
        <v>391.76</v>
      </c>
      <c r="H74" s="13">
        <v>0.28999999999999998</v>
      </c>
    </row>
    <row r="75" spans="2:8">
      <c r="B75" s="69" t="s">
        <v>2257</v>
      </c>
      <c r="C75" s="79" t="s">
        <v>140</v>
      </c>
      <c r="D75" s="69" t="s">
        <v>146</v>
      </c>
      <c r="E75" s="69" t="s">
        <v>164</v>
      </c>
      <c r="F75" s="13">
        <v>79200</v>
      </c>
      <c r="G75" s="13">
        <v>378.62</v>
      </c>
      <c r="H75" s="13">
        <v>0.28000000000000003</v>
      </c>
    </row>
    <row r="76" spans="2:8">
      <c r="B76" s="69" t="s">
        <v>2268</v>
      </c>
      <c r="C76" s="79" t="s">
        <v>140</v>
      </c>
      <c r="D76" s="69" t="s">
        <v>185</v>
      </c>
      <c r="E76" s="69" t="s">
        <v>373</v>
      </c>
      <c r="F76" s="13">
        <v>22000</v>
      </c>
      <c r="G76" s="13">
        <v>314.29000000000002</v>
      </c>
      <c r="H76" s="13">
        <v>0.23</v>
      </c>
    </row>
    <row r="77" spans="2:8">
      <c r="B77" s="69" t="s">
        <v>2884</v>
      </c>
      <c r="C77" s="79" t="s">
        <v>140</v>
      </c>
      <c r="D77" s="69" t="s">
        <v>154</v>
      </c>
      <c r="E77" s="69" t="s">
        <v>488</v>
      </c>
      <c r="F77" s="13">
        <v>80236</v>
      </c>
      <c r="G77" s="13">
        <v>260.97000000000003</v>
      </c>
      <c r="H77" s="13">
        <v>0.19</v>
      </c>
    </row>
    <row r="78" spans="2:8">
      <c r="B78" s="69" t="s">
        <v>2832</v>
      </c>
      <c r="C78" s="79" t="s">
        <v>140</v>
      </c>
      <c r="D78" s="69" t="s">
        <v>150</v>
      </c>
      <c r="E78" s="69" t="s">
        <v>161</v>
      </c>
      <c r="F78" s="13">
        <v>9600</v>
      </c>
      <c r="G78" s="13">
        <v>225.91</v>
      </c>
      <c r="H78" s="13">
        <v>0.17</v>
      </c>
    </row>
    <row r="79" spans="2:8">
      <c r="B79" s="69" t="s">
        <v>2848</v>
      </c>
      <c r="C79" s="79" t="s">
        <v>140</v>
      </c>
      <c r="D79" s="69" t="s">
        <v>156</v>
      </c>
      <c r="E79" s="69" t="s">
        <v>489</v>
      </c>
      <c r="F79" s="13">
        <v>36562</v>
      </c>
      <c r="G79" s="13">
        <v>121.33</v>
      </c>
      <c r="H79" s="13">
        <v>0.09</v>
      </c>
    </row>
    <row r="80" spans="2:8">
      <c r="B80" s="69" t="s">
        <v>491</v>
      </c>
      <c r="C80" s="79" t="s">
        <v>140</v>
      </c>
      <c r="D80" s="69" t="s">
        <v>141</v>
      </c>
      <c r="E80" s="69" t="s">
        <v>457</v>
      </c>
      <c r="F80" s="13">
        <v>-54000</v>
      </c>
      <c r="G80" s="13">
        <v>-252.88</v>
      </c>
      <c r="H80" s="13">
        <v>-0.19</v>
      </c>
    </row>
    <row r="81" spans="2:8">
      <c r="B81" s="69" t="s">
        <v>2423</v>
      </c>
      <c r="C81" s="79" t="s">
        <v>140</v>
      </c>
      <c r="D81" s="69" t="s">
        <v>146</v>
      </c>
      <c r="E81" s="69" t="s">
        <v>164</v>
      </c>
      <c r="F81" s="13">
        <v>-79200</v>
      </c>
      <c r="G81" s="13">
        <v>-379.96</v>
      </c>
      <c r="H81" s="13">
        <v>-0.28000000000000003</v>
      </c>
    </row>
    <row r="82" spans="2:8">
      <c r="B82" s="69" t="s">
        <v>2448</v>
      </c>
      <c r="C82" s="79" t="s">
        <v>140</v>
      </c>
      <c r="D82" s="69" t="s">
        <v>185</v>
      </c>
      <c r="E82" s="69" t="s">
        <v>294</v>
      </c>
      <c r="F82" s="13">
        <v>-178500</v>
      </c>
      <c r="G82" s="13">
        <v>-662.06</v>
      </c>
      <c r="H82" s="13">
        <v>-0.49</v>
      </c>
    </row>
    <row r="83" spans="2:8">
      <c r="B83" s="69" t="s">
        <v>2394</v>
      </c>
      <c r="C83" s="79" t="s">
        <v>140</v>
      </c>
      <c r="D83" s="69" t="s">
        <v>316</v>
      </c>
      <c r="E83" s="69" t="s">
        <v>396</v>
      </c>
      <c r="F83" s="13">
        <v>-124200</v>
      </c>
      <c r="G83" s="13">
        <v>-687.26</v>
      </c>
      <c r="H83" s="13">
        <v>-0.51</v>
      </c>
    </row>
    <row r="84" spans="2:8">
      <c r="B84" s="69" t="s">
        <v>2453</v>
      </c>
      <c r="C84" s="79" t="s">
        <v>140</v>
      </c>
      <c r="D84" s="69" t="s">
        <v>146</v>
      </c>
      <c r="E84" s="69" t="s">
        <v>148</v>
      </c>
      <c r="F84" s="13">
        <v>-25350</v>
      </c>
      <c r="G84" s="13">
        <v>-854.1</v>
      </c>
      <c r="H84" s="13">
        <v>-0.63</v>
      </c>
    </row>
    <row r="85" spans="2:8">
      <c r="B85" s="69" t="s">
        <v>2380</v>
      </c>
      <c r="C85" s="79" t="s">
        <v>140</v>
      </c>
      <c r="D85" s="69" t="s">
        <v>141</v>
      </c>
      <c r="E85" s="69" t="s">
        <v>142</v>
      </c>
      <c r="F85" s="13">
        <v>-151250</v>
      </c>
      <c r="G85" s="13">
        <v>-1138.1600000000001</v>
      </c>
      <c r="H85" s="13">
        <v>-0.84</v>
      </c>
    </row>
    <row r="86" spans="2:8">
      <c r="B86" s="69" t="s">
        <v>2421</v>
      </c>
      <c r="C86" s="79" t="s">
        <v>140</v>
      </c>
      <c r="D86" s="69" t="s">
        <v>302</v>
      </c>
      <c r="E86" s="69" t="s">
        <v>398</v>
      </c>
      <c r="F86" s="13">
        <v>-15000</v>
      </c>
      <c r="G86" s="13">
        <v>-1199.96</v>
      </c>
      <c r="H86" s="13">
        <v>-0.88</v>
      </c>
    </row>
    <row r="87" spans="2:8">
      <c r="B87" s="69" t="s">
        <v>2417</v>
      </c>
      <c r="C87" s="79" t="s">
        <v>140</v>
      </c>
      <c r="D87" s="69" t="s">
        <v>276</v>
      </c>
      <c r="E87" s="69" t="s">
        <v>377</v>
      </c>
      <c r="F87" s="13">
        <v>-688500</v>
      </c>
      <c r="G87" s="13">
        <v>-1607.65</v>
      </c>
      <c r="H87" s="13">
        <v>-1.18</v>
      </c>
    </row>
    <row r="88" spans="2:8">
      <c r="B88" s="69" t="s">
        <v>2396</v>
      </c>
      <c r="C88" s="79" t="s">
        <v>140</v>
      </c>
      <c r="D88" s="69" t="s">
        <v>185</v>
      </c>
      <c r="E88" s="69" t="s">
        <v>187</v>
      </c>
      <c r="F88" s="13">
        <v>-30500</v>
      </c>
      <c r="G88" s="13">
        <v>-1856.06</v>
      </c>
      <c r="H88" s="13">
        <v>-1.37</v>
      </c>
    </row>
    <row r="89" spans="2:8">
      <c r="B89" s="69" t="s">
        <v>2442</v>
      </c>
      <c r="C89" s="79" t="s">
        <v>140</v>
      </c>
      <c r="D89" s="69" t="s">
        <v>154</v>
      </c>
      <c r="E89" s="69" t="s">
        <v>155</v>
      </c>
      <c r="F89" s="13">
        <v>-106200</v>
      </c>
      <c r="G89" s="13">
        <v>-2453.0100000000002</v>
      </c>
      <c r="H89" s="13">
        <v>-1.81</v>
      </c>
    </row>
    <row r="90" spans="2:8">
      <c r="B90" s="69" t="s">
        <v>2450</v>
      </c>
      <c r="C90" s="79" t="s">
        <v>140</v>
      </c>
      <c r="D90" s="69" t="s">
        <v>141</v>
      </c>
      <c r="E90" s="69" t="s">
        <v>145</v>
      </c>
      <c r="F90" s="13">
        <v>-195800</v>
      </c>
      <c r="G90" s="13">
        <v>-2719.56</v>
      </c>
      <c r="H90" s="13">
        <v>-2</v>
      </c>
    </row>
    <row r="91" spans="2:8">
      <c r="B91" s="102" t="s">
        <v>218</v>
      </c>
      <c r="C91" s="184"/>
      <c r="D91" s="102"/>
      <c r="E91" s="102"/>
      <c r="F91" s="14"/>
      <c r="G91" s="14">
        <f>SUM(G16:G79)</f>
        <v>91577.82</v>
      </c>
      <c r="H91" s="14">
        <f>SUM(H16:H79)</f>
        <v>67.42</v>
      </c>
    </row>
    <row r="92" spans="2:8">
      <c r="B92" s="222" t="s">
        <v>1975</v>
      </c>
      <c r="C92" s="184"/>
      <c r="D92" s="102"/>
      <c r="E92" s="102"/>
      <c r="F92" s="14"/>
      <c r="G92" s="14"/>
      <c r="H92" s="14"/>
    </row>
    <row r="93" spans="2:8">
      <c r="B93" s="222" t="s">
        <v>1976</v>
      </c>
      <c r="C93" s="184"/>
      <c r="D93" s="102"/>
      <c r="E93" s="102"/>
      <c r="F93" s="14"/>
      <c r="G93" s="14"/>
      <c r="H93" s="14"/>
    </row>
    <row r="94" spans="2:8">
      <c r="B94" s="69" t="s">
        <v>1979</v>
      </c>
      <c r="C94" s="79" t="s">
        <v>140</v>
      </c>
      <c r="D94" s="69" t="s">
        <v>2038</v>
      </c>
      <c r="E94" s="69" t="s">
        <v>2039</v>
      </c>
      <c r="F94" s="166">
        <v>58</v>
      </c>
      <c r="G94" s="13">
        <v>713.255</v>
      </c>
      <c r="H94" s="13">
        <v>0.52500000000000002</v>
      </c>
    </row>
    <row r="95" spans="2:8">
      <c r="B95" s="69" t="s">
        <v>1980</v>
      </c>
      <c r="C95" s="79" t="s">
        <v>140</v>
      </c>
      <c r="D95" s="85" t="s">
        <v>1997</v>
      </c>
      <c r="E95" s="69" t="s">
        <v>3105</v>
      </c>
      <c r="F95" s="166">
        <v>4663</v>
      </c>
      <c r="G95" s="13">
        <v>2866.2528400000001</v>
      </c>
      <c r="H95" s="13">
        <v>2.11</v>
      </c>
    </row>
    <row r="96" spans="2:8">
      <c r="B96" s="69" t="s">
        <v>1981</v>
      </c>
      <c r="C96" s="79" t="s">
        <v>140</v>
      </c>
      <c r="D96" s="69" t="s">
        <v>3106</v>
      </c>
      <c r="E96" s="241" t="s">
        <v>472</v>
      </c>
      <c r="F96" s="166">
        <v>773</v>
      </c>
      <c r="G96" s="13">
        <v>2375.0425</v>
      </c>
      <c r="H96" s="13">
        <v>1.7490000000000001</v>
      </c>
    </row>
    <row r="97" spans="2:8">
      <c r="B97" s="222" t="s">
        <v>1977</v>
      </c>
      <c r="C97" s="184"/>
      <c r="D97" s="102"/>
      <c r="E97" s="102"/>
      <c r="F97" s="14"/>
      <c r="G97" s="14"/>
      <c r="H97" s="14"/>
    </row>
    <row r="98" spans="2:8" s="80" customFormat="1">
      <c r="B98" s="69" t="s">
        <v>1982</v>
      </c>
      <c r="C98" s="79" t="s">
        <v>140</v>
      </c>
      <c r="F98" s="13">
        <v>10</v>
      </c>
      <c r="G98" s="83">
        <v>118.5</v>
      </c>
      <c r="H98" s="81">
        <v>8.6999999999999994E-2</v>
      </c>
    </row>
    <row r="99" spans="2:8">
      <c r="B99" s="83" t="s">
        <v>2041</v>
      </c>
      <c r="C99" s="79" t="s">
        <v>140</v>
      </c>
      <c r="F99" s="13">
        <v>-10</v>
      </c>
      <c r="G99" s="83">
        <v>-117.65</v>
      </c>
      <c r="H99" s="70">
        <v>-8.6627240083252427E-2</v>
      </c>
    </row>
    <row r="100" spans="2:8">
      <c r="B100" s="83" t="s">
        <v>2041</v>
      </c>
      <c r="C100" s="79" t="s">
        <v>140</v>
      </c>
      <c r="F100" s="13">
        <v>-43</v>
      </c>
      <c r="G100" s="83">
        <v>-505.89499999999998</v>
      </c>
      <c r="H100" s="70">
        <v>-0.37249713235798548</v>
      </c>
    </row>
    <row r="101" spans="2:8">
      <c r="B101" s="69" t="s">
        <v>1983</v>
      </c>
      <c r="C101" s="79" t="s">
        <v>140</v>
      </c>
      <c r="D101" s="85" t="s">
        <v>3107</v>
      </c>
      <c r="E101" s="85" t="s">
        <v>3108</v>
      </c>
      <c r="F101" s="13">
        <v>35</v>
      </c>
      <c r="G101" s="83">
        <v>98.07</v>
      </c>
      <c r="H101" s="70">
        <v>7.2209999999999996E-2</v>
      </c>
    </row>
    <row r="102" spans="2:8">
      <c r="B102" s="69" t="s">
        <v>1984</v>
      </c>
      <c r="C102" s="79" t="s">
        <v>140</v>
      </c>
      <c r="D102" s="85" t="s">
        <v>3109</v>
      </c>
      <c r="E102" s="69" t="s">
        <v>3110</v>
      </c>
      <c r="F102" s="13">
        <v>-25</v>
      </c>
      <c r="G102" s="83">
        <v>-484.375</v>
      </c>
      <c r="H102" s="70">
        <v>-0.35665200000000002</v>
      </c>
    </row>
    <row r="103" spans="2:8">
      <c r="B103" s="83" t="s">
        <v>2023</v>
      </c>
      <c r="C103" s="79" t="s">
        <v>140</v>
      </c>
      <c r="D103" s="85" t="s">
        <v>3109</v>
      </c>
      <c r="E103" s="69" t="s">
        <v>3110</v>
      </c>
      <c r="F103" s="13">
        <v>25</v>
      </c>
      <c r="G103" s="83">
        <v>484.125</v>
      </c>
      <c r="H103" s="70">
        <v>0.35646759545520257</v>
      </c>
    </row>
    <row r="104" spans="2:8">
      <c r="B104" s="83" t="s">
        <v>2023</v>
      </c>
      <c r="C104" s="79" t="s">
        <v>140</v>
      </c>
      <c r="D104" s="85" t="s">
        <v>3109</v>
      </c>
      <c r="E104" s="69" t="s">
        <v>3110</v>
      </c>
      <c r="F104" s="13">
        <v>12</v>
      </c>
      <c r="G104" s="83">
        <v>232.38</v>
      </c>
      <c r="H104" s="70">
        <v>0.17110444581849724</v>
      </c>
    </row>
    <row r="105" spans="2:8">
      <c r="B105" s="69" t="s">
        <v>1985</v>
      </c>
      <c r="C105" s="79" t="s">
        <v>140</v>
      </c>
      <c r="D105" s="85" t="s">
        <v>3107</v>
      </c>
      <c r="E105" s="85" t="s">
        <v>3108</v>
      </c>
      <c r="F105" s="13">
        <v>15</v>
      </c>
      <c r="G105" s="83">
        <v>170.77500000000001</v>
      </c>
      <c r="H105" s="71">
        <v>0.12574399999999999</v>
      </c>
    </row>
    <row r="106" spans="2:8">
      <c r="B106" s="69" t="s">
        <v>1986</v>
      </c>
      <c r="C106" s="79" t="s">
        <v>140</v>
      </c>
      <c r="D106" s="85" t="s">
        <v>3107</v>
      </c>
      <c r="E106" s="85" t="s">
        <v>3108</v>
      </c>
      <c r="F106" s="13">
        <v>-15</v>
      </c>
      <c r="G106" s="83">
        <v>-172.95</v>
      </c>
      <c r="H106" s="71">
        <v>-0.12734500000000001</v>
      </c>
    </row>
    <row r="107" spans="2:8">
      <c r="B107" s="69" t="s">
        <v>1987</v>
      </c>
      <c r="C107" s="79" t="s">
        <v>140</v>
      </c>
      <c r="D107" s="85" t="s">
        <v>3119</v>
      </c>
      <c r="E107" s="85" t="s">
        <v>3120</v>
      </c>
      <c r="F107" s="13">
        <v>25</v>
      </c>
      <c r="G107" s="83">
        <v>221.32499999999999</v>
      </c>
      <c r="H107" s="71">
        <v>0.162965</v>
      </c>
    </row>
    <row r="108" spans="2:8">
      <c r="B108" s="69" t="s">
        <v>1988</v>
      </c>
      <c r="C108" s="79" t="s">
        <v>140</v>
      </c>
      <c r="D108" s="85" t="s">
        <v>3119</v>
      </c>
      <c r="E108" s="85" t="s">
        <v>3120</v>
      </c>
      <c r="F108" s="13">
        <v>-25</v>
      </c>
      <c r="G108" s="83">
        <v>-225.65</v>
      </c>
      <c r="H108" s="71">
        <v>-0.16614899999999999</v>
      </c>
    </row>
    <row r="109" spans="2:8">
      <c r="B109" s="69" t="s">
        <v>1989</v>
      </c>
      <c r="C109" s="79" t="s">
        <v>140</v>
      </c>
      <c r="D109" s="85" t="s">
        <v>3111</v>
      </c>
      <c r="E109" s="85" t="s">
        <v>3112</v>
      </c>
      <c r="F109" s="13">
        <v>80</v>
      </c>
      <c r="G109" s="83">
        <v>4068.4</v>
      </c>
      <c r="H109" s="71">
        <v>2.9956160000000001</v>
      </c>
    </row>
    <row r="110" spans="2:8">
      <c r="B110" s="69" t="s">
        <v>1990</v>
      </c>
      <c r="C110" s="79" t="s">
        <v>140</v>
      </c>
      <c r="D110" s="85" t="s">
        <v>3113</v>
      </c>
      <c r="E110" s="69" t="s">
        <v>3114</v>
      </c>
      <c r="F110" s="13">
        <v>-100</v>
      </c>
      <c r="G110" s="83">
        <v>-508.9</v>
      </c>
      <c r="H110" s="71">
        <v>-0.37470999999999999</v>
      </c>
    </row>
    <row r="111" spans="2:8">
      <c r="B111" s="83" t="s">
        <v>2024</v>
      </c>
      <c r="C111" s="79" t="s">
        <v>140</v>
      </c>
      <c r="D111" s="85" t="s">
        <v>3113</v>
      </c>
      <c r="E111" s="69" t="s">
        <v>3114</v>
      </c>
      <c r="F111" s="13">
        <v>100</v>
      </c>
      <c r="G111" s="83">
        <v>508.27</v>
      </c>
      <c r="H111" s="70">
        <v>0.37424587604857384</v>
      </c>
    </row>
    <row r="112" spans="2:8">
      <c r="B112" s="83" t="s">
        <v>2024</v>
      </c>
      <c r="C112" s="79" t="s">
        <v>140</v>
      </c>
      <c r="D112" s="85" t="s">
        <v>3113</v>
      </c>
      <c r="E112" s="69" t="s">
        <v>3114</v>
      </c>
      <c r="F112" s="13">
        <v>250</v>
      </c>
      <c r="G112" s="83">
        <v>1270.675</v>
      </c>
      <c r="H112" s="70">
        <v>0.93561469012143461</v>
      </c>
    </row>
    <row r="113" spans="2:8">
      <c r="B113" s="69" t="s">
        <v>1991</v>
      </c>
      <c r="C113" s="79" t="s">
        <v>140</v>
      </c>
      <c r="D113" s="241" t="s">
        <v>3115</v>
      </c>
      <c r="E113" s="241" t="s">
        <v>3116</v>
      </c>
      <c r="F113" s="13">
        <v>-20</v>
      </c>
      <c r="G113" s="83">
        <v>-128.43</v>
      </c>
      <c r="H113" s="71">
        <v>-9.4564999999999996E-2</v>
      </c>
    </row>
    <row r="114" spans="2:8">
      <c r="B114" s="83" t="s">
        <v>2025</v>
      </c>
      <c r="C114" s="79" t="s">
        <v>140</v>
      </c>
      <c r="D114" s="241" t="s">
        <v>3115</v>
      </c>
      <c r="E114" s="241" t="s">
        <v>3116</v>
      </c>
      <c r="F114" s="13">
        <v>20</v>
      </c>
      <c r="G114" s="83">
        <v>127.17</v>
      </c>
      <c r="H114" s="70">
        <v>9.3636941108263594E-2</v>
      </c>
    </row>
    <row r="115" spans="2:8">
      <c r="B115" s="83" t="s">
        <v>2025</v>
      </c>
      <c r="C115" s="79" t="s">
        <v>140</v>
      </c>
      <c r="D115" s="241" t="s">
        <v>3115</v>
      </c>
      <c r="E115" s="241" t="s">
        <v>3116</v>
      </c>
      <c r="F115" s="13">
        <v>20</v>
      </c>
      <c r="G115" s="83">
        <v>127.17</v>
      </c>
      <c r="H115" s="70">
        <v>9.3636941108263594E-2</v>
      </c>
    </row>
    <row r="116" spans="2:8">
      <c r="B116" s="69" t="s">
        <v>1992</v>
      </c>
      <c r="C116" s="79" t="s">
        <v>140</v>
      </c>
      <c r="D116" s="69" t="s">
        <v>3117</v>
      </c>
      <c r="E116" s="69" t="s">
        <v>3118</v>
      </c>
      <c r="F116" s="13">
        <v>6750</v>
      </c>
      <c r="G116" s="83">
        <v>973.48500000000001</v>
      </c>
      <c r="H116" s="71">
        <v>0.71679000000000004</v>
      </c>
    </row>
    <row r="117" spans="2:8">
      <c r="B117" s="69" t="s">
        <v>1993</v>
      </c>
      <c r="C117" s="79" t="s">
        <v>140</v>
      </c>
      <c r="D117" s="85" t="s">
        <v>1997</v>
      </c>
      <c r="E117" s="85" t="s">
        <v>490</v>
      </c>
      <c r="F117" s="13">
        <v>-30</v>
      </c>
      <c r="G117" s="83">
        <v>-550.125</v>
      </c>
      <c r="H117" s="71">
        <v>-0.40506399999999998</v>
      </c>
    </row>
    <row r="118" spans="2:8">
      <c r="B118" s="83" t="s">
        <v>2040</v>
      </c>
      <c r="C118" s="79" t="s">
        <v>140</v>
      </c>
      <c r="D118" s="85" t="s">
        <v>1997</v>
      </c>
      <c r="E118" s="85" t="s">
        <v>490</v>
      </c>
      <c r="F118" s="13">
        <v>30</v>
      </c>
      <c r="G118" s="83">
        <v>556.58699999999999</v>
      </c>
      <c r="H118" s="70">
        <v>0.40982231768990413</v>
      </c>
    </row>
    <row r="119" spans="2:8">
      <c r="B119" s="83" t="s">
        <v>2040</v>
      </c>
      <c r="C119" s="79" t="s">
        <v>140</v>
      </c>
      <c r="D119" s="85" t="s">
        <v>1997</v>
      </c>
      <c r="E119" s="85" t="s">
        <v>490</v>
      </c>
      <c r="F119" s="13">
        <v>18</v>
      </c>
      <c r="G119" s="83">
        <v>333.9522</v>
      </c>
      <c r="H119" s="70">
        <v>0.24589339061394247</v>
      </c>
    </row>
    <row r="120" spans="2:8">
      <c r="B120" s="69" t="s">
        <v>1994</v>
      </c>
      <c r="C120" s="79" t="s">
        <v>140</v>
      </c>
      <c r="D120" s="69" t="s">
        <v>3106</v>
      </c>
      <c r="E120" s="241" t="s">
        <v>472</v>
      </c>
      <c r="F120" s="13">
        <v>-565</v>
      </c>
      <c r="G120" s="83">
        <v>-1757.7997499999999</v>
      </c>
      <c r="H120" s="71">
        <v>-1.2942910000000001</v>
      </c>
    </row>
    <row r="121" spans="2:8">
      <c r="B121" s="69" t="s">
        <v>1995</v>
      </c>
      <c r="C121" s="79" t="s">
        <v>140</v>
      </c>
      <c r="D121" s="85" t="s">
        <v>1997</v>
      </c>
      <c r="E121" s="69" t="s">
        <v>3105</v>
      </c>
      <c r="F121" s="13">
        <v>-4663</v>
      </c>
      <c r="G121" s="83">
        <v>-2866.2528400000001</v>
      </c>
      <c r="H121" s="71">
        <v>-2.1104599999999998</v>
      </c>
    </row>
    <row r="122" spans="2:8">
      <c r="B122" s="69" t="s">
        <v>1996</v>
      </c>
      <c r="C122" s="79" t="s">
        <v>140</v>
      </c>
      <c r="D122" s="69" t="s">
        <v>3122</v>
      </c>
      <c r="E122" s="69" t="s">
        <v>3121</v>
      </c>
      <c r="F122" s="13">
        <v>25</v>
      </c>
      <c r="G122" s="83">
        <v>98.974999999999994</v>
      </c>
      <c r="H122" s="71">
        <v>7.2876999999999997E-2</v>
      </c>
    </row>
    <row r="123" spans="2:8">
      <c r="B123" s="222" t="s">
        <v>1978</v>
      </c>
      <c r="C123" s="184"/>
      <c r="D123" s="102"/>
      <c r="E123" s="102"/>
      <c r="F123" s="14"/>
      <c r="G123" s="176">
        <f>+SUMIF(G94:G122,"&gt;0",G94:G122)</f>
        <v>15344.409539999999</v>
      </c>
      <c r="H123" s="176">
        <f>+SUMIF(H94:H122,"&gt;0",H94:H122)</f>
        <v>11.297624197964083</v>
      </c>
    </row>
    <row r="124" spans="2:8">
      <c r="B124" s="181" t="s">
        <v>101</v>
      </c>
      <c r="C124" s="240" t="s">
        <v>102</v>
      </c>
      <c r="D124" s="181" t="s">
        <v>103</v>
      </c>
      <c r="E124" s="181" t="s">
        <v>104</v>
      </c>
      <c r="F124" s="183" t="s">
        <v>105</v>
      </c>
      <c r="G124" s="183" t="s">
        <v>106</v>
      </c>
      <c r="H124" s="183" t="s">
        <v>107</v>
      </c>
    </row>
    <row r="125" spans="2:8">
      <c r="B125" s="102" t="s">
        <v>108</v>
      </c>
    </row>
    <row r="126" spans="2:8">
      <c r="B126" s="102" t="s">
        <v>109</v>
      </c>
    </row>
    <row r="127" spans="2:8">
      <c r="B127" s="102" t="s">
        <v>110</v>
      </c>
    </row>
    <row r="128" spans="2:8">
      <c r="B128" s="69" t="s">
        <v>493</v>
      </c>
      <c r="C128" s="79">
        <v>6.07</v>
      </c>
      <c r="D128" s="69" t="s">
        <v>112</v>
      </c>
      <c r="E128" s="69" t="s">
        <v>494</v>
      </c>
      <c r="F128" s="13">
        <v>2500000</v>
      </c>
      <c r="G128" s="13">
        <v>2525.25</v>
      </c>
      <c r="H128" s="13">
        <v>1.86</v>
      </c>
    </row>
    <row r="129" spans="2:8">
      <c r="B129" s="69" t="s">
        <v>495</v>
      </c>
      <c r="C129" s="79">
        <v>7.07</v>
      </c>
      <c r="D129" s="69" t="s">
        <v>112</v>
      </c>
      <c r="E129" s="69" t="s">
        <v>496</v>
      </c>
      <c r="F129" s="13">
        <v>2500000</v>
      </c>
      <c r="G129" s="13">
        <v>2379.9899999999998</v>
      </c>
      <c r="H129" s="13">
        <v>1.75</v>
      </c>
    </row>
    <row r="130" spans="2:8">
      <c r="B130" s="69" t="s">
        <v>324</v>
      </c>
      <c r="C130" s="79">
        <v>7.11</v>
      </c>
      <c r="D130" s="69" t="s">
        <v>112</v>
      </c>
      <c r="E130" s="69" t="s">
        <v>325</v>
      </c>
      <c r="F130" s="13">
        <v>1800000</v>
      </c>
      <c r="G130" s="13">
        <v>1809.28</v>
      </c>
      <c r="H130" s="13">
        <v>1.33</v>
      </c>
    </row>
    <row r="131" spans="2:8">
      <c r="B131" s="69" t="s">
        <v>497</v>
      </c>
      <c r="C131" s="79">
        <v>6.37</v>
      </c>
      <c r="D131" s="69" t="s">
        <v>112</v>
      </c>
      <c r="E131" s="69" t="s">
        <v>498</v>
      </c>
      <c r="F131" s="13">
        <v>1500000</v>
      </c>
      <c r="G131" s="13">
        <v>1521.85</v>
      </c>
      <c r="H131" s="13">
        <v>1.1200000000000001</v>
      </c>
    </row>
    <row r="132" spans="2:8">
      <c r="B132" s="69" t="s">
        <v>499</v>
      </c>
      <c r="C132" s="79">
        <v>7.37</v>
      </c>
      <c r="D132" s="69" t="s">
        <v>112</v>
      </c>
      <c r="E132" s="69" t="s">
        <v>500</v>
      </c>
      <c r="F132" s="13">
        <v>79500</v>
      </c>
      <c r="G132" s="13">
        <v>71.78</v>
      </c>
      <c r="H132" s="13">
        <v>0.05</v>
      </c>
    </row>
    <row r="133" spans="2:8">
      <c r="B133" s="102" t="s">
        <v>114</v>
      </c>
      <c r="C133" s="184"/>
      <c r="D133" s="102"/>
      <c r="E133" s="102"/>
      <c r="F133" s="14"/>
      <c r="G133" s="14">
        <f>SUM(G128:G132)</f>
        <v>8308.15</v>
      </c>
      <c r="H133" s="14">
        <f>SUM(H128:H132)</f>
        <v>6.11</v>
      </c>
    </row>
    <row r="134" spans="2:8">
      <c r="B134" s="102" t="s">
        <v>115</v>
      </c>
    </row>
    <row r="135" spans="2:8">
      <c r="B135" s="69" t="s">
        <v>1306</v>
      </c>
      <c r="C135" s="79">
        <v>7.12</v>
      </c>
      <c r="D135" s="69" t="s">
        <v>116</v>
      </c>
      <c r="E135" s="69" t="s">
        <v>501</v>
      </c>
      <c r="F135" s="13">
        <v>250</v>
      </c>
      <c r="G135" s="13">
        <v>2511.67</v>
      </c>
      <c r="H135" s="13">
        <v>1.85</v>
      </c>
    </row>
    <row r="136" spans="2:8">
      <c r="B136" s="69" t="s">
        <v>502</v>
      </c>
      <c r="C136" s="79">
        <v>6.14</v>
      </c>
      <c r="D136" s="69" t="s">
        <v>116</v>
      </c>
      <c r="E136" s="69" t="s">
        <v>503</v>
      </c>
      <c r="F136" s="13">
        <v>50</v>
      </c>
      <c r="G136" s="13">
        <v>507.04</v>
      </c>
      <c r="H136" s="13">
        <v>0.37</v>
      </c>
    </row>
    <row r="137" spans="2:8">
      <c r="B137" s="69" t="s">
        <v>998</v>
      </c>
      <c r="C137" s="79">
        <v>7.64</v>
      </c>
      <c r="D137" s="69" t="s">
        <v>116</v>
      </c>
      <c r="E137" s="69" t="s">
        <v>337</v>
      </c>
      <c r="F137" s="13">
        <v>50</v>
      </c>
      <c r="G137" s="13">
        <v>472.12</v>
      </c>
      <c r="H137" s="13">
        <v>0.35</v>
      </c>
    </row>
    <row r="138" spans="2:8">
      <c r="B138" s="69" t="s">
        <v>504</v>
      </c>
      <c r="C138" s="79">
        <v>6.47</v>
      </c>
      <c r="D138" s="69" t="s">
        <v>116</v>
      </c>
      <c r="E138" s="69" t="s">
        <v>505</v>
      </c>
      <c r="F138" s="13">
        <v>30</v>
      </c>
      <c r="G138" s="13">
        <v>299.69</v>
      </c>
      <c r="H138" s="13">
        <v>0.22</v>
      </c>
    </row>
    <row r="139" spans="2:8">
      <c r="B139" s="102" t="s">
        <v>117</v>
      </c>
      <c r="C139" s="184"/>
      <c r="D139" s="102"/>
      <c r="E139" s="102"/>
      <c r="F139" s="14"/>
      <c r="G139" s="14">
        <f>SUM(G135:G138)</f>
        <v>3790.52</v>
      </c>
      <c r="H139" s="14">
        <f>SUM(H135:H138)</f>
        <v>2.7900000000000005</v>
      </c>
    </row>
    <row r="140" spans="2:8">
      <c r="B140" s="102" t="s">
        <v>118</v>
      </c>
    </row>
    <row r="141" spans="2:8">
      <c r="B141" s="69" t="s">
        <v>506</v>
      </c>
      <c r="C141" s="79">
        <v>4.6500000000000004</v>
      </c>
      <c r="D141" s="69" t="s">
        <v>112</v>
      </c>
      <c r="E141" s="69" t="s">
        <v>507</v>
      </c>
      <c r="F141" s="13">
        <v>1000000</v>
      </c>
      <c r="G141" s="180">
        <v>994.68</v>
      </c>
      <c r="H141" s="180">
        <v>0.73</v>
      </c>
    </row>
    <row r="142" spans="2:8">
      <c r="B142" s="69" t="s">
        <v>508</v>
      </c>
      <c r="C142" s="79">
        <v>5.15</v>
      </c>
      <c r="D142" s="69" t="s">
        <v>112</v>
      </c>
      <c r="E142" s="69" t="s">
        <v>509</v>
      </c>
      <c r="F142" s="13">
        <v>1000000</v>
      </c>
      <c r="G142" s="180">
        <v>984.31</v>
      </c>
      <c r="H142" s="180">
        <v>0.72</v>
      </c>
    </row>
    <row r="143" spans="2:8">
      <c r="B143" s="102" t="s">
        <v>122</v>
      </c>
      <c r="C143" s="184"/>
      <c r="D143" s="102"/>
      <c r="E143" s="102"/>
      <c r="F143" s="14"/>
      <c r="G143" s="14">
        <f>SUM(G140:G142)</f>
        <v>1978.9899999999998</v>
      </c>
      <c r="H143" s="14">
        <f>SUM(H140:H142)</f>
        <v>1.45</v>
      </c>
    </row>
    <row r="144" spans="2:8">
      <c r="B144" s="102" t="s">
        <v>123</v>
      </c>
      <c r="C144" s="184"/>
      <c r="D144" s="102"/>
      <c r="E144" s="102"/>
      <c r="F144" s="14"/>
      <c r="G144" s="14">
        <v>19600</v>
      </c>
      <c r="H144" s="14">
        <v>14.43</v>
      </c>
    </row>
    <row r="145" spans="2:11">
      <c r="B145" s="102" t="s">
        <v>124</v>
      </c>
      <c r="C145" s="184"/>
      <c r="D145" s="102"/>
      <c r="E145" s="102"/>
      <c r="F145" s="14"/>
      <c r="G145" s="14">
        <v>3871.32</v>
      </c>
      <c r="H145" s="14">
        <v>2.85</v>
      </c>
    </row>
    <row r="146" spans="2:11">
      <c r="B146" s="102" t="s">
        <v>125</v>
      </c>
      <c r="C146" s="184"/>
      <c r="D146" s="102"/>
      <c r="E146" s="102"/>
      <c r="F146" s="14"/>
      <c r="G146" s="14">
        <f>+G91+G123+G133+G139+G143+G144+G145</f>
        <v>144471.20954000001</v>
      </c>
      <c r="H146" s="14">
        <f>+H91+H123+H133+H139+H143+H144+H145</f>
        <v>106.34762419796408</v>
      </c>
      <c r="J146" s="14"/>
      <c r="K146" s="14"/>
    </row>
    <row r="147" spans="2:11">
      <c r="B147" s="102" t="s">
        <v>280</v>
      </c>
      <c r="C147" s="184"/>
      <c r="D147" s="102"/>
      <c r="E147" s="102"/>
      <c r="F147" s="14"/>
      <c r="G147" s="14">
        <f>+G148-G146</f>
        <v>-8659.4257559500111</v>
      </c>
      <c r="H147" s="14">
        <f>+H148-H146</f>
        <v>-6.3476241979640804</v>
      </c>
      <c r="J147" s="14"/>
      <c r="K147" s="14"/>
    </row>
    <row r="148" spans="2:11">
      <c r="B148" s="102" t="s">
        <v>127</v>
      </c>
      <c r="C148" s="184"/>
      <c r="D148" s="102"/>
      <c r="E148" s="102"/>
      <c r="F148" s="14"/>
      <c r="G148" s="14">
        <v>135811.78378405</v>
      </c>
      <c r="H148" s="14">
        <v>100</v>
      </c>
      <c r="J148" s="14"/>
      <c r="K148" s="14"/>
    </row>
    <row r="149" spans="2:11">
      <c r="B149" s="69" t="s">
        <v>128</v>
      </c>
    </row>
    <row r="150" spans="2:11">
      <c r="B150" s="69" t="s">
        <v>129</v>
      </c>
    </row>
    <row r="151" spans="2:11">
      <c r="B151" s="69" t="s">
        <v>130</v>
      </c>
      <c r="C151" s="186">
        <v>44712</v>
      </c>
    </row>
    <row r="152" spans="2:11" ht="25.5">
      <c r="B152" s="187" t="s">
        <v>131</v>
      </c>
      <c r="C152" s="79" t="s">
        <v>132</v>
      </c>
    </row>
    <row r="153" spans="2:11">
      <c r="B153" s="102"/>
    </row>
    <row r="154" spans="2:11">
      <c r="B154" s="102" t="s">
        <v>133</v>
      </c>
    </row>
    <row r="155" spans="2:11">
      <c r="B155" s="102" t="s">
        <v>220</v>
      </c>
    </row>
    <row r="156" spans="2:11">
      <c r="B156" s="102" t="s">
        <v>134</v>
      </c>
    </row>
    <row r="157" spans="2:11">
      <c r="B157" s="102" t="s">
        <v>510</v>
      </c>
      <c r="C157" s="184"/>
    </row>
    <row r="158" spans="2:11">
      <c r="B158" s="102" t="s">
        <v>511</v>
      </c>
      <c r="C158" s="184"/>
    </row>
    <row r="159" spans="2:11">
      <c r="B159" s="102" t="s">
        <v>512</v>
      </c>
      <c r="C159" s="184"/>
    </row>
    <row r="160" spans="2:11">
      <c r="B160" s="102" t="s">
        <v>513</v>
      </c>
      <c r="C160" s="184"/>
    </row>
    <row r="161" spans="2:6">
      <c r="B161" s="102" t="s">
        <v>514</v>
      </c>
      <c r="C161" s="184"/>
    </row>
    <row r="162" spans="2:6">
      <c r="B162" s="102" t="s">
        <v>515</v>
      </c>
      <c r="C162" s="184"/>
    </row>
    <row r="163" spans="2:6">
      <c r="B163" s="102" t="s">
        <v>516</v>
      </c>
      <c r="C163" s="184"/>
    </row>
    <row r="164" spans="2:6">
      <c r="B164" s="102" t="s">
        <v>517</v>
      </c>
      <c r="C164" s="184"/>
    </row>
    <row r="165" spans="2:6">
      <c r="B165" s="102" t="s">
        <v>2219</v>
      </c>
      <c r="C165" s="184"/>
    </row>
    <row r="166" spans="2:6">
      <c r="B166" s="102" t="s">
        <v>135</v>
      </c>
    </row>
    <row r="167" spans="2:6">
      <c r="B167" s="102" t="s">
        <v>2230</v>
      </c>
    </row>
    <row r="168" spans="2:6">
      <c r="B168" s="102" t="s">
        <v>136</v>
      </c>
    </row>
    <row r="169" spans="2:6">
      <c r="B169" s="102"/>
    </row>
    <row r="170" spans="2:6" ht="63" customHeight="1">
      <c r="B170" s="407" t="s">
        <v>988</v>
      </c>
      <c r="C170" s="407"/>
      <c r="D170" s="407"/>
      <c r="E170" s="407"/>
      <c r="F170" s="407"/>
    </row>
    <row r="172" spans="2:6" ht="14.25">
      <c r="B172" s="84" t="s">
        <v>2006</v>
      </c>
      <c r="C172" s="85"/>
    </row>
    <row r="173" spans="2:6" ht="25.5">
      <c r="B173" s="86" t="s">
        <v>1998</v>
      </c>
      <c r="C173" s="86" t="s">
        <v>1999</v>
      </c>
    </row>
    <row r="174" spans="2:6">
      <c r="B174" s="87" t="s">
        <v>2000</v>
      </c>
      <c r="C174" s="88">
        <v>209</v>
      </c>
    </row>
    <row r="175" spans="2:6">
      <c r="B175" s="87" t="s">
        <v>2001</v>
      </c>
      <c r="C175" s="88">
        <v>0</v>
      </c>
    </row>
    <row r="176" spans="2:6">
      <c r="B176" s="87" t="s">
        <v>2002</v>
      </c>
      <c r="C176" s="88">
        <v>8300</v>
      </c>
    </row>
    <row r="177" spans="2:6">
      <c r="B177" s="87" t="s">
        <v>2003</v>
      </c>
      <c r="C177" s="88">
        <v>0</v>
      </c>
    </row>
    <row r="178" spans="2:6">
      <c r="B178" s="89" t="s">
        <v>2004</v>
      </c>
      <c r="C178" s="88">
        <v>0</v>
      </c>
    </row>
    <row r="179" spans="2:6">
      <c r="B179" s="90" t="s">
        <v>2005</v>
      </c>
      <c r="C179" s="91">
        <f>SUM(C174:C178)</f>
        <v>8509</v>
      </c>
    </row>
    <row r="182" spans="2:6" ht="45">
      <c r="B182" s="167" t="s">
        <v>2007</v>
      </c>
      <c r="C182" s="167" t="s">
        <v>2008</v>
      </c>
      <c r="D182" s="103" t="s">
        <v>2009</v>
      </c>
      <c r="E182" s="167" t="s">
        <v>2010</v>
      </c>
      <c r="F182" s="167" t="s">
        <v>2011</v>
      </c>
    </row>
    <row r="183" spans="2:6" ht="15">
      <c r="B183" s="242" t="s">
        <v>3095</v>
      </c>
      <c r="C183" s="243">
        <v>-178500</v>
      </c>
      <c r="D183" s="104">
        <v>365.53739999999999</v>
      </c>
      <c r="E183" s="104">
        <v>370.9</v>
      </c>
      <c r="F183" s="415">
        <v>8509</v>
      </c>
    </row>
    <row r="184" spans="2:6" ht="15">
      <c r="B184" s="242" t="s">
        <v>3096</v>
      </c>
      <c r="C184" s="243">
        <v>-195800</v>
      </c>
      <c r="D184" s="104">
        <v>1329.7361000000001</v>
      </c>
      <c r="E184" s="104">
        <v>1388.95</v>
      </c>
      <c r="F184" s="415"/>
    </row>
    <row r="185" spans="2:6" ht="15">
      <c r="B185" s="242" t="s">
        <v>3097</v>
      </c>
      <c r="C185" s="243">
        <v>-106200</v>
      </c>
      <c r="D185" s="104">
        <v>2179.1484</v>
      </c>
      <c r="E185" s="104">
        <v>2309.8000000000002</v>
      </c>
      <c r="F185" s="415"/>
    </row>
    <row r="186" spans="2:6" ht="15">
      <c r="B186" s="242" t="s">
        <v>3098</v>
      </c>
      <c r="C186" s="243">
        <v>-151250</v>
      </c>
      <c r="D186" s="104">
        <v>714.31479999999999</v>
      </c>
      <c r="E186" s="104">
        <v>752.5</v>
      </c>
      <c r="F186" s="415"/>
    </row>
    <row r="187" spans="2:6" ht="15">
      <c r="B187" s="242" t="s">
        <v>3099</v>
      </c>
      <c r="C187" s="243">
        <v>-124200</v>
      </c>
      <c r="D187" s="104">
        <v>552.82399999999996</v>
      </c>
      <c r="E187" s="104">
        <v>553.35</v>
      </c>
      <c r="F187" s="415"/>
    </row>
    <row r="188" spans="2:6" ht="15">
      <c r="B188" s="242" t="s">
        <v>3100</v>
      </c>
      <c r="C188" s="243">
        <v>-15000</v>
      </c>
      <c r="D188" s="104">
        <v>7803.5887000000002</v>
      </c>
      <c r="E188" s="104">
        <v>7999.7</v>
      </c>
      <c r="F188" s="415"/>
    </row>
    <row r="189" spans="2:6" ht="15">
      <c r="B189" s="242" t="s">
        <v>2167</v>
      </c>
      <c r="C189" s="243">
        <v>-54000</v>
      </c>
      <c r="D189" s="104">
        <v>456.16430000000003</v>
      </c>
      <c r="E189" s="104">
        <v>468.3</v>
      </c>
      <c r="F189" s="415"/>
    </row>
    <row r="190" spans="2:6" ht="15">
      <c r="B190" s="242" t="s">
        <v>3101</v>
      </c>
      <c r="C190" s="243">
        <v>-25350</v>
      </c>
      <c r="D190" s="104">
        <v>3225.7080999999998</v>
      </c>
      <c r="E190" s="104">
        <v>3369.25</v>
      </c>
      <c r="F190" s="415"/>
    </row>
    <row r="191" spans="2:6" ht="15">
      <c r="B191" s="242" t="s">
        <v>3102</v>
      </c>
      <c r="C191" s="243">
        <v>-688500</v>
      </c>
      <c r="D191" s="104">
        <v>226.51429999999999</v>
      </c>
      <c r="E191" s="104">
        <v>233.5</v>
      </c>
      <c r="F191" s="415"/>
    </row>
    <row r="192" spans="2:6" ht="15">
      <c r="B192" s="242" t="s">
        <v>3103</v>
      </c>
      <c r="C192" s="243">
        <v>-30500</v>
      </c>
      <c r="D192" s="104">
        <v>5950.2869000000001</v>
      </c>
      <c r="E192" s="104">
        <v>6085.45</v>
      </c>
      <c r="F192" s="415"/>
    </row>
    <row r="193" spans="1:9" ht="15">
      <c r="B193" s="242" t="s">
        <v>3104</v>
      </c>
      <c r="C193" s="243">
        <v>-79200</v>
      </c>
      <c r="D193" s="104">
        <v>460.49829999999997</v>
      </c>
      <c r="E193" s="104">
        <v>479.75</v>
      </c>
      <c r="F193" s="415"/>
    </row>
    <row r="194" spans="1:9">
      <c r="C194" s="180"/>
    </row>
    <row r="195" spans="1:9" s="13" customFormat="1">
      <c r="A195" s="69"/>
      <c r="B195" s="225" t="s">
        <v>2012</v>
      </c>
      <c r="C195" s="244">
        <v>0.1018</v>
      </c>
      <c r="D195" s="190"/>
      <c r="E195" s="190"/>
      <c r="F195" s="191"/>
      <c r="I195" s="69"/>
    </row>
    <row r="196" spans="1:9" s="13" customFormat="1">
      <c r="A196" s="69"/>
      <c r="B196" s="190"/>
      <c r="C196" s="210"/>
      <c r="D196" s="190"/>
      <c r="E196" s="190"/>
      <c r="F196" s="191"/>
      <c r="I196" s="69"/>
    </row>
    <row r="197" spans="1:9" s="14" customFormat="1" ht="15">
      <c r="A197" s="102"/>
      <c r="B197" s="195" t="s">
        <v>2013</v>
      </c>
      <c r="C197" s="244"/>
      <c r="D197" s="220"/>
      <c r="E197" s="220"/>
      <c r="F197" s="245"/>
      <c r="I197" s="102"/>
    </row>
    <row r="198" spans="1:9" s="13" customFormat="1" ht="15">
      <c r="A198" s="69"/>
      <c r="B198" s="246"/>
      <c r="C198" s="247"/>
      <c r="D198" s="248"/>
      <c r="E198" s="248"/>
      <c r="F198" s="249"/>
      <c r="I198" s="69"/>
    </row>
    <row r="199" spans="1:9" s="13" customFormat="1" ht="15.75">
      <c r="A199" s="69"/>
      <c r="B199" s="226" t="s">
        <v>2014</v>
      </c>
      <c r="C199" s="72" t="s">
        <v>2015</v>
      </c>
      <c r="D199" s="220"/>
      <c r="E199" s="220"/>
      <c r="F199" s="245"/>
      <c r="I199" s="69"/>
    </row>
    <row r="200" spans="1:9" s="13" customFormat="1" ht="15">
      <c r="A200" s="69"/>
      <c r="B200" s="82" t="s">
        <v>3064</v>
      </c>
      <c r="C200" s="178">
        <v>60</v>
      </c>
      <c r="D200" s="248"/>
      <c r="E200" s="248"/>
      <c r="F200" s="249"/>
      <c r="I200" s="69"/>
    </row>
    <row r="201" spans="1:9" s="13" customFormat="1" ht="15">
      <c r="A201" s="69"/>
      <c r="B201" s="82" t="s">
        <v>3065</v>
      </c>
      <c r="C201" s="178">
        <v>12</v>
      </c>
      <c r="D201" s="248"/>
      <c r="E201" s="248"/>
      <c r="F201" s="249"/>
      <c r="I201" s="69"/>
    </row>
    <row r="202" spans="1:9" s="13" customFormat="1" ht="15">
      <c r="A202" s="69"/>
      <c r="B202" s="82" t="s">
        <v>3075</v>
      </c>
      <c r="C202" s="178">
        <v>338</v>
      </c>
      <c r="D202" s="248"/>
      <c r="E202" s="248"/>
      <c r="F202" s="249"/>
      <c r="I202" s="69"/>
    </row>
    <row r="203" spans="1:9" s="13" customFormat="1" ht="15">
      <c r="A203" s="69"/>
      <c r="B203" s="82" t="s">
        <v>3076</v>
      </c>
      <c r="C203" s="178">
        <v>349</v>
      </c>
      <c r="D203" s="248"/>
      <c r="E203" s="248"/>
      <c r="F203" s="249"/>
      <c r="I203" s="69"/>
    </row>
    <row r="204" spans="1:9" s="13" customFormat="1" ht="15">
      <c r="A204" s="69"/>
      <c r="B204" s="82" t="s">
        <v>3077</v>
      </c>
      <c r="C204" s="178">
        <v>77</v>
      </c>
      <c r="D204" s="248"/>
      <c r="E204" s="248"/>
      <c r="F204" s="249"/>
      <c r="I204" s="69"/>
    </row>
    <row r="205" spans="1:9" s="13" customFormat="1" ht="15">
      <c r="A205" s="69"/>
      <c r="B205" s="82" t="s">
        <v>3078</v>
      </c>
      <c r="C205" s="178">
        <v>46</v>
      </c>
      <c r="D205" s="248"/>
      <c r="E205" s="248"/>
      <c r="F205" s="249"/>
      <c r="I205" s="69"/>
    </row>
    <row r="206" spans="1:9" s="13" customFormat="1" ht="15">
      <c r="A206" s="69"/>
      <c r="B206" s="82" t="s">
        <v>3081</v>
      </c>
      <c r="C206" s="178">
        <v>55</v>
      </c>
      <c r="D206" s="248"/>
      <c r="E206" s="248"/>
      <c r="F206" s="249"/>
      <c r="I206" s="69"/>
    </row>
    <row r="207" spans="1:9" s="13" customFormat="1" ht="15">
      <c r="A207" s="69"/>
      <c r="B207" s="82" t="s">
        <v>3082</v>
      </c>
      <c r="C207" s="178">
        <v>37</v>
      </c>
      <c r="D207" s="248"/>
      <c r="E207" s="248"/>
      <c r="F207" s="249"/>
      <c r="I207" s="69"/>
    </row>
    <row r="208" spans="1:9" s="13" customFormat="1" ht="15">
      <c r="A208" s="69"/>
      <c r="B208" s="82" t="s">
        <v>3083</v>
      </c>
      <c r="C208" s="178">
        <v>119</v>
      </c>
      <c r="D208" s="248"/>
      <c r="E208" s="248"/>
      <c r="F208" s="249"/>
      <c r="I208" s="69"/>
    </row>
    <row r="209" spans="1:9" s="13" customFormat="1" ht="15">
      <c r="A209" s="69"/>
      <c r="B209" s="82" t="s">
        <v>3086</v>
      </c>
      <c r="C209" s="178">
        <v>61</v>
      </c>
      <c r="D209" s="248"/>
      <c r="E209" s="248"/>
      <c r="F209" s="249"/>
      <c r="I209" s="69"/>
    </row>
    <row r="210" spans="1:9" s="13" customFormat="1" ht="15">
      <c r="A210" s="69"/>
      <c r="B210" s="82" t="s">
        <v>2176</v>
      </c>
      <c r="C210" s="178">
        <v>18</v>
      </c>
      <c r="D210" s="248"/>
      <c r="E210" s="248"/>
      <c r="F210" s="249"/>
      <c r="I210" s="69"/>
    </row>
    <row r="211" spans="1:9" s="13" customFormat="1" ht="15">
      <c r="A211" s="69"/>
      <c r="B211" s="82" t="s">
        <v>3091</v>
      </c>
      <c r="C211" s="178">
        <v>51</v>
      </c>
      <c r="D211" s="248"/>
      <c r="E211" s="248"/>
      <c r="F211" s="249"/>
      <c r="I211" s="69"/>
    </row>
    <row r="212" spans="1:9" s="13" customFormat="1" ht="15">
      <c r="A212" s="69"/>
      <c r="B212" s="82" t="s">
        <v>3092</v>
      </c>
      <c r="C212" s="178">
        <v>115</v>
      </c>
      <c r="D212" s="248"/>
      <c r="E212" s="248"/>
      <c r="F212" s="249"/>
      <c r="I212" s="69"/>
    </row>
    <row r="213" spans="1:9" s="13" customFormat="1" ht="15">
      <c r="A213" s="69"/>
      <c r="B213" s="82" t="s">
        <v>3093</v>
      </c>
      <c r="C213" s="178">
        <v>154</v>
      </c>
      <c r="D213" s="248"/>
      <c r="E213" s="248"/>
      <c r="F213" s="249"/>
      <c r="I213" s="69"/>
    </row>
    <row r="214" spans="1:9" s="13" customFormat="1" ht="15">
      <c r="A214" s="69"/>
      <c r="B214" s="82" t="s">
        <v>3094</v>
      </c>
      <c r="C214" s="178">
        <v>25</v>
      </c>
      <c r="D214" s="248"/>
      <c r="E214" s="248"/>
      <c r="F214" s="249"/>
      <c r="I214" s="69"/>
    </row>
    <row r="215" spans="1:9">
      <c r="C215" s="180"/>
    </row>
    <row r="216" spans="1:9">
      <c r="C216" s="180"/>
    </row>
    <row r="217" spans="1:9" s="13" customFormat="1" ht="15.75">
      <c r="A217" s="69"/>
      <c r="B217" s="226" t="s">
        <v>2016</v>
      </c>
      <c r="C217" s="72" t="s">
        <v>2015</v>
      </c>
      <c r="D217" s="220"/>
      <c r="E217" s="220"/>
      <c r="F217" s="245"/>
      <c r="I217" s="69"/>
    </row>
    <row r="218" spans="1:9" s="13" customFormat="1" ht="15">
      <c r="A218" s="69"/>
      <c r="B218" s="82" t="s">
        <v>3064</v>
      </c>
      <c r="C218" s="178">
        <v>60</v>
      </c>
      <c r="D218" s="248"/>
      <c r="E218" s="248"/>
      <c r="F218" s="249"/>
      <c r="I218" s="69"/>
    </row>
    <row r="219" spans="1:9" s="13" customFormat="1" ht="15">
      <c r="A219" s="69"/>
      <c r="B219" s="82" t="s">
        <v>3065</v>
      </c>
      <c r="C219" s="178">
        <v>12</v>
      </c>
      <c r="D219" s="248"/>
      <c r="E219" s="248"/>
      <c r="F219" s="249"/>
      <c r="I219" s="69"/>
    </row>
    <row r="220" spans="1:9" s="13" customFormat="1" ht="15">
      <c r="A220" s="69"/>
      <c r="B220" s="82" t="s">
        <v>3075</v>
      </c>
      <c r="C220" s="178">
        <v>338</v>
      </c>
      <c r="D220" s="248"/>
      <c r="E220" s="248"/>
      <c r="F220" s="249"/>
      <c r="I220" s="69"/>
    </row>
    <row r="221" spans="1:9" s="13" customFormat="1" ht="15">
      <c r="A221" s="69"/>
      <c r="B221" s="82" t="s">
        <v>3076</v>
      </c>
      <c r="C221" s="178">
        <v>349</v>
      </c>
      <c r="D221" s="248"/>
      <c r="E221" s="248"/>
      <c r="F221" s="249"/>
      <c r="I221" s="69"/>
    </row>
    <row r="222" spans="1:9" s="13" customFormat="1" ht="15">
      <c r="A222" s="69"/>
      <c r="B222" s="82" t="s">
        <v>3077</v>
      </c>
      <c r="C222" s="178">
        <v>77</v>
      </c>
      <c r="D222" s="248"/>
      <c r="E222" s="248"/>
      <c r="F222" s="249"/>
      <c r="I222" s="69"/>
    </row>
    <row r="223" spans="1:9" s="13" customFormat="1" ht="15">
      <c r="A223" s="69"/>
      <c r="B223" s="82" t="s">
        <v>3078</v>
      </c>
      <c r="C223" s="178">
        <v>46</v>
      </c>
      <c r="D223" s="248"/>
      <c r="E223" s="248"/>
      <c r="F223" s="249"/>
      <c r="I223" s="69"/>
    </row>
    <row r="224" spans="1:9" s="13" customFormat="1" ht="15">
      <c r="A224" s="69"/>
      <c r="B224" s="82" t="s">
        <v>3081</v>
      </c>
      <c r="C224" s="178">
        <v>55</v>
      </c>
      <c r="D224" s="248"/>
      <c r="E224" s="248"/>
      <c r="F224" s="249"/>
      <c r="I224" s="69"/>
    </row>
    <row r="225" spans="1:9" s="13" customFormat="1" ht="15">
      <c r="A225" s="69"/>
      <c r="B225" s="82" t="s">
        <v>3082</v>
      </c>
      <c r="C225" s="178">
        <v>37</v>
      </c>
      <c r="D225" s="248"/>
      <c r="E225" s="248"/>
      <c r="F225" s="249"/>
      <c r="I225" s="69"/>
    </row>
    <row r="226" spans="1:9" s="13" customFormat="1" ht="15">
      <c r="A226" s="69"/>
      <c r="B226" s="82" t="s">
        <v>3083</v>
      </c>
      <c r="C226" s="178">
        <v>119</v>
      </c>
      <c r="D226" s="248"/>
      <c r="E226" s="248"/>
      <c r="F226" s="249"/>
      <c r="I226" s="69"/>
    </row>
    <row r="227" spans="1:9" s="13" customFormat="1" ht="15">
      <c r="A227" s="69"/>
      <c r="B227" s="82" t="s">
        <v>3086</v>
      </c>
      <c r="C227" s="178">
        <v>61</v>
      </c>
      <c r="D227" s="248"/>
      <c r="E227" s="248"/>
      <c r="F227" s="249"/>
      <c r="I227" s="69"/>
    </row>
    <row r="228" spans="1:9" s="13" customFormat="1" ht="15">
      <c r="A228" s="69"/>
      <c r="B228" s="82" t="s">
        <v>2176</v>
      </c>
      <c r="C228" s="178">
        <v>18</v>
      </c>
      <c r="D228" s="248"/>
      <c r="E228" s="248"/>
      <c r="F228" s="249"/>
      <c r="I228" s="69"/>
    </row>
    <row r="229" spans="1:9" s="13" customFormat="1" ht="15">
      <c r="A229" s="69"/>
      <c r="B229" s="82" t="s">
        <v>3091</v>
      </c>
      <c r="C229" s="178">
        <v>51</v>
      </c>
      <c r="D229" s="248"/>
      <c r="E229" s="248"/>
      <c r="F229" s="249"/>
      <c r="I229" s="69"/>
    </row>
    <row r="230" spans="1:9" s="13" customFormat="1" ht="15">
      <c r="A230" s="69"/>
      <c r="B230" s="82" t="s">
        <v>3092</v>
      </c>
      <c r="C230" s="178">
        <v>115</v>
      </c>
      <c r="D230" s="248"/>
      <c r="E230" s="248"/>
      <c r="F230" s="249"/>
      <c r="I230" s="69"/>
    </row>
    <row r="231" spans="1:9" s="13" customFormat="1" ht="15">
      <c r="A231" s="69"/>
      <c r="B231" s="82" t="s">
        <v>3093</v>
      </c>
      <c r="C231" s="178">
        <v>154</v>
      </c>
      <c r="D231" s="248"/>
      <c r="E231" s="248"/>
      <c r="F231" s="249"/>
      <c r="I231" s="69"/>
    </row>
    <row r="232" spans="1:9" s="13" customFormat="1" ht="15">
      <c r="A232" s="69"/>
      <c r="B232" s="82" t="s">
        <v>3094</v>
      </c>
      <c r="C232" s="178">
        <v>25</v>
      </c>
      <c r="D232" s="248"/>
      <c r="E232" s="248"/>
      <c r="F232" s="249"/>
      <c r="I232" s="69"/>
    </row>
    <row r="233" spans="1:9" s="13" customFormat="1" ht="15">
      <c r="A233" s="69"/>
      <c r="B233" s="250"/>
      <c r="C233" s="251"/>
      <c r="D233" s="248"/>
      <c r="E233" s="248"/>
      <c r="F233" s="249"/>
      <c r="I233" s="69"/>
    </row>
    <row r="234" spans="1:9">
      <c r="C234" s="180"/>
    </row>
    <row r="235" spans="1:9" ht="15.75">
      <c r="B235" s="197" t="s">
        <v>2017</v>
      </c>
      <c r="C235" s="73" t="s">
        <v>2018</v>
      </c>
    </row>
    <row r="236" spans="1:9" ht="15">
      <c r="B236" s="82" t="s">
        <v>3064</v>
      </c>
      <c r="C236" s="179">
        <v>65067299.399999999</v>
      </c>
    </row>
    <row r="237" spans="1:9" ht="15">
      <c r="B237" s="82" t="s">
        <v>3065</v>
      </c>
      <c r="C237" s="179">
        <v>15722309.529999999</v>
      </c>
    </row>
    <row r="238" spans="1:9" ht="15">
      <c r="B238" s="82" t="s">
        <v>3075</v>
      </c>
      <c r="C238" s="179">
        <v>246574516.05000001</v>
      </c>
    </row>
    <row r="239" spans="1:9" ht="15">
      <c r="B239" s="82" t="s">
        <v>3076</v>
      </c>
      <c r="C239" s="179">
        <v>230530872.75</v>
      </c>
    </row>
    <row r="240" spans="1:9" ht="15">
      <c r="B240" s="82" t="s">
        <v>3077</v>
      </c>
      <c r="C240" s="179">
        <v>76324871.159999996</v>
      </c>
    </row>
    <row r="241" spans="2:3" ht="15">
      <c r="B241" s="82" t="s">
        <v>3078</v>
      </c>
      <c r="C241" s="179">
        <v>68435551.620000005</v>
      </c>
    </row>
    <row r="242" spans="2:3" ht="15">
      <c r="B242" s="82" t="s">
        <v>3081</v>
      </c>
      <c r="C242" s="179">
        <v>50051824.899999999</v>
      </c>
    </row>
    <row r="243" spans="2:3" ht="15">
      <c r="B243" s="82" t="s">
        <v>3082</v>
      </c>
      <c r="C243" s="179">
        <v>22556874.07</v>
      </c>
    </row>
    <row r="244" spans="2:3" ht="15">
      <c r="B244" s="82" t="s">
        <v>3083</v>
      </c>
      <c r="C244" s="179">
        <v>94020349.430000007</v>
      </c>
    </row>
    <row r="245" spans="2:3" ht="15">
      <c r="B245" s="82" t="s">
        <v>3086</v>
      </c>
      <c r="C245" s="179">
        <v>37501537.299999997</v>
      </c>
    </row>
    <row r="246" spans="2:3" ht="15">
      <c r="B246" s="82" t="s">
        <v>2176</v>
      </c>
      <c r="C246" s="179">
        <v>24562048.200000003</v>
      </c>
    </row>
    <row r="247" spans="2:3" ht="15">
      <c r="B247" s="82" t="s">
        <v>3091</v>
      </c>
      <c r="C247" s="179">
        <v>156744794.93000001</v>
      </c>
    </row>
    <row r="248" spans="2:3" ht="15">
      <c r="B248" s="82" t="s">
        <v>3092</v>
      </c>
      <c r="C248" s="179">
        <v>111554557.75999999</v>
      </c>
    </row>
    <row r="249" spans="2:3" ht="15">
      <c r="B249" s="82" t="s">
        <v>3093</v>
      </c>
      <c r="C249" s="179">
        <v>180958219.73999998</v>
      </c>
    </row>
    <row r="250" spans="2:3" ht="15">
      <c r="B250" s="82" t="s">
        <v>3094</v>
      </c>
      <c r="C250" s="179">
        <v>36407400.960000001</v>
      </c>
    </row>
    <row r="251" spans="2:3" ht="15.75">
      <c r="C251" s="252">
        <f>SUM(C236:C250)</f>
        <v>1417013027.8000002</v>
      </c>
    </row>
    <row r="252" spans="2:3">
      <c r="C252" s="180"/>
    </row>
    <row r="253" spans="2:3" ht="15.75">
      <c r="B253" s="197" t="s">
        <v>2019</v>
      </c>
      <c r="C253" s="72" t="s">
        <v>2018</v>
      </c>
    </row>
    <row r="254" spans="2:3" ht="15">
      <c r="B254" s="82" t="s">
        <v>3064</v>
      </c>
      <c r="C254" s="179">
        <v>66501446.149999991</v>
      </c>
    </row>
    <row r="255" spans="2:3" ht="15">
      <c r="B255" s="82" t="s">
        <v>3065</v>
      </c>
      <c r="C255" s="179">
        <v>16248344.539999999</v>
      </c>
    </row>
    <row r="256" spans="2:3" ht="15">
      <c r="B256" s="82" t="s">
        <v>3075</v>
      </c>
      <c r="C256" s="179">
        <v>249065180.78</v>
      </c>
    </row>
    <row r="257" spans="2:3" ht="15">
      <c r="B257" s="82" t="s">
        <v>3076</v>
      </c>
      <c r="C257" s="179">
        <v>232769610.07999998</v>
      </c>
    </row>
    <row r="258" spans="2:3" ht="15">
      <c r="B258" s="82" t="s">
        <v>3077</v>
      </c>
      <c r="C258" s="179">
        <v>80434617.539999992</v>
      </c>
    </row>
    <row r="259" spans="2:3" ht="15">
      <c r="B259" s="82" t="s">
        <v>3078</v>
      </c>
      <c r="C259" s="179">
        <v>89403697.829999998</v>
      </c>
    </row>
    <row r="260" spans="2:3" ht="15">
      <c r="B260" s="82" t="s">
        <v>3081</v>
      </c>
      <c r="C260" s="179">
        <v>53546515.659999996</v>
      </c>
    </row>
    <row r="261" spans="2:3" ht="15">
      <c r="B261" s="82" t="s">
        <v>3082</v>
      </c>
      <c r="C261" s="179">
        <v>24026318.649999999</v>
      </c>
    </row>
    <row r="262" spans="2:3" ht="15">
      <c r="B262" s="82" t="s">
        <v>3083</v>
      </c>
      <c r="C262" s="179">
        <v>94657362.210000008</v>
      </c>
    </row>
    <row r="263" spans="2:3" ht="15">
      <c r="B263" s="82" t="s">
        <v>3086</v>
      </c>
      <c r="C263" s="179">
        <v>41682427.329999998</v>
      </c>
    </row>
    <row r="264" spans="2:3" ht="15">
      <c r="B264" s="82" t="s">
        <v>2176</v>
      </c>
      <c r="C264" s="179">
        <v>26958183</v>
      </c>
    </row>
    <row r="265" spans="2:3" ht="15">
      <c r="B265" s="82" t="s">
        <v>3091</v>
      </c>
      <c r="C265" s="179">
        <v>172398586.51000002</v>
      </c>
    </row>
    <row r="266" spans="2:3" ht="15">
      <c r="B266" s="82" t="s">
        <v>3092</v>
      </c>
      <c r="C266" s="179">
        <v>120715864.44999999</v>
      </c>
    </row>
    <row r="267" spans="2:3" ht="15">
      <c r="B267" s="82" t="s">
        <v>3093</v>
      </c>
      <c r="C267" s="179">
        <v>203673587.88999999</v>
      </c>
    </row>
    <row r="268" spans="2:3" ht="15">
      <c r="B268" s="82" t="s">
        <v>3094</v>
      </c>
      <c r="C268" s="179">
        <v>41134536.439999998</v>
      </c>
    </row>
    <row r="269" spans="2:3" ht="15">
      <c r="B269" s="253"/>
      <c r="C269" s="74"/>
    </row>
    <row r="270" spans="2:3" ht="15.75">
      <c r="C270" s="252">
        <f>SUM(C254:C269)</f>
        <v>1513216279.0599999</v>
      </c>
    </row>
    <row r="271" spans="2:3">
      <c r="C271" s="180"/>
    </row>
    <row r="272" spans="2:3" ht="15.75">
      <c r="B272" s="254" t="s">
        <v>2020</v>
      </c>
      <c r="C272" s="255">
        <f>+C270-C251</f>
        <v>96203251.259999752</v>
      </c>
    </row>
    <row r="273" spans="2:7">
      <c r="C273" s="180"/>
    </row>
    <row r="274" spans="2:7" ht="15">
      <c r="B274" s="188" t="s">
        <v>2021</v>
      </c>
      <c r="C274" s="189">
        <v>44712</v>
      </c>
      <c r="D274" s="203"/>
      <c r="E274" s="203"/>
      <c r="F274" s="256"/>
    </row>
    <row r="275" spans="2:7" ht="51">
      <c r="B275" s="86" t="s">
        <v>2007</v>
      </c>
      <c r="C275" s="86" t="s">
        <v>2008</v>
      </c>
      <c r="D275" s="75" t="s">
        <v>2009</v>
      </c>
      <c r="E275" s="86" t="s">
        <v>2010</v>
      </c>
      <c r="F275" s="86" t="s">
        <v>2011</v>
      </c>
    </row>
    <row r="276" spans="2:7" ht="15">
      <c r="B276" s="82" t="s">
        <v>1979</v>
      </c>
      <c r="C276" s="168">
        <v>43</v>
      </c>
      <c r="D276" s="169">
        <v>240.4</v>
      </c>
      <c r="E276" s="170">
        <v>245.95</v>
      </c>
      <c r="F276" s="417" t="s">
        <v>2022</v>
      </c>
    </row>
    <row r="277" spans="2:7" ht="15">
      <c r="B277" s="82" t="s">
        <v>2041</v>
      </c>
      <c r="C277" s="168">
        <v>-43</v>
      </c>
      <c r="D277" s="169">
        <v>248.3082</v>
      </c>
      <c r="E277" s="170">
        <v>235.3</v>
      </c>
      <c r="F277" s="418"/>
    </row>
    <row r="278" spans="2:7" ht="15">
      <c r="B278" s="82" t="s">
        <v>1981</v>
      </c>
      <c r="C278" s="168">
        <v>565</v>
      </c>
      <c r="D278" s="169">
        <v>65160.816800000001</v>
      </c>
      <c r="E278" s="170">
        <v>61450</v>
      </c>
      <c r="F278" s="418"/>
    </row>
    <row r="279" spans="2:7" ht="15">
      <c r="B279" s="82" t="s">
        <v>1994</v>
      </c>
      <c r="C279" s="168">
        <v>-565</v>
      </c>
      <c r="D279" s="169">
        <v>62764.176899999999</v>
      </c>
      <c r="E279" s="170">
        <v>62223</v>
      </c>
      <c r="F279" s="418"/>
    </row>
    <row r="280" spans="2:7" ht="15">
      <c r="B280" s="82" t="s">
        <v>1980</v>
      </c>
      <c r="C280" s="168">
        <v>4663</v>
      </c>
      <c r="D280" s="169">
        <v>65383.302000000003</v>
      </c>
      <c r="E280" s="170">
        <v>61468</v>
      </c>
      <c r="F280" s="418"/>
      <c r="G280" s="171"/>
    </row>
    <row r="281" spans="2:7" ht="15">
      <c r="B281" s="82" t="s">
        <v>1995</v>
      </c>
      <c r="C281" s="168">
        <v>-4663</v>
      </c>
      <c r="D281" s="169">
        <v>244.52709999999999</v>
      </c>
      <c r="E281" s="170">
        <v>237</v>
      </c>
      <c r="F281" s="418"/>
      <c r="G281" s="171"/>
    </row>
    <row r="282" spans="2:7" ht="15">
      <c r="B282" s="82" t="s">
        <v>1982</v>
      </c>
      <c r="C282" s="168">
        <v>10</v>
      </c>
      <c r="D282" s="169">
        <v>248.3082</v>
      </c>
      <c r="E282" s="170">
        <v>235.3</v>
      </c>
      <c r="F282" s="418"/>
      <c r="G282" s="171"/>
    </row>
    <row r="283" spans="2:7" ht="15">
      <c r="B283" s="82" t="s">
        <v>2041</v>
      </c>
      <c r="C283" s="168">
        <v>-10</v>
      </c>
      <c r="D283" s="169">
        <v>248.3082</v>
      </c>
      <c r="E283" s="170">
        <v>235.3</v>
      </c>
      <c r="F283" s="418"/>
      <c r="G283" s="171"/>
    </row>
    <row r="284" spans="2:7" ht="15">
      <c r="B284" s="82" t="s">
        <v>1984</v>
      </c>
      <c r="C284" s="168">
        <v>-25</v>
      </c>
      <c r="D284" s="169">
        <v>773.096</v>
      </c>
      <c r="E284" s="170">
        <v>775</v>
      </c>
      <c r="F284" s="418"/>
      <c r="G284" s="171"/>
    </row>
    <row r="285" spans="2:7" ht="15">
      <c r="B285" s="82" t="s">
        <v>2023</v>
      </c>
      <c r="C285" s="168">
        <v>25</v>
      </c>
      <c r="D285" s="169">
        <v>776.08619999999996</v>
      </c>
      <c r="E285" s="170">
        <v>774.6</v>
      </c>
      <c r="F285" s="418"/>
      <c r="G285" s="171"/>
    </row>
    <row r="286" spans="2:7" ht="15">
      <c r="B286" s="82" t="s">
        <v>1985</v>
      </c>
      <c r="C286" s="168">
        <v>15</v>
      </c>
      <c r="D286" s="172">
        <v>45135.003100000002</v>
      </c>
      <c r="E286" s="172">
        <v>45540</v>
      </c>
      <c r="F286" s="418"/>
      <c r="G286" s="171"/>
    </row>
    <row r="287" spans="2:7" ht="15">
      <c r="B287" s="82" t="s">
        <v>1986</v>
      </c>
      <c r="C287" s="173">
        <v>-15</v>
      </c>
      <c r="D287" s="172">
        <v>45513.1976</v>
      </c>
      <c r="E287" s="172">
        <v>46120</v>
      </c>
      <c r="F287" s="418"/>
      <c r="G287" s="171"/>
    </row>
    <row r="288" spans="2:7" ht="15">
      <c r="B288" s="82" t="s">
        <v>1987</v>
      </c>
      <c r="C288" s="173">
        <v>25</v>
      </c>
      <c r="D288" s="172">
        <v>8364.4698000000008</v>
      </c>
      <c r="E288" s="172">
        <v>8853</v>
      </c>
      <c r="F288" s="418"/>
      <c r="G288" s="171"/>
    </row>
    <row r="289" spans="2:8" ht="15">
      <c r="B289" s="82" t="s">
        <v>1988</v>
      </c>
      <c r="C289" s="173">
        <v>-25</v>
      </c>
      <c r="D289" s="172">
        <v>8444.3786</v>
      </c>
      <c r="E289" s="172">
        <v>9026</v>
      </c>
      <c r="F289" s="418"/>
      <c r="G289" s="171"/>
    </row>
    <row r="290" spans="2:8" ht="15">
      <c r="B290" s="82" t="s">
        <v>1990</v>
      </c>
      <c r="C290" s="173">
        <v>-100</v>
      </c>
      <c r="D290" s="170">
        <v>51225.221299999997</v>
      </c>
      <c r="E290" s="172">
        <v>50890</v>
      </c>
      <c r="F290" s="418"/>
      <c r="G290" s="171"/>
    </row>
    <row r="291" spans="2:8" ht="15">
      <c r="B291" s="82" t="s">
        <v>2024</v>
      </c>
      <c r="C291" s="173">
        <v>100</v>
      </c>
      <c r="D291" s="170">
        <v>51123.867299999998</v>
      </c>
      <c r="E291" s="172">
        <v>50827</v>
      </c>
      <c r="F291" s="418"/>
      <c r="G291" s="171"/>
    </row>
    <row r="292" spans="2:8" ht="15">
      <c r="B292" s="82" t="s">
        <v>1991</v>
      </c>
      <c r="C292" s="173">
        <v>-20</v>
      </c>
      <c r="D292" s="172">
        <v>21462.315200000001</v>
      </c>
      <c r="E292" s="172">
        <v>21405</v>
      </c>
      <c r="F292" s="418"/>
      <c r="G292" s="171"/>
    </row>
    <row r="293" spans="2:8" ht="15">
      <c r="B293" s="82" t="s">
        <v>2025</v>
      </c>
      <c r="C293" s="173">
        <v>20</v>
      </c>
      <c r="D293" s="172">
        <v>21709.660500000002</v>
      </c>
      <c r="E293" s="172">
        <v>21195</v>
      </c>
      <c r="F293" s="418"/>
      <c r="G293" s="171"/>
    </row>
    <row r="294" spans="2:8" ht="15">
      <c r="B294" s="82" t="s">
        <v>1993</v>
      </c>
      <c r="C294" s="174">
        <v>-30</v>
      </c>
      <c r="D294" s="172">
        <v>62033.491800000003</v>
      </c>
      <c r="E294" s="172">
        <v>61125</v>
      </c>
      <c r="F294" s="418"/>
      <c r="G294" s="171"/>
    </row>
    <row r="295" spans="2:8" ht="15">
      <c r="B295" s="82" t="s">
        <v>2040</v>
      </c>
      <c r="C295" s="174">
        <v>30</v>
      </c>
      <c r="D295" s="172">
        <v>62752.955600000001</v>
      </c>
      <c r="E295" s="172">
        <v>61843</v>
      </c>
      <c r="F295" s="419"/>
      <c r="G295" s="171"/>
      <c r="H295" s="176"/>
    </row>
    <row r="296" spans="2:8" s="190" customFormat="1" ht="15">
      <c r="B296" s="212" t="s">
        <v>2042</v>
      </c>
      <c r="C296" s="213"/>
      <c r="D296" s="213"/>
      <c r="E296" s="213"/>
      <c r="F296" s="205"/>
      <c r="G296" s="171"/>
    </row>
    <row r="297" spans="2:8" ht="15">
      <c r="C297" s="180"/>
      <c r="G297" s="171"/>
    </row>
    <row r="298" spans="2:8" ht="25.5">
      <c r="B298" s="257" t="s">
        <v>2026</v>
      </c>
      <c r="C298" s="177">
        <v>5.3900000000000003E-2</v>
      </c>
      <c r="G298" s="171"/>
    </row>
    <row r="299" spans="2:8" ht="15">
      <c r="C299" s="180"/>
      <c r="G299" s="171"/>
    </row>
    <row r="300" spans="2:8" ht="15">
      <c r="B300" s="203" t="s">
        <v>2027</v>
      </c>
      <c r="C300" s="189">
        <v>44712</v>
      </c>
      <c r="D300" s="76"/>
      <c r="E300" s="258"/>
      <c r="F300" s="256"/>
      <c r="G300" s="171"/>
    </row>
    <row r="301" spans="2:8" ht="51">
      <c r="B301" s="206" t="s">
        <v>2007</v>
      </c>
      <c r="C301" s="206" t="s">
        <v>2028</v>
      </c>
      <c r="D301" s="77" t="s">
        <v>2009</v>
      </c>
      <c r="E301" s="207" t="s">
        <v>2010</v>
      </c>
      <c r="F301" s="86" t="s">
        <v>2011</v>
      </c>
      <c r="G301" s="171"/>
    </row>
    <row r="302" spans="2:8" ht="15">
      <c r="B302" s="82" t="s">
        <v>1983</v>
      </c>
      <c r="C302" s="174">
        <v>35</v>
      </c>
      <c r="D302" s="174">
        <v>2895.2993000000001</v>
      </c>
      <c r="E302" s="174">
        <v>2802</v>
      </c>
      <c r="F302" s="416" t="s">
        <v>2022</v>
      </c>
      <c r="G302" s="171"/>
    </row>
    <row r="303" spans="2:8" ht="15">
      <c r="B303" s="82" t="s">
        <v>2023</v>
      </c>
      <c r="C303" s="174">
        <v>12</v>
      </c>
      <c r="D303" s="174">
        <v>776.08619999999996</v>
      </c>
      <c r="E303" s="174">
        <v>774.6</v>
      </c>
      <c r="F303" s="416"/>
      <c r="G303" s="171"/>
    </row>
    <row r="304" spans="2:8" ht="15">
      <c r="B304" s="82" t="s">
        <v>1989</v>
      </c>
      <c r="C304" s="259">
        <v>80</v>
      </c>
      <c r="D304" s="174">
        <v>50914.756000000001</v>
      </c>
      <c r="E304" s="174">
        <v>50855</v>
      </c>
      <c r="F304" s="416"/>
      <c r="G304" s="171"/>
    </row>
    <row r="305" spans="1:9" ht="15">
      <c r="B305" s="82" t="s">
        <v>2024</v>
      </c>
      <c r="C305" s="174">
        <v>250</v>
      </c>
      <c r="D305" s="174">
        <v>51123.867299999998</v>
      </c>
      <c r="E305" s="174">
        <v>50827</v>
      </c>
      <c r="F305" s="416"/>
      <c r="G305" s="171"/>
    </row>
    <row r="306" spans="1:9" ht="15">
      <c r="B306" s="82" t="s">
        <v>2025</v>
      </c>
      <c r="C306" s="173">
        <v>20</v>
      </c>
      <c r="D306" s="175">
        <v>21709.660500000002</v>
      </c>
      <c r="E306" s="175">
        <v>21195</v>
      </c>
      <c r="F306" s="416"/>
      <c r="G306" s="171"/>
    </row>
    <row r="307" spans="1:9" ht="15">
      <c r="B307" s="82" t="s">
        <v>1992</v>
      </c>
      <c r="C307" s="174">
        <v>6750</v>
      </c>
      <c r="D307" s="174">
        <v>14515.4691</v>
      </c>
      <c r="E307" s="174">
        <v>14422</v>
      </c>
      <c r="F307" s="416"/>
      <c r="G307" s="171"/>
    </row>
    <row r="308" spans="1:9" ht="15">
      <c r="B308" s="82" t="s">
        <v>1996</v>
      </c>
      <c r="C308" s="174">
        <v>25</v>
      </c>
      <c r="D308" s="175">
        <v>8309.7031999999999</v>
      </c>
      <c r="E308" s="175">
        <v>7918</v>
      </c>
      <c r="F308" s="416"/>
      <c r="G308" s="171"/>
    </row>
    <row r="309" spans="1:9" ht="15">
      <c r="B309" s="82" t="s">
        <v>2040</v>
      </c>
      <c r="C309" s="174">
        <v>18</v>
      </c>
      <c r="D309" s="175">
        <v>62752.955600000001</v>
      </c>
      <c r="E309" s="175">
        <v>61843</v>
      </c>
      <c r="F309" s="416"/>
      <c r="G309" s="171"/>
    </row>
    <row r="310" spans="1:9" ht="15">
      <c r="B310" s="82" t="s">
        <v>1979</v>
      </c>
      <c r="C310" s="174">
        <v>15</v>
      </c>
      <c r="D310" s="174">
        <v>240.4</v>
      </c>
      <c r="E310" s="174">
        <v>245.95</v>
      </c>
      <c r="F310" s="416"/>
      <c r="G310" s="171"/>
    </row>
    <row r="311" spans="1:9" ht="15">
      <c r="B311" s="82" t="s">
        <v>1981</v>
      </c>
      <c r="C311" s="168">
        <v>208</v>
      </c>
      <c r="D311" s="169">
        <v>65160.816800000001</v>
      </c>
      <c r="E311" s="170">
        <v>61450</v>
      </c>
      <c r="F311" s="416"/>
      <c r="G311" s="171"/>
    </row>
    <row r="312" spans="1:9" ht="15">
      <c r="B312" s="82"/>
      <c r="C312" s="174"/>
      <c r="D312" s="175"/>
      <c r="E312" s="175"/>
      <c r="F312" s="416"/>
      <c r="G312" s="171"/>
      <c r="I312" s="180"/>
    </row>
    <row r="313" spans="1:9" s="190" customFormat="1" ht="15">
      <c r="B313" s="212" t="s">
        <v>2042</v>
      </c>
      <c r="C313" s="213"/>
      <c r="D313" s="213"/>
      <c r="E313" s="213"/>
      <c r="F313" s="205"/>
      <c r="G313" s="171"/>
    </row>
    <row r="314" spans="1:9" s="13" customFormat="1" ht="15">
      <c r="A314" s="69"/>
      <c r="B314" s="260"/>
      <c r="C314" s="177"/>
      <c r="D314" s="248"/>
      <c r="E314" s="248"/>
      <c r="F314" s="249"/>
      <c r="G314" s="171"/>
      <c r="I314" s="69"/>
    </row>
    <row r="315" spans="1:9" ht="25.5">
      <c r="B315" s="260" t="s">
        <v>2029</v>
      </c>
      <c r="C315" s="177">
        <v>5.91E-2</v>
      </c>
      <c r="G315" s="171"/>
    </row>
    <row r="316" spans="1:9" ht="15">
      <c r="C316" s="180"/>
      <c r="G316" s="171"/>
    </row>
    <row r="317" spans="1:9" ht="15.75">
      <c r="B317" s="261" t="s">
        <v>2030</v>
      </c>
      <c r="C317" s="72" t="s">
        <v>2015</v>
      </c>
      <c r="G317" s="171"/>
    </row>
    <row r="318" spans="1:9" ht="15">
      <c r="B318" s="82" t="s">
        <v>3062</v>
      </c>
      <c r="C318" s="178">
        <v>37</v>
      </c>
      <c r="G318" s="171"/>
    </row>
    <row r="319" spans="1:9" ht="15">
      <c r="B319" s="82" t="s">
        <v>3063</v>
      </c>
      <c r="C319" s="178">
        <v>90</v>
      </c>
      <c r="G319" s="171"/>
    </row>
    <row r="320" spans="1:9" ht="15">
      <c r="B320" s="82" t="s">
        <v>3066</v>
      </c>
      <c r="C320" s="178">
        <v>55</v>
      </c>
      <c r="G320" s="171"/>
    </row>
    <row r="321" spans="2:7" ht="15">
      <c r="B321" s="82" t="s">
        <v>3067</v>
      </c>
      <c r="C321" s="178">
        <v>30</v>
      </c>
      <c r="G321" s="171"/>
    </row>
    <row r="322" spans="2:7" ht="15">
      <c r="B322" s="82" t="s">
        <v>3068</v>
      </c>
      <c r="C322" s="178">
        <v>39</v>
      </c>
      <c r="G322" s="171"/>
    </row>
    <row r="323" spans="2:7" ht="15">
      <c r="B323" s="82" t="s">
        <v>3069</v>
      </c>
      <c r="C323" s="178">
        <v>192</v>
      </c>
      <c r="G323" s="171"/>
    </row>
    <row r="324" spans="2:7" ht="15">
      <c r="B324" s="82" t="s">
        <v>3070</v>
      </c>
      <c r="C324" s="178">
        <v>20</v>
      </c>
      <c r="G324" s="171"/>
    </row>
    <row r="325" spans="2:7" ht="15">
      <c r="B325" s="82" t="s">
        <v>3071</v>
      </c>
      <c r="C325" s="178">
        <v>56</v>
      </c>
      <c r="G325" s="171"/>
    </row>
    <row r="326" spans="2:7" ht="15">
      <c r="B326" s="82" t="s">
        <v>3072</v>
      </c>
      <c r="C326" s="178">
        <v>25</v>
      </c>
      <c r="G326" s="171"/>
    </row>
    <row r="327" spans="2:7" ht="15">
      <c r="B327" s="82" t="s">
        <v>3073</v>
      </c>
      <c r="C327" s="178">
        <v>15</v>
      </c>
      <c r="G327" s="171"/>
    </row>
    <row r="328" spans="2:7" ht="15">
      <c r="B328" s="82" t="s">
        <v>2031</v>
      </c>
      <c r="C328" s="178">
        <v>45</v>
      </c>
      <c r="G328" s="171"/>
    </row>
    <row r="329" spans="2:7" ht="15">
      <c r="B329" s="82" t="s">
        <v>2032</v>
      </c>
      <c r="C329" s="178">
        <v>135</v>
      </c>
      <c r="G329" s="171"/>
    </row>
    <row r="330" spans="2:7" ht="15">
      <c r="B330" s="82" t="s">
        <v>3074</v>
      </c>
      <c r="C330" s="178">
        <v>240</v>
      </c>
      <c r="G330" s="171"/>
    </row>
    <row r="331" spans="2:7" ht="15">
      <c r="B331" s="82" t="s">
        <v>2033</v>
      </c>
      <c r="C331" s="178">
        <v>190</v>
      </c>
      <c r="G331" s="171"/>
    </row>
    <row r="332" spans="2:7" ht="15">
      <c r="B332" s="82" t="s">
        <v>3079</v>
      </c>
      <c r="C332" s="178">
        <v>10</v>
      </c>
      <c r="G332" s="171"/>
    </row>
    <row r="333" spans="2:7" ht="15">
      <c r="B333" s="82" t="s">
        <v>3080</v>
      </c>
      <c r="C333" s="178">
        <v>10</v>
      </c>
      <c r="G333" s="171"/>
    </row>
    <row r="334" spans="2:7" ht="15">
      <c r="B334" s="82" t="s">
        <v>2034</v>
      </c>
      <c r="C334" s="178">
        <v>15</v>
      </c>
      <c r="G334" s="171"/>
    </row>
    <row r="335" spans="2:7" ht="15">
      <c r="B335" s="82" t="s">
        <v>3084</v>
      </c>
      <c r="C335" s="178">
        <v>6500</v>
      </c>
      <c r="G335" s="171"/>
    </row>
    <row r="336" spans="2:7" ht="15">
      <c r="B336" s="82" t="s">
        <v>3085</v>
      </c>
      <c r="C336" s="178">
        <v>18</v>
      </c>
      <c r="G336" s="171"/>
    </row>
    <row r="337" spans="2:7" ht="15">
      <c r="B337" s="82" t="s">
        <v>3087</v>
      </c>
      <c r="C337" s="178">
        <v>375</v>
      </c>
      <c r="G337" s="171"/>
    </row>
    <row r="338" spans="2:7" ht="15">
      <c r="B338" s="82" t="s">
        <v>3088</v>
      </c>
      <c r="C338" s="178">
        <v>47</v>
      </c>
      <c r="G338" s="171"/>
    </row>
    <row r="339" spans="2:7" ht="15">
      <c r="B339" s="82" t="s">
        <v>3089</v>
      </c>
      <c r="C339" s="178">
        <v>55</v>
      </c>
      <c r="G339" s="171"/>
    </row>
    <row r="340" spans="2:7" ht="15">
      <c r="B340" s="82" t="s">
        <v>3090</v>
      </c>
      <c r="C340" s="178">
        <v>565</v>
      </c>
      <c r="G340" s="171"/>
    </row>
    <row r="341" spans="2:7" ht="15">
      <c r="C341" s="180"/>
      <c r="G341" s="171"/>
    </row>
    <row r="342" spans="2:7" ht="15">
      <c r="C342" s="180"/>
      <c r="G342" s="171"/>
    </row>
    <row r="343" spans="2:7" ht="15.75">
      <c r="B343" s="261" t="s">
        <v>2035</v>
      </c>
      <c r="C343" s="72" t="s">
        <v>2015</v>
      </c>
      <c r="G343" s="171"/>
    </row>
    <row r="344" spans="2:7" ht="15">
      <c r="B344" s="82" t="s">
        <v>3062</v>
      </c>
      <c r="C344" s="178">
        <v>37</v>
      </c>
      <c r="G344" s="171"/>
    </row>
    <row r="345" spans="2:7" ht="15">
      <c r="B345" s="82" t="s">
        <v>3063</v>
      </c>
      <c r="C345" s="178">
        <v>90</v>
      </c>
      <c r="G345" s="171"/>
    </row>
    <row r="346" spans="2:7" ht="15">
      <c r="B346" s="82" t="s">
        <v>3066</v>
      </c>
      <c r="C346" s="178">
        <v>55</v>
      </c>
      <c r="G346" s="171"/>
    </row>
    <row r="347" spans="2:7" ht="15">
      <c r="B347" s="82" t="s">
        <v>3067</v>
      </c>
      <c r="C347" s="178">
        <v>30</v>
      </c>
      <c r="G347" s="171"/>
    </row>
    <row r="348" spans="2:7" ht="15">
      <c r="B348" s="82" t="s">
        <v>3068</v>
      </c>
      <c r="C348" s="178">
        <v>39</v>
      </c>
      <c r="G348" s="171"/>
    </row>
    <row r="349" spans="2:7" ht="15">
      <c r="B349" s="82" t="s">
        <v>3069</v>
      </c>
      <c r="C349" s="178">
        <v>192</v>
      </c>
      <c r="G349" s="171"/>
    </row>
    <row r="350" spans="2:7" ht="15">
      <c r="B350" s="82" t="s">
        <v>3070</v>
      </c>
      <c r="C350" s="178">
        <v>20</v>
      </c>
      <c r="G350" s="171"/>
    </row>
    <row r="351" spans="2:7" ht="15">
      <c r="B351" s="82" t="s">
        <v>3071</v>
      </c>
      <c r="C351" s="178">
        <v>56</v>
      </c>
      <c r="G351" s="171"/>
    </row>
    <row r="352" spans="2:7" ht="15">
      <c r="B352" s="82" t="s">
        <v>3072</v>
      </c>
      <c r="C352" s="178">
        <v>25</v>
      </c>
      <c r="G352" s="171"/>
    </row>
    <row r="353" spans="2:7" ht="15">
      <c r="B353" s="82" t="s">
        <v>3073</v>
      </c>
      <c r="C353" s="178">
        <v>15</v>
      </c>
      <c r="G353" s="171"/>
    </row>
    <row r="354" spans="2:7" ht="15">
      <c r="B354" s="82" t="s">
        <v>2031</v>
      </c>
      <c r="C354" s="178">
        <v>45</v>
      </c>
      <c r="G354" s="171"/>
    </row>
    <row r="355" spans="2:7" ht="15">
      <c r="B355" s="82" t="s">
        <v>2032</v>
      </c>
      <c r="C355" s="178">
        <v>135</v>
      </c>
      <c r="G355" s="171"/>
    </row>
    <row r="356" spans="2:7" ht="15">
      <c r="B356" s="82" t="s">
        <v>3074</v>
      </c>
      <c r="C356" s="178">
        <v>240</v>
      </c>
      <c r="G356" s="171"/>
    </row>
    <row r="357" spans="2:7" ht="15">
      <c r="B357" s="82" t="s">
        <v>2033</v>
      </c>
      <c r="C357" s="178">
        <v>190</v>
      </c>
      <c r="G357" s="171"/>
    </row>
    <row r="358" spans="2:7" ht="15">
      <c r="B358" s="82" t="s">
        <v>3079</v>
      </c>
      <c r="C358" s="178">
        <v>10</v>
      </c>
      <c r="G358" s="171"/>
    </row>
    <row r="359" spans="2:7" ht="15">
      <c r="B359" s="82" t="s">
        <v>3080</v>
      </c>
      <c r="C359" s="178">
        <v>10</v>
      </c>
      <c r="G359" s="171"/>
    </row>
    <row r="360" spans="2:7" ht="15">
      <c r="B360" s="82" t="s">
        <v>2034</v>
      </c>
      <c r="C360" s="178">
        <v>15</v>
      </c>
      <c r="G360" s="171"/>
    </row>
    <row r="361" spans="2:7" ht="15">
      <c r="B361" s="82" t="s">
        <v>3084</v>
      </c>
      <c r="C361" s="178">
        <v>6500</v>
      </c>
      <c r="G361" s="171"/>
    </row>
    <row r="362" spans="2:7" ht="15">
      <c r="B362" s="82" t="s">
        <v>3085</v>
      </c>
      <c r="C362" s="178">
        <v>18</v>
      </c>
      <c r="G362" s="171"/>
    </row>
    <row r="363" spans="2:7" ht="15">
      <c r="B363" s="82" t="s">
        <v>3087</v>
      </c>
      <c r="C363" s="178">
        <v>375</v>
      </c>
      <c r="G363" s="171"/>
    </row>
    <row r="364" spans="2:7" ht="15">
      <c r="B364" s="82" t="s">
        <v>3088</v>
      </c>
      <c r="C364" s="178">
        <v>47</v>
      </c>
      <c r="G364" s="171"/>
    </row>
    <row r="365" spans="2:7" ht="15">
      <c r="B365" s="82" t="s">
        <v>3089</v>
      </c>
      <c r="C365" s="178">
        <v>55</v>
      </c>
      <c r="G365" s="171"/>
    </row>
    <row r="366" spans="2:7" ht="15">
      <c r="B366" s="82" t="s">
        <v>3090</v>
      </c>
      <c r="C366" s="178">
        <v>565</v>
      </c>
      <c r="G366" s="171"/>
    </row>
    <row r="367" spans="2:7" ht="15">
      <c r="C367" s="180"/>
      <c r="G367" s="171"/>
    </row>
    <row r="368" spans="2:7" ht="15">
      <c r="C368" s="180"/>
      <c r="G368" s="171"/>
    </row>
    <row r="369" spans="2:7" ht="15.75">
      <c r="B369" s="262" t="s">
        <v>2036</v>
      </c>
      <c r="C369" s="72" t="s">
        <v>2018</v>
      </c>
      <c r="G369" s="171"/>
    </row>
    <row r="370" spans="2:7" ht="15">
      <c r="B370" s="82" t="s">
        <v>3062</v>
      </c>
      <c r="C370" s="179">
        <v>44662252</v>
      </c>
      <c r="G370" s="171"/>
    </row>
    <row r="371" spans="2:7" ht="15">
      <c r="B371" s="82" t="s">
        <v>3063</v>
      </c>
      <c r="C371" s="179">
        <v>108169252</v>
      </c>
      <c r="G371" s="171"/>
    </row>
    <row r="372" spans="2:7" ht="15">
      <c r="B372" s="82" t="s">
        <v>3066</v>
      </c>
      <c r="C372" s="179">
        <v>16394299.9</v>
      </c>
      <c r="G372" s="171"/>
    </row>
    <row r="373" spans="2:7" ht="15">
      <c r="B373" s="82" t="s">
        <v>3067</v>
      </c>
      <c r="C373" s="179">
        <v>8817999.9000000004</v>
      </c>
      <c r="G373" s="171"/>
    </row>
    <row r="374" spans="2:7" ht="15">
      <c r="B374" s="82" t="s">
        <v>3068</v>
      </c>
      <c r="C374" s="179">
        <v>75701500</v>
      </c>
      <c r="G374" s="171"/>
    </row>
    <row r="375" spans="2:7" ht="15">
      <c r="B375" s="82" t="s">
        <v>3069</v>
      </c>
      <c r="C375" s="179">
        <v>370785130.25</v>
      </c>
      <c r="G375" s="171"/>
    </row>
    <row r="376" spans="2:7" ht="15">
      <c r="B376" s="82" t="s">
        <v>3070</v>
      </c>
      <c r="C376" s="179">
        <v>17600000</v>
      </c>
      <c r="G376" s="171"/>
    </row>
    <row r="377" spans="2:7" ht="15">
      <c r="B377" s="82" t="s">
        <v>3071</v>
      </c>
      <c r="C377" s="179">
        <v>46720700</v>
      </c>
      <c r="G377" s="171"/>
    </row>
    <row r="378" spans="2:7" ht="15">
      <c r="B378" s="82" t="s">
        <v>3072</v>
      </c>
      <c r="C378" s="179">
        <v>19709100</v>
      </c>
      <c r="G378" s="171"/>
    </row>
    <row r="379" spans="2:7" ht="15">
      <c r="B379" s="82" t="s">
        <v>3073</v>
      </c>
      <c r="C379" s="179">
        <v>11811900</v>
      </c>
      <c r="G379" s="171"/>
    </row>
    <row r="380" spans="2:7" ht="15">
      <c r="B380" s="82" t="s">
        <v>2031</v>
      </c>
      <c r="C380" s="179">
        <v>228960000</v>
      </c>
      <c r="G380" s="171"/>
    </row>
    <row r="381" spans="2:7" ht="15">
      <c r="B381" s="82" t="s">
        <v>2032</v>
      </c>
      <c r="C381" s="179">
        <v>683940699.79999995</v>
      </c>
      <c r="G381" s="171"/>
    </row>
    <row r="382" spans="2:7" ht="15">
      <c r="B382" s="82" t="s">
        <v>3074</v>
      </c>
      <c r="C382" s="179">
        <v>123121570</v>
      </c>
      <c r="G382" s="171"/>
    </row>
    <row r="383" spans="2:7" ht="15">
      <c r="B383" s="82" t="s">
        <v>2033</v>
      </c>
      <c r="C383" s="179">
        <v>96331999.950000003</v>
      </c>
      <c r="G383" s="171"/>
    </row>
    <row r="384" spans="2:7" ht="15">
      <c r="B384" s="82" t="s">
        <v>3079</v>
      </c>
      <c r="C384" s="179">
        <v>6627150</v>
      </c>
      <c r="G384" s="171"/>
    </row>
    <row r="385" spans="2:7" ht="15">
      <c r="B385" s="82" t="s">
        <v>3080</v>
      </c>
      <c r="C385" s="179">
        <v>8989750</v>
      </c>
      <c r="G385" s="171"/>
    </row>
    <row r="386" spans="2:7" ht="15">
      <c r="B386" s="82" t="s">
        <v>2034</v>
      </c>
      <c r="C386" s="179">
        <v>13608500</v>
      </c>
      <c r="G386" s="171"/>
    </row>
    <row r="387" spans="2:7" ht="15">
      <c r="B387" s="82" t="s">
        <v>3084</v>
      </c>
      <c r="C387" s="179">
        <v>94262500.030000001</v>
      </c>
      <c r="G387" s="171"/>
    </row>
    <row r="388" spans="2:7" ht="15">
      <c r="B388" s="82" t="s">
        <v>3085</v>
      </c>
      <c r="C388" s="179">
        <v>14681250</v>
      </c>
      <c r="G388" s="171"/>
    </row>
    <row r="389" spans="2:7" ht="15">
      <c r="B389" s="82" t="s">
        <v>3087</v>
      </c>
      <c r="C389" s="179">
        <v>673973250</v>
      </c>
      <c r="G389" s="171"/>
    </row>
    <row r="390" spans="2:7" ht="15">
      <c r="B390" s="82" t="s">
        <v>3088</v>
      </c>
      <c r="C390" s="179">
        <v>88922250</v>
      </c>
      <c r="G390" s="171"/>
    </row>
    <row r="391" spans="2:7" ht="15">
      <c r="B391" s="82" t="s">
        <v>3089</v>
      </c>
      <c r="C391" s="179">
        <v>104867400</v>
      </c>
      <c r="G391" s="171"/>
    </row>
    <row r="392" spans="2:7" ht="15">
      <c r="B392" s="82" t="s">
        <v>3090</v>
      </c>
      <c r="C392" s="179">
        <v>175208949.94999999</v>
      </c>
      <c r="G392" s="171"/>
    </row>
    <row r="393" spans="2:7" ht="15.75">
      <c r="C393" s="201">
        <f>SUM(C370:C392)</f>
        <v>3033867403.7799997</v>
      </c>
      <c r="G393" s="171"/>
    </row>
    <row r="394" spans="2:7" ht="15">
      <c r="C394" s="180"/>
      <c r="G394" s="171"/>
    </row>
    <row r="395" spans="2:7" ht="15">
      <c r="C395" s="180"/>
      <c r="G395" s="171"/>
    </row>
    <row r="396" spans="2:7" ht="15.75">
      <c r="B396" s="262" t="s">
        <v>2037</v>
      </c>
      <c r="C396" s="72" t="s">
        <v>2018</v>
      </c>
      <c r="G396" s="171"/>
    </row>
    <row r="397" spans="2:7" ht="15">
      <c r="B397" s="82" t="s">
        <v>3062</v>
      </c>
      <c r="C397" s="179">
        <v>45931569.090000004</v>
      </c>
      <c r="G397" s="171"/>
    </row>
    <row r="398" spans="2:7" ht="15">
      <c r="B398" s="82" t="s">
        <v>3063</v>
      </c>
      <c r="C398" s="179">
        <v>105893320.12</v>
      </c>
      <c r="G398" s="171"/>
    </row>
    <row r="399" spans="2:7" ht="15">
      <c r="B399" s="82" t="s">
        <v>3066</v>
      </c>
      <c r="C399" s="179">
        <v>16529435.990000002</v>
      </c>
      <c r="G399" s="171"/>
    </row>
    <row r="400" spans="2:7" ht="15">
      <c r="B400" s="82" t="s">
        <v>3067</v>
      </c>
      <c r="C400" s="179">
        <v>8729446.9600000009</v>
      </c>
      <c r="G400" s="171"/>
    </row>
    <row r="401" spans="2:7" ht="15">
      <c r="B401" s="82" t="s">
        <v>3068</v>
      </c>
      <c r="C401" s="179">
        <v>76002287.590000004</v>
      </c>
      <c r="G401" s="171"/>
    </row>
    <row r="402" spans="2:7" ht="15">
      <c r="B402" s="82" t="s">
        <v>3069</v>
      </c>
      <c r="C402" s="179">
        <v>388491716.02999997</v>
      </c>
      <c r="G402" s="171"/>
    </row>
    <row r="403" spans="2:7" ht="15">
      <c r="B403" s="82" t="s">
        <v>3070</v>
      </c>
      <c r="C403" s="179">
        <v>17949313.710000001</v>
      </c>
      <c r="G403" s="171"/>
    </row>
    <row r="404" spans="2:7" ht="15">
      <c r="B404" s="82" t="s">
        <v>3071</v>
      </c>
      <c r="C404" s="179">
        <v>47508319.059999995</v>
      </c>
      <c r="G404" s="171"/>
    </row>
    <row r="405" spans="2:7" ht="15">
      <c r="B405" s="82" t="s">
        <v>3072</v>
      </c>
      <c r="C405" s="179">
        <v>19745720.940000001</v>
      </c>
      <c r="G405" s="171"/>
    </row>
    <row r="406" spans="2:7" ht="15">
      <c r="B406" s="82" t="s">
        <v>3073</v>
      </c>
      <c r="C406" s="179">
        <v>11959564.210000001</v>
      </c>
      <c r="G406" s="171"/>
    </row>
    <row r="407" spans="2:7" ht="15">
      <c r="B407" s="82" t="s">
        <v>2031</v>
      </c>
      <c r="C407" s="179">
        <v>231027889.02000001</v>
      </c>
      <c r="G407" s="171"/>
    </row>
    <row r="408" spans="2:7" ht="15">
      <c r="B408" s="82" t="s">
        <v>2032</v>
      </c>
      <c r="C408" s="179">
        <v>679144776.23000002</v>
      </c>
      <c r="G408" s="171"/>
    </row>
    <row r="409" spans="2:7" ht="15">
      <c r="B409" s="82" t="s">
        <v>3074</v>
      </c>
      <c r="C409" s="179">
        <v>123061857.24000001</v>
      </c>
      <c r="G409" s="171"/>
    </row>
    <row r="410" spans="2:7" ht="15">
      <c r="B410" s="82" t="s">
        <v>2033</v>
      </c>
      <c r="C410" s="179">
        <v>96882606.280000001</v>
      </c>
      <c r="G410" s="171"/>
    </row>
    <row r="411" spans="2:7" ht="15">
      <c r="B411" s="82" t="s">
        <v>3079</v>
      </c>
      <c r="C411" s="179">
        <v>6728381.4500000002</v>
      </c>
      <c r="G411" s="171"/>
    </row>
    <row r="412" spans="2:7" ht="15">
      <c r="B412" s="82" t="s">
        <v>3080</v>
      </c>
      <c r="C412" s="179">
        <v>9300867.3599999994</v>
      </c>
      <c r="G412" s="171"/>
    </row>
    <row r="413" spans="2:7" ht="15">
      <c r="B413" s="82" t="s">
        <v>2034</v>
      </c>
      <c r="C413" s="179">
        <v>13457931.649999999</v>
      </c>
      <c r="G413" s="171"/>
    </row>
    <row r="414" spans="2:7" ht="15">
      <c r="B414" s="82" t="s">
        <v>3084</v>
      </c>
      <c r="C414" s="179">
        <v>89527018.340000004</v>
      </c>
      <c r="G414" s="171"/>
    </row>
    <row r="415" spans="2:7" ht="15">
      <c r="B415" s="82" t="s">
        <v>3085</v>
      </c>
      <c r="C415" s="179">
        <v>14698504.43</v>
      </c>
      <c r="G415" s="171"/>
    </row>
    <row r="416" spans="2:7" ht="15">
      <c r="B416" s="82" t="s">
        <v>3087</v>
      </c>
      <c r="C416" s="179">
        <v>752724622.91999996</v>
      </c>
      <c r="G416" s="171"/>
    </row>
    <row r="417" spans="1:9" ht="15">
      <c r="B417" s="82" t="s">
        <v>3088</v>
      </c>
      <c r="C417" s="179">
        <v>89339342.460000008</v>
      </c>
      <c r="G417" s="171"/>
    </row>
    <row r="418" spans="1:9" ht="15">
      <c r="B418" s="82" t="s">
        <v>3089</v>
      </c>
      <c r="C418" s="179">
        <v>103189503.72</v>
      </c>
      <c r="G418" s="171"/>
    </row>
    <row r="419" spans="1:9" ht="15">
      <c r="B419" s="82" t="s">
        <v>3090</v>
      </c>
      <c r="C419" s="179">
        <v>193632324.11999997</v>
      </c>
      <c r="G419" s="171"/>
    </row>
    <row r="420" spans="1:9" ht="15.75">
      <c r="C420" s="201">
        <f>SUM(C397:C419)</f>
        <v>3141456318.9199996</v>
      </c>
      <c r="G420" s="171"/>
    </row>
    <row r="421" spans="1:9" ht="15">
      <c r="C421" s="180"/>
      <c r="G421" s="171"/>
    </row>
    <row r="422" spans="1:9" s="13" customFormat="1" ht="15.75">
      <c r="A422" s="69"/>
      <c r="B422" s="263" t="s">
        <v>2020</v>
      </c>
      <c r="C422" s="78">
        <f>+C420-C393</f>
        <v>107588915.13999987</v>
      </c>
      <c r="D422" s="264"/>
      <c r="E422" s="265"/>
      <c r="F422" s="266"/>
      <c r="G422" s="171"/>
      <c r="I422" s="69"/>
    </row>
    <row r="423" spans="1:9" ht="15">
      <c r="G423" s="171"/>
    </row>
    <row r="424" spans="1:9" s="1" customFormat="1" ht="15">
      <c r="B424" s="413" t="s">
        <v>3210</v>
      </c>
      <c r="C424" s="414"/>
      <c r="F424" s="4"/>
      <c r="G424" s="4"/>
      <c r="H424" s="4"/>
    </row>
    <row r="425" spans="1:9" s="1" customFormat="1" ht="51">
      <c r="B425" s="362" t="s">
        <v>2007</v>
      </c>
      <c r="C425" s="30" t="s">
        <v>3199</v>
      </c>
      <c r="D425" s="363" t="s">
        <v>3200</v>
      </c>
      <c r="E425" s="363" t="s">
        <v>3201</v>
      </c>
      <c r="F425" s="30" t="s">
        <v>3202</v>
      </c>
      <c r="G425" s="30" t="s">
        <v>3203</v>
      </c>
      <c r="H425" s="4"/>
    </row>
    <row r="426" spans="1:9" s="1" customFormat="1" ht="15">
      <c r="B426" s="364" t="s">
        <v>132</v>
      </c>
      <c r="C426" s="365" t="s">
        <v>132</v>
      </c>
      <c r="D426" s="366" t="s">
        <v>132</v>
      </c>
      <c r="E426" s="363" t="s">
        <v>132</v>
      </c>
      <c r="F426" s="363" t="s">
        <v>132</v>
      </c>
      <c r="G426" s="363" t="s">
        <v>132</v>
      </c>
      <c r="H426" s="4"/>
    </row>
    <row r="427" spans="1:9" s="1" customFormat="1">
      <c r="C427" s="12"/>
      <c r="F427" s="4"/>
      <c r="G427" s="4"/>
      <c r="H427" s="4"/>
    </row>
    <row r="428" spans="1:9" s="1" customFormat="1">
      <c r="C428" s="12"/>
      <c r="F428" s="4"/>
      <c r="G428" s="4"/>
      <c r="H428" s="4"/>
    </row>
    <row r="429" spans="1:9" s="1" customFormat="1">
      <c r="C429" s="12"/>
      <c r="F429" s="4"/>
      <c r="G429" s="4"/>
      <c r="H429" s="4"/>
    </row>
    <row r="430" spans="1:9" s="1" customFormat="1" ht="30">
      <c r="B430" s="367" t="s">
        <v>3204</v>
      </c>
      <c r="C430" s="368" t="s">
        <v>132</v>
      </c>
      <c r="F430" s="4"/>
      <c r="G430" s="4"/>
      <c r="H430" s="4"/>
    </row>
    <row r="431" spans="1:9" s="1" customFormat="1">
      <c r="C431" s="12"/>
      <c r="F431" s="4"/>
      <c r="G431" s="4"/>
      <c r="H431" s="4"/>
    </row>
    <row r="432" spans="1:9" s="1" customFormat="1" ht="15">
      <c r="B432" s="369" t="s">
        <v>3211</v>
      </c>
      <c r="C432" s="369"/>
      <c r="F432" s="4"/>
      <c r="G432" s="4"/>
      <c r="H432" s="4"/>
    </row>
    <row r="433" spans="2:8" s="1" customFormat="1" ht="15">
      <c r="B433" s="370"/>
      <c r="F433" s="4"/>
      <c r="G433" s="4"/>
      <c r="H433" s="4"/>
    </row>
    <row r="434" spans="2:8" s="1" customFormat="1" ht="15">
      <c r="B434" s="371" t="s">
        <v>3205</v>
      </c>
      <c r="C434" s="372" t="s">
        <v>2185</v>
      </c>
      <c r="F434" s="4"/>
      <c r="G434" s="4"/>
      <c r="H434" s="4"/>
    </row>
    <row r="435" spans="2:8" s="1" customFormat="1" ht="15">
      <c r="B435" s="387" t="s">
        <v>3212</v>
      </c>
      <c r="C435" s="373">
        <v>1</v>
      </c>
      <c r="F435" s="4"/>
      <c r="G435" s="4"/>
      <c r="H435" s="4"/>
    </row>
    <row r="436" spans="2:8" s="1" customFormat="1" ht="15">
      <c r="B436" s="374"/>
      <c r="C436" s="375"/>
      <c r="F436" s="4"/>
      <c r="G436" s="4"/>
      <c r="H436" s="4"/>
    </row>
    <row r="437" spans="2:8" s="1" customFormat="1" ht="15">
      <c r="B437" s="376" t="s">
        <v>3206</v>
      </c>
      <c r="C437" s="377"/>
      <c r="F437" s="4"/>
      <c r="G437" s="4"/>
      <c r="H437" s="4"/>
    </row>
    <row r="438" spans="2:8" s="1" customFormat="1" ht="15">
      <c r="B438" s="376" t="s">
        <v>3207</v>
      </c>
      <c r="C438" s="378" t="s">
        <v>2018</v>
      </c>
      <c r="F438" s="4"/>
      <c r="G438" s="4"/>
      <c r="H438" s="4"/>
    </row>
    <row r="439" spans="2:8" s="1" customFormat="1" ht="15">
      <c r="B439" s="387" t="s">
        <v>3212</v>
      </c>
      <c r="C439" s="379">
        <v>2435</v>
      </c>
      <c r="D439" s="380"/>
      <c r="E439" s="380"/>
      <c r="F439" s="4"/>
      <c r="G439" s="4"/>
      <c r="H439" s="4"/>
    </row>
    <row r="440" spans="2:8" s="1" customFormat="1" ht="15">
      <c r="B440" s="374"/>
      <c r="C440" s="381">
        <f>SUM(C439)</f>
        <v>2435</v>
      </c>
      <c r="D440" s="380"/>
      <c r="E440" s="380"/>
      <c r="F440" s="4"/>
      <c r="G440" s="4"/>
      <c r="H440" s="4"/>
    </row>
    <row r="441" spans="2:8" s="1" customFormat="1" ht="15">
      <c r="B441" s="374"/>
      <c r="C441" s="382"/>
      <c r="D441" s="380"/>
      <c r="E441" s="380"/>
      <c r="F441" s="4"/>
      <c r="G441" s="4"/>
      <c r="H441" s="4"/>
    </row>
    <row r="442" spans="2:8" s="1" customFormat="1">
      <c r="F442" s="4"/>
      <c r="G442" s="4"/>
      <c r="H442" s="4"/>
    </row>
    <row r="443" spans="2:8" s="1" customFormat="1" ht="15">
      <c r="B443" s="376" t="s">
        <v>3208</v>
      </c>
      <c r="C443" s="378" t="s">
        <v>2018</v>
      </c>
      <c r="F443" s="4"/>
      <c r="G443" s="4"/>
      <c r="H443" s="4"/>
    </row>
    <row r="444" spans="2:8" s="1" customFormat="1" ht="15">
      <c r="B444" s="387" t="s">
        <v>3212</v>
      </c>
      <c r="C444" s="383">
        <v>2357.86</v>
      </c>
      <c r="D444" s="380"/>
      <c r="F444" s="4"/>
      <c r="G444" s="4"/>
      <c r="H444" s="4"/>
    </row>
    <row r="445" spans="2:8" s="1" customFormat="1" ht="15">
      <c r="B445" s="374"/>
      <c r="C445" s="384">
        <f>SUM(C444)</f>
        <v>2357.86</v>
      </c>
      <c r="D445" s="380"/>
      <c r="F445" s="4"/>
      <c r="G445" s="4"/>
      <c r="H445" s="4"/>
    </row>
    <row r="446" spans="2:8" s="1" customFormat="1" ht="15">
      <c r="B446" s="374"/>
      <c r="C446" s="385"/>
      <c r="D446" s="380"/>
      <c r="F446" s="4"/>
      <c r="G446" s="4"/>
      <c r="H446" s="4"/>
    </row>
    <row r="447" spans="2:8" s="1" customFormat="1" ht="15">
      <c r="B447" s="386" t="s">
        <v>3209</v>
      </c>
      <c r="C447" s="388">
        <f>+C445-C440</f>
        <v>-77.139999999999873</v>
      </c>
      <c r="D447" s="380"/>
      <c r="F447" s="4"/>
      <c r="G447" s="4"/>
      <c r="H447" s="4"/>
    </row>
  </sheetData>
  <mergeCells count="8">
    <mergeCell ref="B424:C424"/>
    <mergeCell ref="B1:E1"/>
    <mergeCell ref="F183:F193"/>
    <mergeCell ref="F302:F312"/>
    <mergeCell ref="C3:C7"/>
    <mergeCell ref="D3:D7"/>
    <mergeCell ref="B170:F170"/>
    <mergeCell ref="F276:F295"/>
  </mergeCells>
  <conditionalFormatting sqref="G98:H98">
    <cfRule type="expression" dxfId="1090" priority="1313">
      <formula>ROUND(G98,2)=0</formula>
    </cfRule>
    <cfRule type="expression" dxfId="1089" priority="1314">
      <formula>ISNUMBER(G98)</formula>
    </cfRule>
  </conditionalFormatting>
  <conditionalFormatting sqref="G99:G122">
    <cfRule type="expression" dxfId="1088" priority="1311">
      <formula>ROUND(G99,2)=0</formula>
    </cfRule>
    <cfRule type="expression" dxfId="1087" priority="1312">
      <formula>ISNUMBER(G99)</formula>
    </cfRule>
  </conditionalFormatting>
  <conditionalFormatting sqref="B178">
    <cfRule type="expression" dxfId="1086" priority="1310">
      <formula>$A67054="Total"</formula>
    </cfRule>
  </conditionalFormatting>
  <conditionalFormatting sqref="C200:C214">
    <cfRule type="expression" dxfId="1085" priority="1242">
      <formula>#REF!="Total"</formula>
    </cfRule>
  </conditionalFormatting>
  <conditionalFormatting sqref="C200:C214">
    <cfRule type="expression" dxfId="1084" priority="1241">
      <formula>#REF!="Total"</formula>
    </cfRule>
  </conditionalFormatting>
  <conditionalFormatting sqref="C200:C214">
    <cfRule type="expression" dxfId="1083" priority="1240">
      <formula>#REF!="Total"</formula>
    </cfRule>
  </conditionalFormatting>
  <conditionalFormatting sqref="C200:C214">
    <cfRule type="expression" dxfId="1082" priority="1239">
      <formula>#REF!="Total"</formula>
    </cfRule>
  </conditionalFormatting>
  <conditionalFormatting sqref="C200:C214 C218:C232 C318:C330 C332:C340 C344:C356 C358:C366 C370:C381 C383:C385">
    <cfRule type="expression" dxfId="1081" priority="1238">
      <formula>$A199="Total"</formula>
    </cfRule>
  </conditionalFormatting>
  <conditionalFormatting sqref="C200:C205 C208:C214 C218:C223 C226:C232 C318:C330 C333:C340 C344:C356 C359:C366 C370:C381 C384:C385">
    <cfRule type="expression" dxfId="1080" priority="1237">
      <formula>$A198="Total"</formula>
    </cfRule>
  </conditionalFormatting>
  <conditionalFormatting sqref="C200:C214">
    <cfRule type="expression" dxfId="1079" priority="1236">
      <formula>#REF!="Total"</formula>
    </cfRule>
  </conditionalFormatting>
  <conditionalFormatting sqref="C203:C205 C209:C210 C214 C221:C223 C227:C228 C232 C322:C330 C334:C340 C348:C356 C360:C366 C374:C381 C385:C392">
    <cfRule type="expression" dxfId="1078" priority="1235">
      <formula>$A200="Total"</formula>
    </cfRule>
  </conditionalFormatting>
  <conditionalFormatting sqref="C200:C214">
    <cfRule type="expression" dxfId="1077" priority="1234">
      <formula>#REF!="Total"</formula>
    </cfRule>
  </conditionalFormatting>
  <conditionalFormatting sqref="C200:C214 C236:C250 C319:C340 C371:C392">
    <cfRule type="expression" dxfId="1076" priority="1233">
      <formula>$A200="Total"</formula>
    </cfRule>
  </conditionalFormatting>
  <conditionalFormatting sqref="C201:C204 C206:C209 C211:C213 C219:C222 C224:C227 C229:C231 C319:C324 C331:C332 C336:C339">
    <cfRule type="expression" dxfId="1075" priority="1232" stopIfTrue="1">
      <formula>$C202="Total"</formula>
    </cfRule>
  </conditionalFormatting>
  <conditionalFormatting sqref="C200:C214">
    <cfRule type="expression" dxfId="1074" priority="1231">
      <formula>#REF!="Total"</formula>
    </cfRule>
  </conditionalFormatting>
  <conditionalFormatting sqref="C200:C210 C212:C214 C218:C228 C230:C232 C337:C340 C319:C331 C363:C366 C345:C357 C382 C388:C392">
    <cfRule type="expression" dxfId="1073" priority="1230">
      <formula>$A194="Total"</formula>
    </cfRule>
  </conditionalFormatting>
  <conditionalFormatting sqref="C200:C214">
    <cfRule type="expression" dxfId="1072" priority="1229">
      <formula>#REF!="Total"</formula>
    </cfRule>
  </conditionalFormatting>
  <conditionalFormatting sqref="C200:C214">
    <cfRule type="expression" dxfId="1071" priority="1228" stopIfTrue="1">
      <formula>#REF!="Total"</formula>
    </cfRule>
  </conditionalFormatting>
  <conditionalFormatting sqref="C206:C214">
    <cfRule type="expression" dxfId="1070" priority="1227">
      <formula>#REF!="Total"</formula>
    </cfRule>
  </conditionalFormatting>
  <conditionalFormatting sqref="C200:C214">
    <cfRule type="expression" dxfId="1069" priority="1226">
      <formula>#REF!="Total"</formula>
    </cfRule>
  </conditionalFormatting>
  <conditionalFormatting sqref="C201:C207 C211:C214 C219:C225 C229:C232 C338:C340 C320:C332 C364:C366 C346:C358 C371:C383">
    <cfRule type="expression" dxfId="1068" priority="1225">
      <formula>$A194="Total"</formula>
    </cfRule>
  </conditionalFormatting>
  <conditionalFormatting sqref="C205:C214">
    <cfRule type="expression" dxfId="1067" priority="1224">
      <formula>#REF!="Total"</formula>
    </cfRule>
  </conditionalFormatting>
  <conditionalFormatting sqref="C200:C214">
    <cfRule type="expression" dxfId="1066" priority="1223">
      <formula>#REF!="Total"</formula>
    </cfRule>
  </conditionalFormatting>
  <conditionalFormatting sqref="C211:C214 C229:C232 C325:C337 C351:C363 C376:C382">
    <cfRule type="expression" dxfId="1065" priority="1222">
      <formula>$A199="Total"</formula>
    </cfRule>
  </conditionalFormatting>
  <conditionalFormatting sqref="C200:C214">
    <cfRule type="expression" dxfId="1064" priority="1221">
      <formula>#REF!="Total"</formula>
    </cfRule>
  </conditionalFormatting>
  <conditionalFormatting sqref="C202:C208 C211:C214 C220:C226 C229:C232 C331:C333 C339:C340 C357:C359 C365:C366 C382:C384">
    <cfRule type="expression" dxfId="1063" priority="1220">
      <formula>$A194="Total"</formula>
    </cfRule>
  </conditionalFormatting>
  <conditionalFormatting sqref="C200:C214">
    <cfRule type="expression" dxfId="1062" priority="1219">
      <formula>#REF!="Total"</formula>
    </cfRule>
  </conditionalFormatting>
  <conditionalFormatting sqref="C205 C211:C214 C223 C229:C232 C324:C336 C350:C362 C386:C387">
    <cfRule type="expression" dxfId="1061" priority="1218">
      <formula>$A194="Total"</formula>
    </cfRule>
  </conditionalFormatting>
  <conditionalFormatting sqref="C200:C214">
    <cfRule type="expression" dxfId="1060" priority="1217">
      <formula>#REF!="Total"</formula>
    </cfRule>
  </conditionalFormatting>
  <conditionalFormatting sqref="C200:C214">
    <cfRule type="expression" dxfId="1059" priority="1216">
      <formula>#REF!="Total"</formula>
    </cfRule>
  </conditionalFormatting>
  <conditionalFormatting sqref="C200:C214">
    <cfRule type="expression" dxfId="1058" priority="1215">
      <formula>#REF!="Total"</formula>
    </cfRule>
  </conditionalFormatting>
  <conditionalFormatting sqref="C200:C214">
    <cfRule type="expression" dxfId="1057" priority="1214">
      <formula>#REF!="Total"</formula>
    </cfRule>
  </conditionalFormatting>
  <conditionalFormatting sqref="C200:C214">
    <cfRule type="expression" dxfId="1056" priority="1213">
      <formula>#REF!="Total"</formula>
    </cfRule>
  </conditionalFormatting>
  <conditionalFormatting sqref="C200:C214">
    <cfRule type="expression" dxfId="1055" priority="1212">
      <formula>#REF!="Total"</formula>
    </cfRule>
  </conditionalFormatting>
  <conditionalFormatting sqref="C200:C214">
    <cfRule type="expression" dxfId="1054" priority="1211" stopIfTrue="1">
      <formula>#REF!="Total"</formula>
    </cfRule>
  </conditionalFormatting>
  <conditionalFormatting sqref="C200:C214">
    <cfRule type="expression" dxfId="1053" priority="1210">
      <formula>#REF!="Total"</formula>
    </cfRule>
  </conditionalFormatting>
  <conditionalFormatting sqref="C200:C214">
    <cfRule type="expression" dxfId="1052" priority="1209">
      <formula>#REF!="Total"</formula>
    </cfRule>
  </conditionalFormatting>
  <conditionalFormatting sqref="C210:C214 C249:C250 C331:C340 C357:C366">
    <cfRule type="expression" dxfId="1051" priority="1208">
      <formula>$A194="Total"</formula>
    </cfRule>
  </conditionalFormatting>
  <conditionalFormatting sqref="C200:C214">
    <cfRule type="expression" dxfId="1050" priority="1207">
      <formula>#REF!="Total"</formula>
    </cfRule>
  </conditionalFormatting>
  <conditionalFormatting sqref="C200:C214">
    <cfRule type="expression" dxfId="1049" priority="1206">
      <formula>#REF!="Total"</formula>
    </cfRule>
  </conditionalFormatting>
  <conditionalFormatting sqref="C200:C214">
    <cfRule type="expression" dxfId="1048" priority="1205">
      <formula>#REF!="Total"</formula>
    </cfRule>
  </conditionalFormatting>
  <conditionalFormatting sqref="C200:C214">
    <cfRule type="expression" dxfId="1047" priority="1204">
      <formula>#REF!="Total"</formula>
    </cfRule>
  </conditionalFormatting>
  <conditionalFormatting sqref="C200:C214">
    <cfRule type="expression" dxfId="1046" priority="1203">
      <formula>#REF!="Total"</formula>
    </cfRule>
  </conditionalFormatting>
  <conditionalFormatting sqref="C200:C214">
    <cfRule type="expression" dxfId="1045" priority="1202">
      <formula>#REF!="Total"</formula>
    </cfRule>
  </conditionalFormatting>
  <conditionalFormatting sqref="C200:C214">
    <cfRule type="expression" dxfId="1044" priority="1201">
      <formula>#REF!="Total"</formula>
    </cfRule>
  </conditionalFormatting>
  <conditionalFormatting sqref="C200:C214">
    <cfRule type="expression" dxfId="1043" priority="1200">
      <formula>#REF!="Total"</formula>
    </cfRule>
  </conditionalFormatting>
  <conditionalFormatting sqref="C200:C214">
    <cfRule type="expression" dxfId="1042" priority="1199">
      <formula>#REF!="Total"</formula>
    </cfRule>
  </conditionalFormatting>
  <conditionalFormatting sqref="C200:C214">
    <cfRule type="expression" dxfId="1041" priority="1198" stopIfTrue="1">
      <formula>#REF!="Total"</formula>
    </cfRule>
  </conditionalFormatting>
  <conditionalFormatting sqref="C200:C214">
    <cfRule type="expression" dxfId="1040" priority="1197">
      <formula>#REF!="Total"</formula>
    </cfRule>
  </conditionalFormatting>
  <conditionalFormatting sqref="C211:C214 C229:C232 C332:C338 C358:C364">
    <cfRule type="expression" dxfId="1039" priority="1196">
      <formula>$A198="Total"</formula>
    </cfRule>
  </conditionalFormatting>
  <conditionalFormatting sqref="C201:C210">
    <cfRule type="expression" dxfId="1038" priority="1195">
      <formula>#REF!="Total"</formula>
    </cfRule>
  </conditionalFormatting>
  <conditionalFormatting sqref="C200 C210:C214">
    <cfRule type="expression" dxfId="1037" priority="1194">
      <formula>#REF!="Total"</formula>
    </cfRule>
  </conditionalFormatting>
  <conditionalFormatting sqref="C205:C214">
    <cfRule type="expression" dxfId="1036" priority="1193">
      <formula>#REF!="Total"</formula>
    </cfRule>
  </conditionalFormatting>
  <conditionalFormatting sqref="C209:C214 C227:C232 C248:C250 C331:C333 C336:C340 C357:C359 C362:C366 C382:C385">
    <cfRule type="expression" dxfId="1035" priority="1192">
      <formula>$A194="Total"</formula>
    </cfRule>
  </conditionalFormatting>
  <conditionalFormatting sqref="C211">
    <cfRule type="expression" dxfId="1034" priority="1191">
      <formula>#REF!="Total"</formula>
    </cfRule>
  </conditionalFormatting>
  <conditionalFormatting sqref="C206 C224 C242">
    <cfRule type="expression" dxfId="1033" priority="1190">
      <formula>$A214="Total"</formula>
    </cfRule>
  </conditionalFormatting>
  <conditionalFormatting sqref="C200 C207:C214">
    <cfRule type="expression" dxfId="1032" priority="1189">
      <formula>#REF!="Total"</formula>
    </cfRule>
  </conditionalFormatting>
  <conditionalFormatting sqref="C200 C208:C214">
    <cfRule type="expression" dxfId="1031" priority="1188">
      <formula>#REF!="Total"</formula>
    </cfRule>
  </conditionalFormatting>
  <conditionalFormatting sqref="C200">
    <cfRule type="expression" dxfId="1030" priority="1167">
      <formula>#REF!="Total"</formula>
    </cfRule>
  </conditionalFormatting>
  <conditionalFormatting sqref="C208:C210">
    <cfRule type="expression" dxfId="1029" priority="1166">
      <formula>#REF!="Total"</formula>
    </cfRule>
  </conditionalFormatting>
  <conditionalFormatting sqref="C209:C210">
    <cfRule type="expression" dxfId="1028" priority="1165">
      <formula>#REF!="Total"</formula>
    </cfRule>
  </conditionalFormatting>
  <conditionalFormatting sqref="C200">
    <cfRule type="expression" dxfId="1027" priority="1164">
      <formula>#REF!="Total"</formula>
    </cfRule>
  </conditionalFormatting>
  <conditionalFormatting sqref="C210">
    <cfRule type="expression" dxfId="1026" priority="1163">
      <formula>#REF!="Total"</formula>
    </cfRule>
  </conditionalFormatting>
  <conditionalFormatting sqref="C214">
    <cfRule type="expression" dxfId="1025" priority="1162">
      <formula>#REF!="Total"</formula>
    </cfRule>
  </conditionalFormatting>
  <conditionalFormatting sqref="C211">
    <cfRule type="expression" dxfId="1024" priority="1161">
      <formula>#REF!="Total"</formula>
    </cfRule>
  </conditionalFormatting>
  <conditionalFormatting sqref="C212">
    <cfRule type="expression" dxfId="1023" priority="1160">
      <formula>#REF!="Total"</formula>
    </cfRule>
  </conditionalFormatting>
  <conditionalFormatting sqref="C213">
    <cfRule type="expression" dxfId="1022" priority="1159">
      <formula>#REF!="Total"</formula>
    </cfRule>
  </conditionalFormatting>
  <conditionalFormatting sqref="C213:C214">
    <cfRule type="expression" dxfId="1021" priority="1158">
      <formula>#REF!="Total"</formula>
    </cfRule>
  </conditionalFormatting>
  <conditionalFormatting sqref="C211:C214">
    <cfRule type="expression" dxfId="1020" priority="1156">
      <formula>#REF!="Total"</formula>
    </cfRule>
  </conditionalFormatting>
  <conditionalFormatting sqref="C208:C210">
    <cfRule type="expression" dxfId="1019" priority="1155">
      <formula>#REF!="Total"</formula>
    </cfRule>
  </conditionalFormatting>
  <conditionalFormatting sqref="C208:C210">
    <cfRule type="expression" dxfId="1018" priority="1154">
      <formula>#REF!="Total"</formula>
    </cfRule>
  </conditionalFormatting>
  <conditionalFormatting sqref="C212:C213 C201:C205">
    <cfRule type="expression" dxfId="1017" priority="1153">
      <formula>#REF!="Total"</formula>
    </cfRule>
  </conditionalFormatting>
  <conditionalFormatting sqref="C209">
    <cfRule type="expression" dxfId="1016" priority="1152">
      <formula>#REF!="Total"</formula>
    </cfRule>
  </conditionalFormatting>
  <conditionalFormatting sqref="C213:C214">
    <cfRule type="expression" dxfId="1015" priority="1151" stopIfTrue="1">
      <formula>#REF!="Total"</formula>
    </cfRule>
  </conditionalFormatting>
  <conditionalFormatting sqref="C211:C214">
    <cfRule type="expression" dxfId="1014" priority="1150" stopIfTrue="1">
      <formula>#REF!="Total"</formula>
    </cfRule>
  </conditionalFormatting>
  <conditionalFormatting sqref="C204">
    <cfRule type="expression" dxfId="1013" priority="1149">
      <formula>#REF!="Total"</formula>
    </cfRule>
  </conditionalFormatting>
  <conditionalFormatting sqref="C206:C208">
    <cfRule type="expression" dxfId="1012" priority="1148">
      <formula>#REF!="Total"</formula>
    </cfRule>
  </conditionalFormatting>
  <conditionalFormatting sqref="C211:C212">
    <cfRule type="expression" dxfId="1011" priority="1147">
      <formula>#REF!="Total"</formula>
    </cfRule>
  </conditionalFormatting>
  <conditionalFormatting sqref="C208 C212:C213">
    <cfRule type="expression" dxfId="1010" priority="1145">
      <formula>#REF!="Total"</formula>
    </cfRule>
  </conditionalFormatting>
  <conditionalFormatting sqref="C209:C210">
    <cfRule type="expression" dxfId="1009" priority="1144">
      <formula>#REF!="Total"</formula>
    </cfRule>
  </conditionalFormatting>
  <conditionalFormatting sqref="C211:C212">
    <cfRule type="expression" dxfId="1008" priority="1143" stopIfTrue="1">
      <formula>#REF!="Total"</formula>
    </cfRule>
  </conditionalFormatting>
  <conditionalFormatting sqref="C209:C210">
    <cfRule type="expression" dxfId="1007" priority="1142">
      <formula>#REF!="Total"</formula>
    </cfRule>
  </conditionalFormatting>
  <conditionalFormatting sqref="C212:C214">
    <cfRule type="expression" dxfId="1006" priority="1141">
      <formula>#REF!="Total"</formula>
    </cfRule>
  </conditionalFormatting>
  <conditionalFormatting sqref="C211">
    <cfRule type="expression" dxfId="1005" priority="1140">
      <formula>#REF!="Total"</formula>
    </cfRule>
  </conditionalFormatting>
  <conditionalFormatting sqref="C214">
    <cfRule type="expression" dxfId="1004" priority="1139">
      <formula>#REF!="Total"</formula>
    </cfRule>
  </conditionalFormatting>
  <conditionalFormatting sqref="C210">
    <cfRule type="expression" dxfId="1003" priority="1138" stopIfTrue="1">
      <formula>#REF!="Total"</formula>
    </cfRule>
  </conditionalFormatting>
  <conditionalFormatting sqref="C212">
    <cfRule type="expression" dxfId="1002" priority="1137" stopIfTrue="1">
      <formula>#REF!="Total"</formula>
    </cfRule>
  </conditionalFormatting>
  <conditionalFormatting sqref="C214">
    <cfRule type="expression" dxfId="1001" priority="1135">
      <formula>#REF!="Total"</formula>
    </cfRule>
  </conditionalFormatting>
  <conditionalFormatting sqref="C211:C214">
    <cfRule type="expression" dxfId="1000" priority="1134">
      <formula>#REF!="Total"</formula>
    </cfRule>
  </conditionalFormatting>
  <conditionalFormatting sqref="C213:C214">
    <cfRule type="expression" dxfId="999" priority="1168">
      <formula>#REF!="Total"</formula>
    </cfRule>
  </conditionalFormatting>
  <conditionalFormatting sqref="C212:C214">
    <cfRule type="expression" dxfId="998" priority="1169">
      <formula>#REF!="Total"</formula>
    </cfRule>
  </conditionalFormatting>
  <conditionalFormatting sqref="C214">
    <cfRule type="expression" dxfId="997" priority="1170">
      <formula>#REF!="Total"</formula>
    </cfRule>
  </conditionalFormatting>
  <conditionalFormatting sqref="C207">
    <cfRule type="expression" dxfId="996" priority="1172">
      <formula>#REF!="Total"</formula>
    </cfRule>
  </conditionalFormatting>
  <conditionalFormatting sqref="C206:C208">
    <cfRule type="expression" dxfId="995" priority="1173">
      <formula>#REF!="Total"</formula>
    </cfRule>
  </conditionalFormatting>
  <conditionalFormatting sqref="C214">
    <cfRule type="expression" dxfId="994" priority="1174">
      <formula>#REF!="Total"</formula>
    </cfRule>
  </conditionalFormatting>
  <conditionalFormatting sqref="C207">
    <cfRule type="expression" dxfId="993" priority="1175">
      <formula>#REF!="Total"</formula>
    </cfRule>
  </conditionalFormatting>
  <conditionalFormatting sqref="C211:C214">
    <cfRule type="expression" dxfId="992" priority="1176">
      <formula>#REF!="Total"</formula>
    </cfRule>
  </conditionalFormatting>
  <conditionalFormatting sqref="C212:C214">
    <cfRule type="expression" dxfId="991" priority="1177">
      <formula>#REF!="Total"</formula>
    </cfRule>
  </conditionalFormatting>
  <conditionalFormatting sqref="C210">
    <cfRule type="expression" dxfId="990" priority="1178">
      <formula>#REF!="Total"</formula>
    </cfRule>
  </conditionalFormatting>
  <conditionalFormatting sqref="C213">
    <cfRule type="expression" dxfId="989" priority="1179">
      <formula>#REF!="Total"</formula>
    </cfRule>
  </conditionalFormatting>
  <conditionalFormatting sqref="C212:C214">
    <cfRule type="expression" dxfId="988" priority="1180">
      <formula>#REF!="Total"</formula>
    </cfRule>
  </conditionalFormatting>
  <conditionalFormatting sqref="C213:C214">
    <cfRule type="expression" dxfId="987" priority="1181">
      <formula>#REF!="Total"</formula>
    </cfRule>
  </conditionalFormatting>
  <conditionalFormatting sqref="C211:C214">
    <cfRule type="expression" dxfId="986" priority="1182">
      <formula>#REF!="Total"</formula>
    </cfRule>
  </conditionalFormatting>
  <conditionalFormatting sqref="C213:C214">
    <cfRule type="expression" dxfId="985" priority="1183" stopIfTrue="1">
      <formula>#REF!="Total"</formula>
    </cfRule>
  </conditionalFormatting>
  <conditionalFormatting sqref="C214">
    <cfRule type="expression" dxfId="984" priority="1184">
      <formula>#REF!="Total"</formula>
    </cfRule>
  </conditionalFormatting>
  <conditionalFormatting sqref="C209:C210">
    <cfRule type="expression" dxfId="983" priority="1185">
      <formula>#REF!="Total"</formula>
    </cfRule>
  </conditionalFormatting>
  <conditionalFormatting sqref="C205">
    <cfRule type="expression" dxfId="982" priority="1186">
      <formula>#REF!="Total"</formula>
    </cfRule>
  </conditionalFormatting>
  <conditionalFormatting sqref="C203:C207 C242">
    <cfRule type="expression" dxfId="981" priority="1243">
      <formula>#REF!="Total"</formula>
    </cfRule>
  </conditionalFormatting>
  <conditionalFormatting sqref="C211:C214">
    <cfRule type="expression" dxfId="980" priority="1244">
      <formula>#REF!="Total"</formula>
    </cfRule>
  </conditionalFormatting>
  <conditionalFormatting sqref="C200:C201 C206 C211">
    <cfRule type="expression" dxfId="979" priority="1245">
      <formula>#REF!="Total"</formula>
    </cfRule>
  </conditionalFormatting>
  <conditionalFormatting sqref="C201:C202 C206:C207 C211:C212">
    <cfRule type="expression" dxfId="978" priority="1246">
      <formula>#REF!="Total"</formula>
    </cfRule>
  </conditionalFormatting>
  <conditionalFormatting sqref="C201:C203 C207:C208 C211:C213">
    <cfRule type="expression" dxfId="977" priority="1247">
      <formula>#REF!="Total"</formula>
    </cfRule>
  </conditionalFormatting>
  <conditionalFormatting sqref="C200:C204 C206:C214 C218:C222 C224:C232 C238:C240">
    <cfRule type="expression" dxfId="976" priority="1248">
      <formula>$A195="Total"</formula>
    </cfRule>
  </conditionalFormatting>
  <conditionalFormatting sqref="C201:C205 C210:C214">
    <cfRule type="expression" dxfId="975" priority="1249">
      <formula>#REF!="Total"</formula>
    </cfRule>
  </conditionalFormatting>
  <conditionalFormatting sqref="C201:C205 C212:C214">
    <cfRule type="expression" dxfId="974" priority="1250">
      <formula>#REF!="Total"</formula>
    </cfRule>
  </conditionalFormatting>
  <conditionalFormatting sqref="C201 C203:C211">
    <cfRule type="expression" dxfId="973" priority="1251">
      <formula>#REF!="Total"</formula>
    </cfRule>
  </conditionalFormatting>
  <conditionalFormatting sqref="C201:C206 C213:C214">
    <cfRule type="expression" dxfId="972" priority="1252">
      <formula>#REF!="Total"</formula>
    </cfRule>
  </conditionalFormatting>
  <conditionalFormatting sqref="C204:C214 C222:C232 C323:C330 C349:C356 C374:C381">
    <cfRule type="expression" dxfId="971" priority="1253">
      <formula>$A194="Total"</formula>
    </cfRule>
  </conditionalFormatting>
  <conditionalFormatting sqref="C202:C209">
    <cfRule type="expression" dxfId="970" priority="1254">
      <formula>#REF!="Total"</formula>
    </cfRule>
  </conditionalFormatting>
  <conditionalFormatting sqref="C214">
    <cfRule type="expression" dxfId="969" priority="1255">
      <formula>#REF!="Total"</formula>
    </cfRule>
  </conditionalFormatting>
  <conditionalFormatting sqref="C209 C211:C214">
    <cfRule type="expression" dxfId="968" priority="1256">
      <formula>#REF!="Total"</formula>
    </cfRule>
  </conditionalFormatting>
  <conditionalFormatting sqref="C213">
    <cfRule type="expression" dxfId="967" priority="1257">
      <formula>#REF!="Total"</formula>
    </cfRule>
  </conditionalFormatting>
  <conditionalFormatting sqref="C205:C210">
    <cfRule type="expression" dxfId="966" priority="1258">
      <formula>#REF!="Total"</formula>
    </cfRule>
  </conditionalFormatting>
  <conditionalFormatting sqref="C207:C210">
    <cfRule type="expression" dxfId="965" priority="1259">
      <formula>#REF!="Total"</formula>
    </cfRule>
  </conditionalFormatting>
  <conditionalFormatting sqref="C206 C208:C211">
    <cfRule type="expression" dxfId="964" priority="1260">
      <formula>#REF!="Total"</formula>
    </cfRule>
  </conditionalFormatting>
  <conditionalFormatting sqref="C208 C210:C213">
    <cfRule type="expression" dxfId="963" priority="1261">
      <formula>#REF!="Total"</formula>
    </cfRule>
  </conditionalFormatting>
  <conditionalFormatting sqref="C207 C209:C212">
    <cfRule type="expression" dxfId="962" priority="1262">
      <formula>#REF!="Total"</formula>
    </cfRule>
  </conditionalFormatting>
  <conditionalFormatting sqref="C211">
    <cfRule type="expression" dxfId="961" priority="1263">
      <formula>#REF!="Total"</formula>
    </cfRule>
  </conditionalFormatting>
  <conditionalFormatting sqref="C212">
    <cfRule type="expression" dxfId="960" priority="1264">
      <formula>#REF!="Total"</formula>
    </cfRule>
  </conditionalFormatting>
  <conditionalFormatting sqref="C206:C210">
    <cfRule type="expression" dxfId="959" priority="1265">
      <formula>#REF!="Total"</formula>
    </cfRule>
  </conditionalFormatting>
  <conditionalFormatting sqref="C202 C204:C212">
    <cfRule type="expression" dxfId="958" priority="1266">
      <formula>#REF!="Total"</formula>
    </cfRule>
  </conditionalFormatting>
  <conditionalFormatting sqref="C210">
    <cfRule type="expression" dxfId="957" priority="1267">
      <formula>#REF!="Total"</formula>
    </cfRule>
  </conditionalFormatting>
  <conditionalFormatting sqref="C200 C205 C210">
    <cfRule type="expression" dxfId="956" priority="1268" stopIfTrue="1">
      <formula>#REF!="Total"</formula>
    </cfRule>
  </conditionalFormatting>
  <conditionalFormatting sqref="C200:C202 C206:C210">
    <cfRule type="expression" dxfId="955" priority="1269">
      <formula>#REF!="Total"</formula>
    </cfRule>
  </conditionalFormatting>
  <conditionalFormatting sqref="C200">
    <cfRule type="expression" dxfId="954" priority="1270">
      <formula>$A204="Total"</formula>
    </cfRule>
  </conditionalFormatting>
  <conditionalFormatting sqref="C203:C214 C221:C232 C340">
    <cfRule type="expression" dxfId="953" priority="1271">
      <formula>$A194="Total"</formula>
    </cfRule>
  </conditionalFormatting>
  <conditionalFormatting sqref="C200:C202 C206:C210">
    <cfRule type="expression" dxfId="952" priority="1272" stopIfTrue="1">
      <formula>#REF!="Total"</formula>
    </cfRule>
  </conditionalFormatting>
  <conditionalFormatting sqref="C200">
    <cfRule type="expression" dxfId="951" priority="1273" stopIfTrue="1">
      <formula>$C212="Total"</formula>
    </cfRule>
  </conditionalFormatting>
  <conditionalFormatting sqref="C207:C210 C213:C214">
    <cfRule type="expression" dxfId="950" priority="1274">
      <formula>#REF!="Total"</formula>
    </cfRule>
  </conditionalFormatting>
  <conditionalFormatting sqref="C206:C209">
    <cfRule type="expression" dxfId="949" priority="1275">
      <formula>$A202="Total"</formula>
    </cfRule>
  </conditionalFormatting>
  <conditionalFormatting sqref="C203:C205">
    <cfRule type="expression" dxfId="948" priority="1276">
      <formula>$A206="Total"</formula>
    </cfRule>
  </conditionalFormatting>
  <conditionalFormatting sqref="C208:C214 C226:C232 C247:C250 C336:C339">
    <cfRule type="expression" dxfId="947" priority="1277">
      <formula>$A194="Total"</formula>
    </cfRule>
  </conditionalFormatting>
  <conditionalFormatting sqref="C203:C205">
    <cfRule type="expression" dxfId="946" priority="1278" stopIfTrue="1">
      <formula>$C206="Total"</formula>
    </cfRule>
  </conditionalFormatting>
  <conditionalFormatting sqref="C200">
    <cfRule type="expression" dxfId="945" priority="1279">
      <formula>$A211="Total"</formula>
    </cfRule>
  </conditionalFormatting>
  <conditionalFormatting sqref="C200 C202:C205 C238:C241">
    <cfRule type="expression" dxfId="944" priority="1280">
      <formula>#REF!="Total"</formula>
    </cfRule>
  </conditionalFormatting>
  <conditionalFormatting sqref="C200 C205 C241">
    <cfRule type="expression" dxfId="943" priority="1281">
      <formula>#REF!="Total"</formula>
    </cfRule>
  </conditionalFormatting>
  <conditionalFormatting sqref="C201:C204">
    <cfRule type="expression" dxfId="942" priority="1282">
      <formula>#REF!="Total"</formula>
    </cfRule>
  </conditionalFormatting>
  <conditionalFormatting sqref="C205">
    <cfRule type="expression" dxfId="941" priority="1283">
      <formula>$A211="Total"</formula>
    </cfRule>
  </conditionalFormatting>
  <conditionalFormatting sqref="C201:C203">
    <cfRule type="expression" dxfId="940" priority="1284">
      <formula>#REF!="Total"</formula>
    </cfRule>
  </conditionalFormatting>
  <conditionalFormatting sqref="C206">
    <cfRule type="expression" dxfId="939" priority="1285" stopIfTrue="1">
      <formula>#REF!="Total"</formula>
    </cfRule>
  </conditionalFormatting>
  <conditionalFormatting sqref="C206:C210 C242:C245">
    <cfRule type="expression" dxfId="938" priority="1286">
      <formula>#REF!="Total"</formula>
    </cfRule>
  </conditionalFormatting>
  <conditionalFormatting sqref="C211:C214 C247:C250">
    <cfRule type="expression" dxfId="937" priority="1287">
      <formula>#REF!="Total"</formula>
    </cfRule>
  </conditionalFormatting>
  <conditionalFormatting sqref="C201:C203 C237:C239">
    <cfRule type="expression" dxfId="936" priority="1288">
      <formula>#REF!="Total"</formula>
    </cfRule>
  </conditionalFormatting>
  <conditionalFormatting sqref="C204:C205">
    <cfRule type="expression" dxfId="935" priority="1289">
      <formula>#REF!="Total"</formula>
    </cfRule>
  </conditionalFormatting>
  <conditionalFormatting sqref="C206:C210 C242:C246">
    <cfRule type="expression" dxfId="934" priority="1290">
      <formula>#REF!="Total"</formula>
    </cfRule>
  </conditionalFormatting>
  <conditionalFormatting sqref="C208:C210 C244:C246">
    <cfRule type="expression" dxfId="933" priority="1291">
      <formula>#REF!="Total"</formula>
    </cfRule>
  </conditionalFormatting>
  <conditionalFormatting sqref="C211">
    <cfRule type="expression" dxfId="932" priority="1292" stopIfTrue="1">
      <formula>#REF!="Total"</formula>
    </cfRule>
  </conditionalFormatting>
  <conditionalFormatting sqref="C201:C205">
    <cfRule type="expression" dxfId="931" priority="1293" stopIfTrue="1">
      <formula>#REF!="Total"</formula>
    </cfRule>
  </conditionalFormatting>
  <conditionalFormatting sqref="C207:C210">
    <cfRule type="expression" dxfId="930" priority="1294" stopIfTrue="1">
      <formula>#REF!="Total"</formula>
    </cfRule>
  </conditionalFormatting>
  <conditionalFormatting sqref="C206:C208">
    <cfRule type="expression" dxfId="929" priority="1295">
      <formula>#REF!="Total"</formula>
    </cfRule>
  </conditionalFormatting>
  <conditionalFormatting sqref="C207:C209">
    <cfRule type="expression" dxfId="928" priority="1296" stopIfTrue="1">
      <formula>#REF!="Total"</formula>
    </cfRule>
  </conditionalFormatting>
  <conditionalFormatting sqref="C236:C250">
    <cfRule type="expression" dxfId="927" priority="948">
      <formula>#REF!="Total"</formula>
    </cfRule>
  </conditionalFormatting>
  <conditionalFormatting sqref="C236:C250">
    <cfRule type="expression" dxfId="926" priority="947">
      <formula>#REF!="Total"</formula>
    </cfRule>
  </conditionalFormatting>
  <conditionalFormatting sqref="C236:C250">
    <cfRule type="expression" dxfId="925" priority="946">
      <formula>#REF!="Total"</formula>
    </cfRule>
  </conditionalFormatting>
  <conditionalFormatting sqref="C236:C250">
    <cfRule type="expression" dxfId="924" priority="945">
      <formula>#REF!="Total"</formula>
    </cfRule>
  </conditionalFormatting>
  <conditionalFormatting sqref="C236:C246 C248:C250">
    <cfRule type="expression" dxfId="923" priority="944">
      <formula>$A235="Total"</formula>
    </cfRule>
  </conditionalFormatting>
  <conditionalFormatting sqref="C236:C237 C239:C241 C244:C250">
    <cfRule type="expression" dxfId="922" priority="943">
      <formula>$A234="Total"</formula>
    </cfRule>
  </conditionalFormatting>
  <conditionalFormatting sqref="C236:C250">
    <cfRule type="expression" dxfId="921" priority="942">
      <formula>#REF!="Total"</formula>
    </cfRule>
  </conditionalFormatting>
  <conditionalFormatting sqref="C239:C241 C245:C246 C250">
    <cfRule type="expression" dxfId="920" priority="941">
      <formula>$A236="Total"</formula>
    </cfRule>
  </conditionalFormatting>
  <conditionalFormatting sqref="C236:C250">
    <cfRule type="expression" dxfId="919" priority="940">
      <formula>#REF!="Total"</formula>
    </cfRule>
  </conditionalFormatting>
  <conditionalFormatting sqref="C236:C250">
    <cfRule type="expression" dxfId="918" priority="938">
      <formula>#REF!="Total"</formula>
    </cfRule>
  </conditionalFormatting>
  <conditionalFormatting sqref="C243:C246">
    <cfRule type="expression" dxfId="917" priority="937">
      <formula>$A237="Total"</formula>
    </cfRule>
  </conditionalFormatting>
  <conditionalFormatting sqref="C236:C250">
    <cfRule type="expression" dxfId="916" priority="936">
      <formula>#REF!="Total"</formula>
    </cfRule>
  </conditionalFormatting>
  <conditionalFormatting sqref="C236:C250">
    <cfRule type="expression" dxfId="915" priority="935">
      <formula>#REF!="Total"</formula>
    </cfRule>
  </conditionalFormatting>
  <conditionalFormatting sqref="C249:C250">
    <cfRule type="expression" dxfId="914" priority="934">
      <formula>$A242="Total"</formula>
    </cfRule>
  </conditionalFormatting>
  <conditionalFormatting sqref="C247">
    <cfRule type="expression" dxfId="913" priority="933">
      <formula>$A235="Total"</formula>
    </cfRule>
  </conditionalFormatting>
  <conditionalFormatting sqref="C236:C250">
    <cfRule type="expression" dxfId="912" priority="932">
      <formula>#REF!="Total"</formula>
    </cfRule>
  </conditionalFormatting>
  <conditionalFormatting sqref="C247:C250">
    <cfRule type="expression" dxfId="911" priority="931">
      <formula>$A239="Total"</formula>
    </cfRule>
  </conditionalFormatting>
  <conditionalFormatting sqref="C236:C250">
    <cfRule type="expression" dxfId="910" priority="930">
      <formula>#REF!="Total"</formula>
    </cfRule>
  </conditionalFormatting>
  <conditionalFormatting sqref="C247:C250">
    <cfRule type="expression" dxfId="909" priority="929">
      <formula>$A236="Total"</formula>
    </cfRule>
  </conditionalFormatting>
  <conditionalFormatting sqref="C236:C250">
    <cfRule type="expression" dxfId="908" priority="928">
      <formula>#REF!="Total"</formula>
    </cfRule>
  </conditionalFormatting>
  <conditionalFormatting sqref="C236:C250">
    <cfRule type="expression" dxfId="907" priority="927">
      <formula>#REF!="Total"</formula>
    </cfRule>
  </conditionalFormatting>
  <conditionalFormatting sqref="C236:C250">
    <cfRule type="expression" dxfId="906" priority="926">
      <formula>#REF!="Total"</formula>
    </cfRule>
  </conditionalFormatting>
  <conditionalFormatting sqref="C236:C250">
    <cfRule type="expression" dxfId="905" priority="925">
      <formula>#REF!="Total"</formula>
    </cfRule>
  </conditionalFormatting>
  <conditionalFormatting sqref="C236:C250">
    <cfRule type="expression" dxfId="904" priority="924">
      <formula>#REF!="Total"</formula>
    </cfRule>
  </conditionalFormatting>
  <conditionalFormatting sqref="C236:C250">
    <cfRule type="expression" dxfId="903" priority="923">
      <formula>#REF!="Total"</formula>
    </cfRule>
  </conditionalFormatting>
  <conditionalFormatting sqref="C236:C250">
    <cfRule type="expression" dxfId="902" priority="922">
      <formula>#REF!="Total"</formula>
    </cfRule>
  </conditionalFormatting>
  <conditionalFormatting sqref="C236:C250">
    <cfRule type="expression" dxfId="901" priority="920">
      <formula>#REF!="Total"</formula>
    </cfRule>
  </conditionalFormatting>
  <conditionalFormatting sqref="C236:C250">
    <cfRule type="expression" dxfId="900" priority="919">
      <formula>#REF!="Total"</formula>
    </cfRule>
  </conditionalFormatting>
  <conditionalFormatting sqref="C236:C250">
    <cfRule type="expression" dxfId="899" priority="918">
      <formula>#REF!="Total"</formula>
    </cfRule>
  </conditionalFormatting>
  <conditionalFormatting sqref="C236:C250">
    <cfRule type="expression" dxfId="898" priority="917">
      <formula>#REF!="Total"</formula>
    </cfRule>
  </conditionalFormatting>
  <conditionalFormatting sqref="C236:C250">
    <cfRule type="expression" dxfId="897" priority="916">
      <formula>#REF!="Total"</formula>
    </cfRule>
  </conditionalFormatting>
  <conditionalFormatting sqref="C236:C250">
    <cfRule type="expression" dxfId="896" priority="915">
      <formula>#REF!="Total"</formula>
    </cfRule>
  </conditionalFormatting>
  <conditionalFormatting sqref="C236:C250">
    <cfRule type="expression" dxfId="895" priority="914">
      <formula>#REF!="Total"</formula>
    </cfRule>
  </conditionalFormatting>
  <conditionalFormatting sqref="C236:C250">
    <cfRule type="expression" dxfId="894" priority="913">
      <formula>#REF!="Total"</formula>
    </cfRule>
  </conditionalFormatting>
  <conditionalFormatting sqref="C247:C250">
    <cfRule type="expression" dxfId="893" priority="912">
      <formula>$A234="Total"</formula>
    </cfRule>
  </conditionalFormatting>
  <conditionalFormatting sqref="C237:C246">
    <cfRule type="expression" dxfId="892" priority="911">
      <formula>#REF!="Total"</formula>
    </cfRule>
  </conditionalFormatting>
  <conditionalFormatting sqref="C236 C246:C250">
    <cfRule type="expression" dxfId="891" priority="910">
      <formula>#REF!="Total"</formula>
    </cfRule>
  </conditionalFormatting>
  <conditionalFormatting sqref="C247">
    <cfRule type="expression" dxfId="890" priority="908">
      <formula>#REF!="Total"</formula>
    </cfRule>
  </conditionalFormatting>
  <conditionalFormatting sqref="C236 C243:C250">
    <cfRule type="expression" dxfId="889" priority="906">
      <formula>#REF!="Total"</formula>
    </cfRule>
  </conditionalFormatting>
  <conditionalFormatting sqref="C236 C244:C250">
    <cfRule type="expression" dxfId="888" priority="905">
      <formula>#REF!="Total"</formula>
    </cfRule>
  </conditionalFormatting>
  <conditionalFormatting sqref="C244:C246">
    <cfRule type="expression" dxfId="887" priority="893">
      <formula>#REF!="Total"</formula>
    </cfRule>
  </conditionalFormatting>
  <conditionalFormatting sqref="C245:C246">
    <cfRule type="expression" dxfId="886" priority="892">
      <formula>#REF!="Total"</formula>
    </cfRule>
  </conditionalFormatting>
  <conditionalFormatting sqref="C246">
    <cfRule type="expression" dxfId="885" priority="891">
      <formula>#REF!="Total"</formula>
    </cfRule>
  </conditionalFormatting>
  <conditionalFormatting sqref="C250">
    <cfRule type="expression" dxfId="884" priority="890">
      <formula>#REF!="Total"</formula>
    </cfRule>
  </conditionalFormatting>
  <conditionalFormatting sqref="C247">
    <cfRule type="expression" dxfId="883" priority="889">
      <formula>#REF!="Total"</formula>
    </cfRule>
  </conditionalFormatting>
  <conditionalFormatting sqref="C248">
    <cfRule type="expression" dxfId="882" priority="888">
      <formula>#REF!="Total"</formula>
    </cfRule>
  </conditionalFormatting>
  <conditionalFormatting sqref="C249">
    <cfRule type="expression" dxfId="881" priority="887">
      <formula>#REF!="Total"</formula>
    </cfRule>
  </conditionalFormatting>
  <conditionalFormatting sqref="C249:C250">
    <cfRule type="expression" dxfId="880" priority="886">
      <formula>#REF!="Total"</formula>
    </cfRule>
  </conditionalFormatting>
  <conditionalFormatting sqref="C244:C246">
    <cfRule type="expression" dxfId="879" priority="885">
      <formula>#REF!="Total"</formula>
    </cfRule>
  </conditionalFormatting>
  <conditionalFormatting sqref="C237:C241">
    <cfRule type="expression" dxfId="878" priority="884">
      <formula>#REF!="Total"</formula>
    </cfRule>
  </conditionalFormatting>
  <conditionalFormatting sqref="C240">
    <cfRule type="expression" dxfId="877" priority="883">
      <formula>#REF!="Total"</formula>
    </cfRule>
  </conditionalFormatting>
  <conditionalFormatting sqref="C242:C244">
    <cfRule type="expression" dxfId="876" priority="882">
      <formula>#REF!="Total"</formula>
    </cfRule>
  </conditionalFormatting>
  <conditionalFormatting sqref="C248:C249">
    <cfRule type="expression" dxfId="875" priority="879">
      <formula>#REF!="Total"</formula>
    </cfRule>
  </conditionalFormatting>
  <conditionalFormatting sqref="C245:C246">
    <cfRule type="expression" dxfId="874" priority="878">
      <formula>#REF!="Total"</formula>
    </cfRule>
  </conditionalFormatting>
  <conditionalFormatting sqref="C248:C250">
    <cfRule type="expression" dxfId="873" priority="877">
      <formula>#REF!="Total"</formula>
    </cfRule>
  </conditionalFormatting>
  <conditionalFormatting sqref="C247">
    <cfRule type="expression" dxfId="872" priority="876">
      <formula>#REF!="Total"</formula>
    </cfRule>
  </conditionalFormatting>
  <conditionalFormatting sqref="C250">
    <cfRule type="expression" dxfId="871" priority="875">
      <formula>#REF!="Total"</formula>
    </cfRule>
  </conditionalFormatting>
  <conditionalFormatting sqref="C249:C250">
    <cfRule type="expression" dxfId="870" priority="894">
      <formula>#REF!="Total"</formula>
    </cfRule>
  </conditionalFormatting>
  <conditionalFormatting sqref="C248:C250">
    <cfRule type="expression" dxfId="869" priority="895">
      <formula>#REF!="Total"</formula>
    </cfRule>
  </conditionalFormatting>
  <conditionalFormatting sqref="C250">
    <cfRule type="expression" dxfId="868" priority="896">
      <formula>#REF!="Total"</formula>
    </cfRule>
  </conditionalFormatting>
  <conditionalFormatting sqref="C250">
    <cfRule type="expression" dxfId="867" priority="898">
      <formula>#REF!="Total"</formula>
    </cfRule>
  </conditionalFormatting>
  <conditionalFormatting sqref="C247:C250">
    <cfRule type="expression" dxfId="866" priority="899">
      <formula>#REF!="Total"</formula>
    </cfRule>
  </conditionalFormatting>
  <conditionalFormatting sqref="C248:C250">
    <cfRule type="expression" dxfId="865" priority="900">
      <formula>#REF!="Total"</formula>
    </cfRule>
  </conditionalFormatting>
  <conditionalFormatting sqref="C248:C250">
    <cfRule type="expression" dxfId="864" priority="901">
      <formula>#REF!="Total"</formula>
    </cfRule>
  </conditionalFormatting>
  <conditionalFormatting sqref="C249:C250">
    <cfRule type="expression" dxfId="863" priority="902">
      <formula>#REF!="Total"</formula>
    </cfRule>
  </conditionalFormatting>
  <conditionalFormatting sqref="C247:C250">
    <cfRule type="expression" dxfId="862" priority="903">
      <formula>#REF!="Total"</formula>
    </cfRule>
  </conditionalFormatting>
  <conditionalFormatting sqref="C241">
    <cfRule type="expression" dxfId="861" priority="904">
      <formula>#REF!="Total"</formula>
    </cfRule>
  </conditionalFormatting>
  <conditionalFormatting sqref="C243">
    <cfRule type="expression" dxfId="860" priority="949">
      <formula>#REF!="Total"</formula>
    </cfRule>
  </conditionalFormatting>
  <conditionalFormatting sqref="C236:C237 C242 C247">
    <cfRule type="expression" dxfId="859" priority="950">
      <formula>#REF!="Total"</formula>
    </cfRule>
  </conditionalFormatting>
  <conditionalFormatting sqref="C237:C238 C242:C243 C247:C248">
    <cfRule type="expression" dxfId="858" priority="951">
      <formula>#REF!="Total"</formula>
    </cfRule>
  </conditionalFormatting>
  <conditionalFormatting sqref="C237:C239 C243:C244 C247:C249">
    <cfRule type="expression" dxfId="857" priority="952">
      <formula>#REF!="Total"</formula>
    </cfRule>
  </conditionalFormatting>
  <conditionalFormatting sqref="C247:C250">
    <cfRule type="expression" dxfId="856" priority="953">
      <formula>$A242="Total"</formula>
    </cfRule>
  </conditionalFormatting>
  <conditionalFormatting sqref="C237:C242 C249:C250">
    <cfRule type="expression" dxfId="855" priority="954">
      <formula>#REF!="Total"</formula>
    </cfRule>
  </conditionalFormatting>
  <conditionalFormatting sqref="C247:C250">
    <cfRule type="expression" dxfId="854" priority="955">
      <formula>$A237="Total"</formula>
    </cfRule>
  </conditionalFormatting>
  <conditionalFormatting sqref="C238:C245">
    <cfRule type="expression" dxfId="853" priority="956">
      <formula>#REF!="Total"</formula>
    </cfRule>
  </conditionalFormatting>
  <conditionalFormatting sqref="C250">
    <cfRule type="expression" dxfId="852" priority="957">
      <formula>#REF!="Total"</formula>
    </cfRule>
  </conditionalFormatting>
  <conditionalFormatting sqref="C249">
    <cfRule type="expression" dxfId="851" priority="958">
      <formula>#REF!="Total"</formula>
    </cfRule>
  </conditionalFormatting>
  <conditionalFormatting sqref="C241:C246">
    <cfRule type="expression" dxfId="850" priority="959">
      <formula>#REF!="Total"</formula>
    </cfRule>
  </conditionalFormatting>
  <conditionalFormatting sqref="C248">
    <cfRule type="expression" dxfId="849" priority="960">
      <formula>#REF!="Total"</formula>
    </cfRule>
  </conditionalFormatting>
  <conditionalFormatting sqref="C238 C240:C248">
    <cfRule type="expression" dxfId="848" priority="961">
      <formula>#REF!="Total"</formula>
    </cfRule>
  </conditionalFormatting>
  <conditionalFormatting sqref="C236">
    <cfRule type="expression" dxfId="847" priority="962">
      <formula>$A240="Total"</formula>
    </cfRule>
  </conditionalFormatting>
  <conditionalFormatting sqref="C246:C250">
    <cfRule type="expression" dxfId="846" priority="963">
      <formula>$A237="Total"</formula>
    </cfRule>
  </conditionalFormatting>
  <conditionalFormatting sqref="C236">
    <cfRule type="expression" dxfId="845" priority="965">
      <formula>$A247="Total"</formula>
    </cfRule>
  </conditionalFormatting>
  <conditionalFormatting sqref="C236">
    <cfRule type="expression" dxfId="844" priority="966">
      <formula>#REF!="Total"</formula>
    </cfRule>
  </conditionalFormatting>
  <conditionalFormatting sqref="C236">
    <cfRule type="expression" dxfId="843" priority="967">
      <formula>#REF!="Total"</formula>
    </cfRule>
  </conditionalFormatting>
  <conditionalFormatting sqref="C237:C240">
    <cfRule type="expression" dxfId="842" priority="968">
      <formula>#REF!="Total"</formula>
    </cfRule>
  </conditionalFormatting>
  <conditionalFormatting sqref="C241">
    <cfRule type="expression" dxfId="841" priority="969">
      <formula>$A247="Total"</formula>
    </cfRule>
  </conditionalFormatting>
  <conditionalFormatting sqref="C246">
    <cfRule type="expression" dxfId="840" priority="970">
      <formula>#REF!="Total"</formula>
    </cfRule>
  </conditionalFormatting>
  <conditionalFormatting sqref="C318:C340">
    <cfRule type="expression" dxfId="839" priority="834">
      <formula>#REF!="Total"</formula>
    </cfRule>
  </conditionalFormatting>
  <conditionalFormatting sqref="C318:C340">
    <cfRule type="expression" dxfId="838" priority="833">
      <formula>#REF!="Total"</formula>
    </cfRule>
  </conditionalFormatting>
  <conditionalFormatting sqref="C318:C340">
    <cfRule type="expression" dxfId="837" priority="832">
      <formula>#REF!="Total"</formula>
    </cfRule>
  </conditionalFormatting>
  <conditionalFormatting sqref="C318:C340">
    <cfRule type="expression" dxfId="836" priority="831">
      <formula>#REF!="Total"</formula>
    </cfRule>
  </conditionalFormatting>
  <conditionalFormatting sqref="C318:C340">
    <cfRule type="expression" dxfId="835" priority="828">
      <formula>#REF!="Total"</formula>
    </cfRule>
  </conditionalFormatting>
  <conditionalFormatting sqref="C318">
    <cfRule type="expression" dxfId="834" priority="827">
      <formula>$A315="Total"</formula>
    </cfRule>
  </conditionalFormatting>
  <conditionalFormatting sqref="C319:C340">
    <cfRule type="expression" dxfId="833" priority="826">
      <formula>#REF!="Total"</formula>
    </cfRule>
  </conditionalFormatting>
  <conditionalFormatting sqref="C334">
    <cfRule type="expression" dxfId="832" priority="824" stopIfTrue="1">
      <formula>$C335="Total"</formula>
    </cfRule>
  </conditionalFormatting>
  <conditionalFormatting sqref="C319:C340">
    <cfRule type="expression" dxfId="831" priority="823">
      <formula>#REF!="Total"</formula>
    </cfRule>
  </conditionalFormatting>
  <conditionalFormatting sqref="C318:C340">
    <cfRule type="expression" dxfId="830" priority="822">
      <formula>#REF!="Total"</formula>
    </cfRule>
  </conditionalFormatting>
  <conditionalFormatting sqref="C318:C340">
    <cfRule type="expression" dxfId="829" priority="821" stopIfTrue="1">
      <formula>#REF!="Total"</formula>
    </cfRule>
  </conditionalFormatting>
  <conditionalFormatting sqref="C334:C340">
    <cfRule type="expression" dxfId="828" priority="820">
      <formula>#REF!="Total"</formula>
    </cfRule>
  </conditionalFormatting>
  <conditionalFormatting sqref="C318:C340">
    <cfRule type="expression" dxfId="827" priority="819">
      <formula>#REF!="Total"</formula>
    </cfRule>
  </conditionalFormatting>
  <conditionalFormatting sqref="C334:C340">
    <cfRule type="expression" dxfId="826" priority="818">
      <formula>#REF!="Total"</formula>
    </cfRule>
  </conditionalFormatting>
  <conditionalFormatting sqref="C318:C340">
    <cfRule type="expression" dxfId="825" priority="817">
      <formula>#REF!="Total"</formula>
    </cfRule>
  </conditionalFormatting>
  <conditionalFormatting sqref="C319">
    <cfRule type="expression" dxfId="824" priority="816">
      <formula>#REF!="Total"</formula>
    </cfRule>
  </conditionalFormatting>
  <conditionalFormatting sqref="C319:C340">
    <cfRule type="expression" dxfId="823" priority="815">
      <formula>#REF!="Total"</formula>
    </cfRule>
  </conditionalFormatting>
  <conditionalFormatting sqref="C318:C340">
    <cfRule type="expression" dxfId="822" priority="813">
      <formula>#REF!="Total"</formula>
    </cfRule>
  </conditionalFormatting>
  <conditionalFormatting sqref="C319:C340">
    <cfRule type="expression" dxfId="821" priority="812">
      <formula>#REF!="Total"</formula>
    </cfRule>
  </conditionalFormatting>
  <conditionalFormatting sqref="C318:C340">
    <cfRule type="expression" dxfId="820" priority="811">
      <formula>#REF!="Total"</formula>
    </cfRule>
  </conditionalFormatting>
  <conditionalFormatting sqref="C319:C340">
    <cfRule type="expression" dxfId="819" priority="810">
      <formula>#REF!="Total"</formula>
    </cfRule>
  </conditionalFormatting>
  <conditionalFormatting sqref="C319:C340">
    <cfRule type="expression" dxfId="818" priority="809">
      <formula>#REF!="Total"</formula>
    </cfRule>
  </conditionalFormatting>
  <conditionalFormatting sqref="C319:C320">
    <cfRule type="expression" dxfId="817" priority="808">
      <formula>$A324="Total"</formula>
    </cfRule>
  </conditionalFormatting>
  <conditionalFormatting sqref="C320:C321 C372:C373">
    <cfRule type="expression" dxfId="816" priority="807">
      <formula>$A334="Total"</formula>
    </cfRule>
  </conditionalFormatting>
  <conditionalFormatting sqref="C319:C340">
    <cfRule type="expression" dxfId="815" priority="806">
      <formula>#REF!="Total"</formula>
    </cfRule>
  </conditionalFormatting>
  <conditionalFormatting sqref="C319:C340">
    <cfRule type="expression" dxfId="814" priority="805">
      <formula>#REF!="Total"</formula>
    </cfRule>
  </conditionalFormatting>
  <conditionalFormatting sqref="C318:C340">
    <cfRule type="expression" dxfId="813" priority="804" stopIfTrue="1">
      <formula>#REF!="Total"</formula>
    </cfRule>
  </conditionalFormatting>
  <conditionalFormatting sqref="C318:C340">
    <cfRule type="expression" dxfId="812" priority="803">
      <formula>#REF!="Total"</formula>
    </cfRule>
  </conditionalFormatting>
  <conditionalFormatting sqref="C318:C340">
    <cfRule type="expression" dxfId="811" priority="802">
      <formula>#REF!="Total"</formula>
    </cfRule>
  </conditionalFormatting>
  <conditionalFormatting sqref="C319:C340">
    <cfRule type="expression" dxfId="810" priority="801">
      <formula>#REF!="Total"</formula>
    </cfRule>
  </conditionalFormatting>
  <conditionalFormatting sqref="C318:C340">
    <cfRule type="expression" dxfId="809" priority="800">
      <formula>#REF!="Total"</formula>
    </cfRule>
  </conditionalFormatting>
  <conditionalFormatting sqref="C336:C340 C362:C366">
    <cfRule type="expression" dxfId="808" priority="799">
      <formula>$A313="Total"</formula>
    </cfRule>
  </conditionalFormatting>
  <conditionalFormatting sqref="C318:C340">
    <cfRule type="expression" dxfId="807" priority="798">
      <formula>#REF!="Total"</formula>
    </cfRule>
  </conditionalFormatting>
  <conditionalFormatting sqref="C339:C340">
    <cfRule type="expression" dxfId="806" priority="797">
      <formula>$A313="Total"</formula>
    </cfRule>
  </conditionalFormatting>
  <conditionalFormatting sqref="C318:C340">
    <cfRule type="expression" dxfId="805" priority="796">
      <formula>#REF!="Total"</formula>
    </cfRule>
  </conditionalFormatting>
  <conditionalFormatting sqref="C318:C340">
    <cfRule type="expression" dxfId="804" priority="795">
      <formula>#REF!="Total"</formula>
    </cfRule>
  </conditionalFormatting>
  <conditionalFormatting sqref="C338:C340 C364:C366">
    <cfRule type="expression" dxfId="803" priority="794">
      <formula>$A313="Total"</formula>
    </cfRule>
  </conditionalFormatting>
  <conditionalFormatting sqref="C318:C340">
    <cfRule type="expression" dxfId="802" priority="793">
      <formula>#REF!="Total"</formula>
    </cfRule>
  </conditionalFormatting>
  <conditionalFormatting sqref="C318:C340">
    <cfRule type="expression" dxfId="801" priority="792">
      <formula>#REF!="Total"</formula>
    </cfRule>
  </conditionalFormatting>
  <conditionalFormatting sqref="C318:C340">
    <cfRule type="expression" dxfId="800" priority="791">
      <formula>#REF!="Total"</formula>
    </cfRule>
  </conditionalFormatting>
  <conditionalFormatting sqref="C318:C340">
    <cfRule type="expression" dxfId="799" priority="790">
      <formula>#REF!="Total"</formula>
    </cfRule>
  </conditionalFormatting>
  <conditionalFormatting sqref="C318:C340">
    <cfRule type="expression" dxfId="798" priority="789" stopIfTrue="1">
      <formula>#REF!="Total"</formula>
    </cfRule>
  </conditionalFormatting>
  <conditionalFormatting sqref="C318:C340">
    <cfRule type="expression" dxfId="797" priority="788">
      <formula>#REF!="Total"</formula>
    </cfRule>
  </conditionalFormatting>
  <conditionalFormatting sqref="C319:C320">
    <cfRule type="expression" dxfId="796" priority="787" stopIfTrue="1">
      <formula>$C324="Total"</formula>
    </cfRule>
  </conditionalFormatting>
  <conditionalFormatting sqref="C335:C340 C361:C366">
    <cfRule type="expression" dxfId="795" priority="786">
      <formula>$A313="Total"</formula>
    </cfRule>
  </conditionalFormatting>
  <conditionalFormatting sqref="C337:C340 C334:C335 C363:C366 C360:C361">
    <cfRule type="expression" dxfId="794" priority="785">
      <formula>$A316="Total"</formula>
    </cfRule>
  </conditionalFormatting>
  <conditionalFormatting sqref="C319 C371">
    <cfRule type="expression" dxfId="793" priority="784">
      <formula>$A340="Total"</formula>
    </cfRule>
  </conditionalFormatting>
  <conditionalFormatting sqref="C331:C339">
    <cfRule type="expression" dxfId="792" priority="783">
      <formula>#REF!="Total"</formula>
    </cfRule>
  </conditionalFormatting>
  <conditionalFormatting sqref="C336:C339">
    <cfRule type="expression" dxfId="791" priority="782">
      <formula>#REF!="Total"</formula>
    </cfRule>
  </conditionalFormatting>
  <conditionalFormatting sqref="C318:C324 C336:C340">
    <cfRule type="expression" dxfId="790" priority="781">
      <formula>#REF!="Total"</formula>
    </cfRule>
  </conditionalFormatting>
  <conditionalFormatting sqref="C334:C340">
    <cfRule type="expression" dxfId="789" priority="780">
      <formula>#REF!="Total"</formula>
    </cfRule>
  </conditionalFormatting>
  <conditionalFormatting sqref="C318:C321 C336:C340">
    <cfRule type="expression" dxfId="788" priority="779">
      <formula>#REF!="Total"</formula>
    </cfRule>
  </conditionalFormatting>
  <conditionalFormatting sqref="C318:C322 C336:C340">
    <cfRule type="expression" dxfId="787" priority="778">
      <formula>#REF!="Total"</formula>
    </cfRule>
  </conditionalFormatting>
  <conditionalFormatting sqref="C340">
    <cfRule type="expression" dxfId="786" priority="777">
      <formula>#REF!="Total"</formula>
    </cfRule>
  </conditionalFormatting>
  <conditionalFormatting sqref="C318">
    <cfRule type="expression" dxfId="785" priority="765">
      <formula>#REF!="Total"</formula>
    </cfRule>
  </conditionalFormatting>
  <conditionalFormatting sqref="C318">
    <cfRule type="expression" dxfId="784" priority="764">
      <formula>#REF!="Total"</formula>
    </cfRule>
  </conditionalFormatting>
  <conditionalFormatting sqref="C320:C321">
    <cfRule type="expression" dxfId="783" priority="763">
      <formula>#REF!="Total"</formula>
    </cfRule>
  </conditionalFormatting>
  <conditionalFormatting sqref="C318">
    <cfRule type="expression" dxfId="782" priority="762">
      <formula>#REF!="Total"</formula>
    </cfRule>
  </conditionalFormatting>
  <conditionalFormatting sqref="C318">
    <cfRule type="expression" dxfId="781" priority="761">
      <formula>#REF!="Total"</formula>
    </cfRule>
  </conditionalFormatting>
  <conditionalFormatting sqref="C318">
    <cfRule type="expression" dxfId="780" priority="760">
      <formula>#REF!="Total"</formula>
    </cfRule>
  </conditionalFormatting>
  <conditionalFormatting sqref="C318">
    <cfRule type="expression" dxfId="779" priority="759">
      <formula>$A318="Total"</formula>
    </cfRule>
  </conditionalFormatting>
  <conditionalFormatting sqref="C318">
    <cfRule type="expression" dxfId="778" priority="758">
      <formula>#REF!="Total"</formula>
    </cfRule>
  </conditionalFormatting>
  <conditionalFormatting sqref="C322">
    <cfRule type="expression" dxfId="777" priority="757">
      <formula>#REF!="Total"</formula>
    </cfRule>
  </conditionalFormatting>
  <conditionalFormatting sqref="C318">
    <cfRule type="expression" dxfId="776" priority="756">
      <formula>#REF!="Total"</formula>
    </cfRule>
  </conditionalFormatting>
  <conditionalFormatting sqref="C318">
    <cfRule type="expression" dxfId="775" priority="754">
      <formula>#REF!="Total"</formula>
    </cfRule>
  </conditionalFormatting>
  <conditionalFormatting sqref="C318">
    <cfRule type="expression" dxfId="774" priority="753">
      <formula>#REF!="Total"</formula>
    </cfRule>
  </conditionalFormatting>
  <conditionalFormatting sqref="C318">
    <cfRule type="expression" dxfId="773" priority="752">
      <formula>#REF!="Total"</formula>
    </cfRule>
  </conditionalFormatting>
  <conditionalFormatting sqref="C318">
    <cfRule type="expression" dxfId="772" priority="751">
      <formula>#REF!="Total"</formula>
    </cfRule>
  </conditionalFormatting>
  <conditionalFormatting sqref="C331">
    <cfRule type="expression" dxfId="771" priority="750">
      <formula>#REF!="Total"</formula>
    </cfRule>
  </conditionalFormatting>
  <conditionalFormatting sqref="C318">
    <cfRule type="expression" dxfId="770" priority="749">
      <formula>#REF!="Total"</formula>
    </cfRule>
  </conditionalFormatting>
  <conditionalFormatting sqref="C320:C321">
    <cfRule type="expression" dxfId="769" priority="748">
      <formula>#REF!="Total"</formula>
    </cfRule>
  </conditionalFormatting>
  <conditionalFormatting sqref="C318">
    <cfRule type="expression" dxfId="768" priority="747">
      <formula>#REF!="Total"</formula>
    </cfRule>
  </conditionalFormatting>
  <conditionalFormatting sqref="C318">
    <cfRule type="expression" dxfId="767" priority="746">
      <formula>#REF!="Total"</formula>
    </cfRule>
  </conditionalFormatting>
  <conditionalFormatting sqref="C318">
    <cfRule type="expression" dxfId="766" priority="745">
      <formula>#REF!="Total"</formula>
    </cfRule>
  </conditionalFormatting>
  <conditionalFormatting sqref="C318">
    <cfRule type="expression" dxfId="765" priority="744">
      <formula>#REF!="Total"</formula>
    </cfRule>
  </conditionalFormatting>
  <conditionalFormatting sqref="C321:C331">
    <cfRule type="expression" dxfId="764" priority="743">
      <formula>#REF!="Total"</formula>
    </cfRule>
  </conditionalFormatting>
  <conditionalFormatting sqref="C318">
    <cfRule type="expression" dxfId="763" priority="742">
      <formula>#REF!="Total"</formula>
    </cfRule>
  </conditionalFormatting>
  <conditionalFormatting sqref="C318">
    <cfRule type="expression" dxfId="762" priority="741">
      <formula>#REF!="Total"</formula>
    </cfRule>
  </conditionalFormatting>
  <conditionalFormatting sqref="C322">
    <cfRule type="expression" dxfId="761" priority="740">
      <formula>#REF!="Total"</formula>
    </cfRule>
  </conditionalFormatting>
  <conditionalFormatting sqref="C318">
    <cfRule type="expression" dxfId="760" priority="739">
      <formula>#REF!="Total"</formula>
    </cfRule>
  </conditionalFormatting>
  <conditionalFormatting sqref="C318">
    <cfRule type="expression" dxfId="759" priority="738">
      <formula>#REF!="Total"</formula>
    </cfRule>
  </conditionalFormatting>
  <conditionalFormatting sqref="C318">
    <cfRule type="expression" dxfId="758" priority="737">
      <formula>#REF!="Total"</formula>
    </cfRule>
  </conditionalFormatting>
  <conditionalFormatting sqref="C318">
    <cfRule type="expression" dxfId="757" priority="736">
      <formula>#REF!="Total"</formula>
    </cfRule>
  </conditionalFormatting>
  <conditionalFormatting sqref="C318">
    <cfRule type="expression" dxfId="756" priority="735">
      <formula>#REF!="Total"</formula>
    </cfRule>
  </conditionalFormatting>
  <conditionalFormatting sqref="C340">
    <cfRule type="expression" dxfId="755" priority="734">
      <formula>$A313="Total"</formula>
    </cfRule>
  </conditionalFormatting>
  <conditionalFormatting sqref="C318">
    <cfRule type="expression" dxfId="754" priority="733">
      <formula>#REF!="Total"</formula>
    </cfRule>
  </conditionalFormatting>
  <conditionalFormatting sqref="C318">
    <cfRule type="expression" dxfId="753" priority="732">
      <formula>#REF!="Total"</formula>
    </cfRule>
  </conditionalFormatting>
  <conditionalFormatting sqref="C318">
    <cfRule type="expression" dxfId="752" priority="731">
      <formula>#REF!="Total"</formula>
    </cfRule>
  </conditionalFormatting>
  <conditionalFormatting sqref="C318">
    <cfRule type="expression" dxfId="751" priority="730">
      <formula>#REF!="Total"</formula>
    </cfRule>
  </conditionalFormatting>
  <conditionalFormatting sqref="C318">
    <cfRule type="expression" dxfId="750" priority="729">
      <formula>#REF!="Total"</formula>
    </cfRule>
  </conditionalFormatting>
  <conditionalFormatting sqref="C318">
    <cfRule type="expression" dxfId="749" priority="728">
      <formula>#REF!="Total"</formula>
    </cfRule>
  </conditionalFormatting>
  <conditionalFormatting sqref="C331">
    <cfRule type="expression" dxfId="748" priority="727">
      <formula>#REF!="Total"</formula>
    </cfRule>
  </conditionalFormatting>
  <conditionalFormatting sqref="C318">
    <cfRule type="expression" dxfId="747" priority="726">
      <formula>#REF!="Total"</formula>
    </cfRule>
  </conditionalFormatting>
  <conditionalFormatting sqref="C318">
    <cfRule type="expression" dxfId="746" priority="725">
      <formula>#REF!="Total"</formula>
    </cfRule>
  </conditionalFormatting>
  <conditionalFormatting sqref="C321">
    <cfRule type="expression" dxfId="745" priority="724">
      <formula>#REF!="Total"</formula>
    </cfRule>
  </conditionalFormatting>
  <conditionalFormatting sqref="C338:C340">
    <cfRule type="expression" dxfId="744" priority="723">
      <formula>#REF!="Total"</formula>
    </cfRule>
  </conditionalFormatting>
  <conditionalFormatting sqref="C332">
    <cfRule type="expression" dxfId="743" priority="722">
      <formula>#REF!="Total"</formula>
    </cfRule>
  </conditionalFormatting>
  <conditionalFormatting sqref="C333">
    <cfRule type="expression" dxfId="742" priority="721">
      <formula>#REF!="Total"</formula>
    </cfRule>
  </conditionalFormatting>
  <conditionalFormatting sqref="C318">
    <cfRule type="expression" dxfId="741" priority="720">
      <formula>#REF!="Total"</formula>
    </cfRule>
  </conditionalFormatting>
  <conditionalFormatting sqref="C322:C323">
    <cfRule type="expression" dxfId="740" priority="718">
      <formula>#REF!="Total"</formula>
    </cfRule>
  </conditionalFormatting>
  <conditionalFormatting sqref="C323:C331">
    <cfRule type="expression" dxfId="739" priority="717">
      <formula>#REF!="Total"</formula>
    </cfRule>
  </conditionalFormatting>
  <conditionalFormatting sqref="C331:C333">
    <cfRule type="expression" dxfId="738" priority="716">
      <formula>$A346="Total"</formula>
    </cfRule>
  </conditionalFormatting>
  <conditionalFormatting sqref="C321">
    <cfRule type="expression" dxfId="737" priority="715">
      <formula>#REF!="Total"</formula>
    </cfRule>
  </conditionalFormatting>
  <conditionalFormatting sqref="C322:C333">
    <cfRule type="expression" dxfId="736" priority="714">
      <formula>#REF!="Total"</formula>
    </cfRule>
  </conditionalFormatting>
  <conditionalFormatting sqref="C322:C330">
    <cfRule type="expression" dxfId="735" priority="713">
      <formula>#REF!="Total"</formula>
    </cfRule>
  </conditionalFormatting>
  <conditionalFormatting sqref="C339:C340">
    <cfRule type="expression" dxfId="734" priority="712">
      <formula>#REF!="Total"</formula>
    </cfRule>
  </conditionalFormatting>
  <conditionalFormatting sqref="C318">
    <cfRule type="expression" dxfId="733" priority="711">
      <formula>#REF!="Total"</formula>
    </cfRule>
  </conditionalFormatting>
  <conditionalFormatting sqref="C318">
    <cfRule type="expression" dxfId="732" priority="710">
      <formula>#REF!="Total"</formula>
    </cfRule>
  </conditionalFormatting>
  <conditionalFormatting sqref="C340">
    <cfRule type="expression" dxfId="731" priority="709">
      <formula>$A341="Total"</formula>
    </cfRule>
  </conditionalFormatting>
  <conditionalFormatting sqref="C338:C340">
    <cfRule type="expression" dxfId="730" priority="708">
      <formula>#REF!="Total"</formula>
    </cfRule>
  </conditionalFormatting>
  <conditionalFormatting sqref="C336:C340">
    <cfRule type="expression" dxfId="729" priority="707">
      <formula>#REF!="Total"</formula>
    </cfRule>
  </conditionalFormatting>
  <conditionalFormatting sqref="C339:C340">
    <cfRule type="expression" dxfId="728" priority="706">
      <formula>$A341="Total"</formula>
    </cfRule>
  </conditionalFormatting>
  <conditionalFormatting sqref="C337:C340">
    <cfRule type="expression" dxfId="727" priority="705">
      <formula>#REF!="Total"</formula>
    </cfRule>
  </conditionalFormatting>
  <conditionalFormatting sqref="C318">
    <cfRule type="expression" dxfId="726" priority="704">
      <formula>#REF!="Total"</formula>
    </cfRule>
  </conditionalFormatting>
  <conditionalFormatting sqref="C318">
    <cfRule type="expression" dxfId="725" priority="703">
      <formula>#REF!="Total"</formula>
    </cfRule>
  </conditionalFormatting>
  <conditionalFormatting sqref="C340">
    <cfRule type="expression" dxfId="724" priority="702">
      <formula>#REF!="Total"</formula>
    </cfRule>
  </conditionalFormatting>
  <conditionalFormatting sqref="C322:C333">
    <cfRule type="expression" dxfId="723" priority="700">
      <formula>#REF!="Total"</formula>
    </cfRule>
  </conditionalFormatting>
  <conditionalFormatting sqref="C323:C333">
    <cfRule type="expression" dxfId="722" priority="699">
      <formula>#REF!="Total"</formula>
    </cfRule>
  </conditionalFormatting>
  <conditionalFormatting sqref="C331:C333">
    <cfRule type="expression" dxfId="721" priority="698">
      <formula>#REF!="Total"</formula>
    </cfRule>
  </conditionalFormatting>
  <conditionalFormatting sqref="C322:C333">
    <cfRule type="expression" dxfId="720" priority="697" stopIfTrue="1">
      <formula>#REF!="Total"</formula>
    </cfRule>
  </conditionalFormatting>
  <conditionalFormatting sqref="C335">
    <cfRule type="expression" dxfId="719" priority="696" stopIfTrue="1">
      <formula>#REF!="Total"</formula>
    </cfRule>
  </conditionalFormatting>
  <conditionalFormatting sqref="C322:C323">
    <cfRule type="expression" dxfId="718" priority="695">
      <formula>#REF!="Total"</formula>
    </cfRule>
  </conditionalFormatting>
  <conditionalFormatting sqref="C337:C338">
    <cfRule type="expression" dxfId="717" priority="694">
      <formula>#REF!="Total"</formula>
    </cfRule>
  </conditionalFormatting>
  <conditionalFormatting sqref="C336 C338:C340">
    <cfRule type="expression" dxfId="716" priority="693">
      <formula>#REF!="Total"</formula>
    </cfRule>
  </conditionalFormatting>
  <conditionalFormatting sqref="C337:C339">
    <cfRule type="expression" dxfId="715" priority="692">
      <formula>#REF!="Total"</formula>
    </cfRule>
  </conditionalFormatting>
  <conditionalFormatting sqref="C336:C337">
    <cfRule type="expression" dxfId="714" priority="691">
      <formula>#REF!="Total"</formula>
    </cfRule>
  </conditionalFormatting>
  <conditionalFormatting sqref="C339:C340">
    <cfRule type="expression" dxfId="713" priority="690">
      <formula>#REF!="Total"</formula>
    </cfRule>
  </conditionalFormatting>
  <conditionalFormatting sqref="C335:C337 C340">
    <cfRule type="expression" dxfId="712" priority="689">
      <formula>#REF!="Total"</formula>
    </cfRule>
  </conditionalFormatting>
  <conditionalFormatting sqref="C338:C339">
    <cfRule type="expression" dxfId="711" priority="688">
      <formula>#REF!="Total"</formula>
    </cfRule>
  </conditionalFormatting>
  <conditionalFormatting sqref="C340">
    <cfRule type="expression" dxfId="710" priority="687">
      <formula>#REF!="Total"</formula>
    </cfRule>
  </conditionalFormatting>
  <conditionalFormatting sqref="C339:C340">
    <cfRule type="expression" dxfId="709" priority="686" stopIfTrue="1">
      <formula>#REF!="Total"</formula>
    </cfRule>
  </conditionalFormatting>
  <conditionalFormatting sqref="C339">
    <cfRule type="expression" dxfId="708" priority="685">
      <formula>#REF!="Total"</formula>
    </cfRule>
  </conditionalFormatting>
  <conditionalFormatting sqref="C339:C340">
    <cfRule type="expression" dxfId="707" priority="684">
      <formula>#REF!="Total"</formula>
    </cfRule>
  </conditionalFormatting>
  <conditionalFormatting sqref="C339:C340">
    <cfRule type="expression" dxfId="706" priority="766">
      <formula>#REF!="Total"</formula>
    </cfRule>
  </conditionalFormatting>
  <conditionalFormatting sqref="C318">
    <cfRule type="expression" dxfId="705" priority="767">
      <formula>#REF!="Total"</formula>
    </cfRule>
  </conditionalFormatting>
  <conditionalFormatting sqref="C340">
    <cfRule type="expression" dxfId="704" priority="768">
      <formula>#REF!="Total"</formula>
    </cfRule>
  </conditionalFormatting>
  <conditionalFormatting sqref="C337:C340">
    <cfRule type="expression" dxfId="703" priority="770">
      <formula>#REF!="Total"</formula>
    </cfRule>
  </conditionalFormatting>
  <conditionalFormatting sqref="C322:C323">
    <cfRule type="expression" dxfId="702" priority="771">
      <formula>#REF!="Total"</formula>
    </cfRule>
  </conditionalFormatting>
  <conditionalFormatting sqref="C319:C333">
    <cfRule type="expression" dxfId="701" priority="772">
      <formula>#REF!="Total"</formula>
    </cfRule>
  </conditionalFormatting>
  <conditionalFormatting sqref="C338">
    <cfRule type="expression" dxfId="700" priority="773">
      <formula>#REF!="Total"</formula>
    </cfRule>
  </conditionalFormatting>
  <conditionalFormatting sqref="C340">
    <cfRule type="expression" dxfId="699" priority="774">
      <formula>#REF!="Total"</formula>
    </cfRule>
  </conditionalFormatting>
  <conditionalFormatting sqref="C336:C338">
    <cfRule type="expression" dxfId="698" priority="776" stopIfTrue="1">
      <formula>#REF!="Total"</formula>
    </cfRule>
  </conditionalFormatting>
  <conditionalFormatting sqref="C321:C330">
    <cfRule type="expression" dxfId="697" priority="835">
      <formula>#REF!="Total"</formula>
    </cfRule>
  </conditionalFormatting>
  <conditionalFormatting sqref="C334">
    <cfRule type="expression" dxfId="696" priority="836">
      <formula>$A351="Total"</formula>
    </cfRule>
  </conditionalFormatting>
  <conditionalFormatting sqref="C319:C322">
    <cfRule type="expression" dxfId="695" priority="837">
      <formula>#REF!="Total"</formula>
    </cfRule>
  </conditionalFormatting>
  <conditionalFormatting sqref="C319 C334 C336">
    <cfRule type="expression" dxfId="694" priority="838">
      <formula>#REF!="Total"</formula>
    </cfRule>
  </conditionalFormatting>
  <conditionalFormatting sqref="C320 C334:C337">
    <cfRule type="expression" dxfId="693" priority="839">
      <formula>#REF!="Total"</formula>
    </cfRule>
  </conditionalFormatting>
  <conditionalFormatting sqref="C321 C334:C338">
    <cfRule type="expression" dxfId="692" priority="840">
      <formula>#REF!="Total"</formula>
    </cfRule>
  </conditionalFormatting>
  <conditionalFormatting sqref="C319:C323 C336:C338">
    <cfRule type="expression" dxfId="691" priority="841">
      <formula>$A314="Total"</formula>
    </cfRule>
  </conditionalFormatting>
  <conditionalFormatting sqref="C324 C335 C337:C340">
    <cfRule type="expression" dxfId="690" priority="842">
      <formula>#REF!="Total"</formula>
    </cfRule>
  </conditionalFormatting>
  <conditionalFormatting sqref="C325:C330 C338:C340">
    <cfRule type="expression" dxfId="689" priority="843">
      <formula>#REF!="Total"</formula>
    </cfRule>
  </conditionalFormatting>
  <conditionalFormatting sqref="C336:C340">
    <cfRule type="expression" dxfId="688" priority="844">
      <formula>#REF!="Total"</formula>
    </cfRule>
  </conditionalFormatting>
  <conditionalFormatting sqref="C331 C339:C340 C336">
    <cfRule type="expression" dxfId="687" priority="845">
      <formula>#REF!="Total"</formula>
    </cfRule>
  </conditionalFormatting>
  <conditionalFormatting sqref="C336:C339">
    <cfRule type="expression" dxfId="686" priority="847">
      <formula>#REF!="Total"</formula>
    </cfRule>
  </conditionalFormatting>
  <conditionalFormatting sqref="C334 C340">
    <cfRule type="expression" dxfId="685" priority="848">
      <formula>#REF!="Total"</formula>
    </cfRule>
  </conditionalFormatting>
  <conditionalFormatting sqref="C335">
    <cfRule type="expression" dxfId="684" priority="849">
      <formula>#REF!="Total"</formula>
    </cfRule>
  </conditionalFormatting>
  <conditionalFormatting sqref="C337:C340">
    <cfRule type="expression" dxfId="683" priority="850">
      <formula>#REF!="Total"</formula>
    </cfRule>
  </conditionalFormatting>
  <conditionalFormatting sqref="C336">
    <cfRule type="expression" dxfId="682" priority="851">
      <formula>#REF!="Total"</formula>
    </cfRule>
  </conditionalFormatting>
  <conditionalFormatting sqref="C318 C333 C335">
    <cfRule type="expression" dxfId="681" priority="852" stopIfTrue="1">
      <formula>#REF!="Total"</formula>
    </cfRule>
  </conditionalFormatting>
  <conditionalFormatting sqref="C324:C335 C337:C340">
    <cfRule type="expression" dxfId="680" priority="853">
      <formula>#REF!="Total"</formula>
    </cfRule>
  </conditionalFormatting>
  <conditionalFormatting sqref="C318 C332:C333">
    <cfRule type="expression" dxfId="679" priority="854">
      <formula>$A322="Total"</formula>
    </cfRule>
  </conditionalFormatting>
  <conditionalFormatting sqref="C336:C340">
    <cfRule type="expression" dxfId="678" priority="856">
      <formula>$A346="Total"</formula>
    </cfRule>
  </conditionalFormatting>
  <conditionalFormatting sqref="C324:C335 C337:C340">
    <cfRule type="expression" dxfId="677" priority="857" stopIfTrue="1">
      <formula>#REF!="Total"</formula>
    </cfRule>
  </conditionalFormatting>
  <conditionalFormatting sqref="C339:C340">
    <cfRule type="expression" dxfId="676" priority="858">
      <formula>#REF!="Total"</formula>
    </cfRule>
  </conditionalFormatting>
  <conditionalFormatting sqref="C334:C335 C360:C361">
    <cfRule type="expression" dxfId="675" priority="859">
      <formula>$A315="Total"</formula>
    </cfRule>
  </conditionalFormatting>
  <conditionalFormatting sqref="C319">
    <cfRule type="expression" dxfId="674" priority="860">
      <formula>#REF!="Total"</formula>
    </cfRule>
  </conditionalFormatting>
  <conditionalFormatting sqref="C332:C333 C358:C359">
    <cfRule type="expression" dxfId="673" priority="861">
      <formula>$A344="Total"</formula>
    </cfRule>
  </conditionalFormatting>
  <conditionalFormatting sqref="C318">
    <cfRule type="expression" dxfId="672" priority="863" stopIfTrue="1">
      <formula>$C322="Total"</formula>
    </cfRule>
  </conditionalFormatting>
  <conditionalFormatting sqref="C318 C321:C330 C373:C381">
    <cfRule type="expression" dxfId="671" priority="864">
      <formula>$A338="Total"</formula>
    </cfRule>
  </conditionalFormatting>
  <conditionalFormatting sqref="C318 C324:C333">
    <cfRule type="expression" dxfId="670" priority="865">
      <formula>#REF!="Total"</formula>
    </cfRule>
  </conditionalFormatting>
  <conditionalFormatting sqref="C334:C335">
    <cfRule type="expression" dxfId="669" priority="866">
      <formula>$A342="Total"</formula>
    </cfRule>
  </conditionalFormatting>
  <conditionalFormatting sqref="C337:C340 C363:C366">
    <cfRule type="expression" dxfId="668" priority="867">
      <formula>$A313="Total"</formula>
    </cfRule>
  </conditionalFormatting>
  <conditionalFormatting sqref="C334:C335">
    <cfRule type="expression" dxfId="667" priority="868" stopIfTrue="1">
      <formula>$C346="Total"</formula>
    </cfRule>
  </conditionalFormatting>
  <conditionalFormatting sqref="C318">
    <cfRule type="expression" dxfId="666" priority="869">
      <formula>#REF!="Total"</formula>
    </cfRule>
  </conditionalFormatting>
  <conditionalFormatting sqref="C322:C331 C334:C335">
    <cfRule type="expression" dxfId="665" priority="870">
      <formula>#REF!="Total"</formula>
    </cfRule>
  </conditionalFormatting>
  <conditionalFormatting sqref="C321:C323">
    <cfRule type="expression" dxfId="664" priority="871" stopIfTrue="1">
      <formula>$C331="Total"</formula>
    </cfRule>
  </conditionalFormatting>
  <conditionalFormatting sqref="C318">
    <cfRule type="expression" dxfId="663" priority="872" stopIfTrue="1">
      <formula>#REF!="Total"</formula>
    </cfRule>
  </conditionalFormatting>
  <conditionalFormatting sqref="C334:C335">
    <cfRule type="expression" dxfId="662" priority="873">
      <formula>$A345="Total"</formula>
    </cfRule>
  </conditionalFormatting>
  <conditionalFormatting sqref="C319:C321">
    <cfRule type="expression" dxfId="661" priority="874" stopIfTrue="1">
      <formula>#REF!="Total"</formula>
    </cfRule>
  </conditionalFormatting>
  <conditionalFormatting sqref="C334:C339 C360:C365">
    <cfRule type="expression" dxfId="660" priority="600">
      <formula>$A313="Total"</formula>
    </cfRule>
  </conditionalFormatting>
  <conditionalFormatting sqref="C333:C335 C359:C361">
    <cfRule type="expression" dxfId="659" priority="597">
      <formula>$A313="Total"</formula>
    </cfRule>
  </conditionalFormatting>
  <conditionalFormatting sqref="C331:C340 C357:C366 C382:C385">
    <cfRule type="expression" dxfId="658" priority="589">
      <formula>$A314="Total"</formula>
    </cfRule>
  </conditionalFormatting>
  <conditionalFormatting sqref="C319:C322 C364 C371:C374">
    <cfRule type="expression" dxfId="657" priority="644">
      <formula>$A337="Total"</formula>
    </cfRule>
  </conditionalFormatting>
  <conditionalFormatting sqref="C334:C338 C360:C363">
    <cfRule type="expression" dxfId="656" priority="669">
      <formula>$A347="Total"</formula>
    </cfRule>
  </conditionalFormatting>
  <conditionalFormatting sqref="C370:C392">
    <cfRule type="expression" dxfId="655" priority="462">
      <formula>#REF!="Total"</formula>
    </cfRule>
  </conditionalFormatting>
  <conditionalFormatting sqref="C370:C392">
    <cfRule type="expression" dxfId="654" priority="461">
      <formula>#REF!="Total"</formula>
    </cfRule>
  </conditionalFormatting>
  <conditionalFormatting sqref="C370:C392">
    <cfRule type="expression" dxfId="653" priority="460">
      <formula>#REF!="Total"</formula>
    </cfRule>
  </conditionalFormatting>
  <conditionalFormatting sqref="C370:C392">
    <cfRule type="expression" dxfId="652" priority="459">
      <formula>#REF!="Total"</formula>
    </cfRule>
  </conditionalFormatting>
  <conditionalFormatting sqref="C387 C389:C392">
    <cfRule type="expression" dxfId="651" priority="458">
      <formula>$A386="Total"</formula>
    </cfRule>
  </conditionalFormatting>
  <conditionalFormatting sqref="C390:C392">
    <cfRule type="expression" dxfId="650" priority="457">
      <formula>$A388="Total"</formula>
    </cfRule>
  </conditionalFormatting>
  <conditionalFormatting sqref="C370:C392">
    <cfRule type="expression" dxfId="649" priority="456">
      <formula>#REF!="Total"</formula>
    </cfRule>
  </conditionalFormatting>
  <conditionalFormatting sqref="C370">
    <cfRule type="expression" dxfId="648" priority="455">
      <formula>$A367="Total"</formula>
    </cfRule>
  </conditionalFormatting>
  <conditionalFormatting sqref="C371:C392">
    <cfRule type="expression" dxfId="647" priority="454">
      <formula>#REF!="Total"</formula>
    </cfRule>
  </conditionalFormatting>
  <conditionalFormatting sqref="C371:C392">
    <cfRule type="expression" dxfId="646" priority="452">
      <formula>#REF!="Total"</formula>
    </cfRule>
  </conditionalFormatting>
  <conditionalFormatting sqref="C370:C392">
    <cfRule type="expression" dxfId="645" priority="450">
      <formula>#REF!="Total"</formula>
    </cfRule>
  </conditionalFormatting>
  <conditionalFormatting sqref="C370:C392">
    <cfRule type="expression" dxfId="644" priority="449">
      <formula>#REF!="Total"</formula>
    </cfRule>
  </conditionalFormatting>
  <conditionalFormatting sqref="C371:C392">
    <cfRule type="expression" dxfId="643" priority="446">
      <formula>#REF!="Total"</formula>
    </cfRule>
  </conditionalFormatting>
  <conditionalFormatting sqref="C384:C387">
    <cfRule type="expression" dxfId="642" priority="445">
      <formula>$A371="Total"</formula>
    </cfRule>
  </conditionalFormatting>
  <conditionalFormatting sqref="C370:C392">
    <cfRule type="expression" dxfId="641" priority="444">
      <formula>#REF!="Total"</formula>
    </cfRule>
  </conditionalFormatting>
  <conditionalFormatting sqref="C387">
    <cfRule type="expression" dxfId="640" priority="443">
      <formula>$A371="Total"</formula>
    </cfRule>
  </conditionalFormatting>
  <conditionalFormatting sqref="C371:C392">
    <cfRule type="expression" dxfId="639" priority="442">
      <formula>#REF!="Total"</formula>
    </cfRule>
  </conditionalFormatting>
  <conditionalFormatting sqref="C370:C392">
    <cfRule type="expression" dxfId="638" priority="441">
      <formula>#REF!="Total"</formula>
    </cfRule>
  </conditionalFormatting>
  <conditionalFormatting sqref="C371:C392">
    <cfRule type="expression" dxfId="637" priority="440">
      <formula>#REF!="Total"</formula>
    </cfRule>
  </conditionalFormatting>
  <conditionalFormatting sqref="C371:C392">
    <cfRule type="expression" dxfId="636" priority="439">
      <formula>#REF!="Total"</formula>
    </cfRule>
  </conditionalFormatting>
  <conditionalFormatting sqref="C388:C390">
    <cfRule type="expression" dxfId="635" priority="438">
      <formula>$A401="Total"</formula>
    </cfRule>
  </conditionalFormatting>
  <conditionalFormatting sqref="C371:C392">
    <cfRule type="expression" dxfId="634" priority="437">
      <formula>#REF!="Total"</formula>
    </cfRule>
  </conditionalFormatting>
  <conditionalFormatting sqref="C371:C392">
    <cfRule type="expression" dxfId="633" priority="436">
      <formula>#REF!="Total"</formula>
    </cfRule>
  </conditionalFormatting>
  <conditionalFormatting sqref="C370:C392">
    <cfRule type="expression" dxfId="632" priority="435">
      <formula>#REF!="Total"</formula>
    </cfRule>
  </conditionalFormatting>
  <conditionalFormatting sqref="C388:C391">
    <cfRule type="expression" dxfId="631" priority="434">
      <formula>$A367="Total"</formula>
    </cfRule>
  </conditionalFormatting>
  <conditionalFormatting sqref="C371:C392">
    <cfRule type="expression" dxfId="630" priority="433">
      <formula>#REF!="Total"</formula>
    </cfRule>
  </conditionalFormatting>
  <conditionalFormatting sqref="C388:C392">
    <cfRule type="expression" dxfId="629" priority="432">
      <formula>$A365="Total"</formula>
    </cfRule>
  </conditionalFormatting>
  <conditionalFormatting sqref="C390:C392">
    <cfRule type="expression" dxfId="628" priority="431">
      <formula>$A364="Total"</formula>
    </cfRule>
  </conditionalFormatting>
  <conditionalFormatting sqref="C370:C392">
    <cfRule type="expression" dxfId="627" priority="430">
      <formula>#REF!="Total"</formula>
    </cfRule>
  </conditionalFormatting>
  <conditionalFormatting sqref="C370:C392">
    <cfRule type="expression" dxfId="626" priority="429">
      <formula>#REF!="Total"</formula>
    </cfRule>
  </conditionalFormatting>
  <conditionalFormatting sqref="C389:C392">
    <cfRule type="expression" dxfId="625" priority="428">
      <formula>$A364="Total"</formula>
    </cfRule>
  </conditionalFormatting>
  <conditionalFormatting sqref="C370:C392">
    <cfRule type="expression" dxfId="624" priority="427">
      <formula>#REF!="Total"</formula>
    </cfRule>
  </conditionalFormatting>
  <conditionalFormatting sqref="C370:C392">
    <cfRule type="expression" dxfId="623" priority="426">
      <formula>#REF!="Total"</formula>
    </cfRule>
  </conditionalFormatting>
  <conditionalFormatting sqref="C370:C392">
    <cfRule type="expression" dxfId="622" priority="425">
      <formula>#REF!="Total"</formula>
    </cfRule>
  </conditionalFormatting>
  <conditionalFormatting sqref="C370:C392">
    <cfRule type="expression" dxfId="621" priority="424">
      <formula>#REF!="Total"</formula>
    </cfRule>
  </conditionalFormatting>
  <conditionalFormatting sqref="C370:C392">
    <cfRule type="expression" dxfId="620" priority="423">
      <formula>#REF!="Total"</formula>
    </cfRule>
  </conditionalFormatting>
  <conditionalFormatting sqref="C388:C392">
    <cfRule type="expression" dxfId="619" priority="422">
      <formula>$A366="Total"</formula>
    </cfRule>
  </conditionalFormatting>
  <conditionalFormatting sqref="C383:C391">
    <cfRule type="expression" dxfId="618" priority="420">
      <formula>#REF!="Total"</formula>
    </cfRule>
  </conditionalFormatting>
  <conditionalFormatting sqref="C388:C391">
    <cfRule type="expression" dxfId="617" priority="419">
      <formula>#REF!="Total"</formula>
    </cfRule>
  </conditionalFormatting>
  <conditionalFormatting sqref="C370:C381 C388:C392">
    <cfRule type="expression" dxfId="616" priority="418">
      <formula>#REF!="Total"</formula>
    </cfRule>
  </conditionalFormatting>
  <conditionalFormatting sqref="C384:C385">
    <cfRule type="expression" dxfId="615" priority="417">
      <formula>$A364="Total"</formula>
    </cfRule>
  </conditionalFormatting>
  <conditionalFormatting sqref="C370:C373 C388:C392">
    <cfRule type="expression" dxfId="614" priority="416">
      <formula>#REF!="Total"</formula>
    </cfRule>
  </conditionalFormatting>
  <conditionalFormatting sqref="C370:C374 C388:C392">
    <cfRule type="expression" dxfId="613" priority="415">
      <formula>#REF!="Total"</formula>
    </cfRule>
  </conditionalFormatting>
  <conditionalFormatting sqref="C392">
    <cfRule type="expression" dxfId="612" priority="414">
      <formula>#REF!="Total"</formula>
    </cfRule>
  </conditionalFormatting>
  <conditionalFormatting sqref="C370">
    <cfRule type="expression" dxfId="611" priority="405">
      <formula>#REF!="Total"</formula>
    </cfRule>
  </conditionalFormatting>
  <conditionalFormatting sqref="C370">
    <cfRule type="expression" dxfId="610" priority="404">
      <formula>#REF!="Total"</formula>
    </cfRule>
  </conditionalFormatting>
  <conditionalFormatting sqref="C370">
    <cfRule type="expression" dxfId="609" priority="403">
      <formula>#REF!="Total"</formula>
    </cfRule>
  </conditionalFormatting>
  <conditionalFormatting sqref="C370">
    <cfRule type="expression" dxfId="608" priority="402">
      <formula>#REF!="Total"</formula>
    </cfRule>
  </conditionalFormatting>
  <conditionalFormatting sqref="C370">
    <cfRule type="expression" dxfId="607" priority="401">
      <formula>#REF!="Total"</formula>
    </cfRule>
  </conditionalFormatting>
  <conditionalFormatting sqref="C370">
    <cfRule type="expression" dxfId="606" priority="400">
      <formula>$A370="Total"</formula>
    </cfRule>
  </conditionalFormatting>
  <conditionalFormatting sqref="C370">
    <cfRule type="expression" dxfId="605" priority="399">
      <formula>#REF!="Total"</formula>
    </cfRule>
  </conditionalFormatting>
  <conditionalFormatting sqref="C370">
    <cfRule type="expression" dxfId="604" priority="398">
      <formula>#REF!="Total"</formula>
    </cfRule>
  </conditionalFormatting>
  <conditionalFormatting sqref="C392">
    <cfRule type="expression" dxfId="603" priority="397">
      <formula>$A364="Total"</formula>
    </cfRule>
  </conditionalFormatting>
  <conditionalFormatting sqref="C370">
    <cfRule type="expression" dxfId="602" priority="396">
      <formula>#REF!="Total"</formula>
    </cfRule>
  </conditionalFormatting>
  <conditionalFormatting sqref="C370">
    <cfRule type="expression" dxfId="601" priority="395">
      <formula>#REF!="Total"</formula>
    </cfRule>
  </conditionalFormatting>
  <conditionalFormatting sqref="C370">
    <cfRule type="expression" dxfId="600" priority="394">
      <formula>#REF!="Total"</formula>
    </cfRule>
  </conditionalFormatting>
  <conditionalFormatting sqref="C370">
    <cfRule type="expression" dxfId="599" priority="393">
      <formula>#REF!="Total"</formula>
    </cfRule>
  </conditionalFormatting>
  <conditionalFormatting sqref="C370">
    <cfRule type="expression" dxfId="598" priority="392">
      <formula>#REF!="Total"</formula>
    </cfRule>
  </conditionalFormatting>
  <conditionalFormatting sqref="C370">
    <cfRule type="expression" dxfId="597" priority="391">
      <formula>#REF!="Total"</formula>
    </cfRule>
  </conditionalFormatting>
  <conditionalFormatting sqref="C370">
    <cfRule type="expression" dxfId="596" priority="390">
      <formula>#REF!="Total"</formula>
    </cfRule>
  </conditionalFormatting>
  <conditionalFormatting sqref="C370">
    <cfRule type="expression" dxfId="595" priority="389">
      <formula>#REF!="Total"</formula>
    </cfRule>
  </conditionalFormatting>
  <conditionalFormatting sqref="C370">
    <cfRule type="expression" dxfId="594" priority="388">
      <formula>#REF!="Total"</formula>
    </cfRule>
  </conditionalFormatting>
  <conditionalFormatting sqref="C370">
    <cfRule type="expression" dxfId="593" priority="387">
      <formula>#REF!="Total"</formula>
    </cfRule>
  </conditionalFormatting>
  <conditionalFormatting sqref="C370">
    <cfRule type="expression" dxfId="592" priority="386">
      <formula>#REF!="Total"</formula>
    </cfRule>
  </conditionalFormatting>
  <conditionalFormatting sqref="C370">
    <cfRule type="expression" dxfId="591" priority="385">
      <formula>#REF!="Total"</formula>
    </cfRule>
  </conditionalFormatting>
  <conditionalFormatting sqref="C370">
    <cfRule type="expression" dxfId="590" priority="384">
      <formula>#REF!="Total"</formula>
    </cfRule>
  </conditionalFormatting>
  <conditionalFormatting sqref="C370">
    <cfRule type="expression" dxfId="589" priority="383">
      <formula>#REF!="Total"</formula>
    </cfRule>
  </conditionalFormatting>
  <conditionalFormatting sqref="C370">
    <cfRule type="expression" dxfId="588" priority="382">
      <formula>#REF!="Total"</formula>
    </cfRule>
  </conditionalFormatting>
  <conditionalFormatting sqref="C370">
    <cfRule type="expression" dxfId="587" priority="381">
      <formula>#REF!="Total"</formula>
    </cfRule>
  </conditionalFormatting>
  <conditionalFormatting sqref="C391:C392">
    <cfRule type="expression" dxfId="586" priority="380">
      <formula>$A364="Total"</formula>
    </cfRule>
  </conditionalFormatting>
  <conditionalFormatting sqref="C370">
    <cfRule type="expression" dxfId="585" priority="379">
      <formula>#REF!="Total"</formula>
    </cfRule>
  </conditionalFormatting>
  <conditionalFormatting sqref="C370">
    <cfRule type="expression" dxfId="584" priority="378">
      <formula>#REF!="Total"</formula>
    </cfRule>
  </conditionalFormatting>
  <conditionalFormatting sqref="C370">
    <cfRule type="expression" dxfId="583" priority="377">
      <formula>#REF!="Total"</formula>
    </cfRule>
  </conditionalFormatting>
  <conditionalFormatting sqref="C370">
    <cfRule type="expression" dxfId="582" priority="376">
      <formula>#REF!="Total"</formula>
    </cfRule>
  </conditionalFormatting>
  <conditionalFormatting sqref="C370">
    <cfRule type="expression" dxfId="581" priority="375">
      <formula>#REF!="Total"</formula>
    </cfRule>
  </conditionalFormatting>
  <conditionalFormatting sqref="C370">
    <cfRule type="expression" dxfId="580" priority="374">
      <formula>#REF!="Total"</formula>
    </cfRule>
  </conditionalFormatting>
  <conditionalFormatting sqref="C370">
    <cfRule type="expression" dxfId="579" priority="373">
      <formula>#REF!="Total"</formula>
    </cfRule>
  </conditionalFormatting>
  <conditionalFormatting sqref="C370">
    <cfRule type="expression" dxfId="578" priority="372">
      <formula>#REF!="Total"</formula>
    </cfRule>
  </conditionalFormatting>
  <conditionalFormatting sqref="C389:C392">
    <cfRule type="expression" dxfId="577" priority="371">
      <formula>#REF!="Total"</formula>
    </cfRule>
  </conditionalFormatting>
  <conditionalFormatting sqref="C390:C392">
    <cfRule type="expression" dxfId="576" priority="370">
      <formula>#REF!="Total"</formula>
    </cfRule>
  </conditionalFormatting>
  <conditionalFormatting sqref="C370">
    <cfRule type="expression" dxfId="575" priority="369">
      <formula>#REF!="Total"</formula>
    </cfRule>
  </conditionalFormatting>
  <conditionalFormatting sqref="C382:C385">
    <cfRule type="expression" dxfId="574" priority="367">
      <formula>$A397="Total"</formula>
    </cfRule>
  </conditionalFormatting>
  <conditionalFormatting sqref="C391:C392">
    <cfRule type="expression" dxfId="573" priority="366">
      <formula>#REF!="Total"</formula>
    </cfRule>
  </conditionalFormatting>
  <conditionalFormatting sqref="C370">
    <cfRule type="expression" dxfId="572" priority="365">
      <formula>#REF!="Total"</formula>
    </cfRule>
  </conditionalFormatting>
  <conditionalFormatting sqref="C392">
    <cfRule type="expression" dxfId="571" priority="364">
      <formula>$A393="Total"</formula>
    </cfRule>
  </conditionalFormatting>
  <conditionalFormatting sqref="C390:C392">
    <cfRule type="expression" dxfId="570" priority="363">
      <formula>#REF!="Total"</formula>
    </cfRule>
  </conditionalFormatting>
  <conditionalFormatting sqref="C388:C392">
    <cfRule type="expression" dxfId="569" priority="362">
      <formula>#REF!="Total"</formula>
    </cfRule>
  </conditionalFormatting>
  <conditionalFormatting sqref="C389:C392">
    <cfRule type="expression" dxfId="568" priority="361">
      <formula>#REF!="Total"</formula>
    </cfRule>
  </conditionalFormatting>
  <conditionalFormatting sqref="C370">
    <cfRule type="expression" dxfId="567" priority="360">
      <formula>#REF!="Total"</formula>
    </cfRule>
  </conditionalFormatting>
  <conditionalFormatting sqref="C370">
    <cfRule type="expression" dxfId="566" priority="359">
      <formula>#REF!="Total"</formula>
    </cfRule>
  </conditionalFormatting>
  <conditionalFormatting sqref="C392">
    <cfRule type="expression" dxfId="565" priority="358">
      <formula>#REF!="Total"</formula>
    </cfRule>
  </conditionalFormatting>
  <conditionalFormatting sqref="C374:C385">
    <cfRule type="expression" dxfId="564" priority="356">
      <formula>#REF!="Total"</formula>
    </cfRule>
  </conditionalFormatting>
  <conditionalFormatting sqref="C375:C385">
    <cfRule type="expression" dxfId="563" priority="355">
      <formula>#REF!="Total"</formula>
    </cfRule>
  </conditionalFormatting>
  <conditionalFormatting sqref="C383:C385">
    <cfRule type="expression" dxfId="562" priority="354">
      <formula>#REF!="Total"</formula>
    </cfRule>
  </conditionalFormatting>
  <conditionalFormatting sqref="C388">
    <cfRule type="expression" dxfId="561" priority="353">
      <formula>#REF!="Total"</formula>
    </cfRule>
  </conditionalFormatting>
  <conditionalFormatting sqref="C388:C389">
    <cfRule type="expression" dxfId="560" priority="352">
      <formula>#REF!="Total"</formula>
    </cfRule>
  </conditionalFormatting>
  <conditionalFormatting sqref="C392">
    <cfRule type="expression" dxfId="559" priority="351">
      <formula>#REF!="Total"</formula>
    </cfRule>
  </conditionalFormatting>
  <conditionalFormatting sqref="C391">
    <cfRule type="expression" dxfId="558" priority="350">
      <formula>#REF!="Total"</formula>
    </cfRule>
  </conditionalFormatting>
  <conditionalFormatting sqref="C391:C392">
    <cfRule type="expression" dxfId="557" priority="349">
      <formula>#REF!="Total"</formula>
    </cfRule>
  </conditionalFormatting>
  <conditionalFormatting sqref="C391:C392">
    <cfRule type="expression" dxfId="556" priority="406">
      <formula>#REF!="Total"</formula>
    </cfRule>
  </conditionalFormatting>
  <conditionalFormatting sqref="C370">
    <cfRule type="expression" dxfId="555" priority="407">
      <formula>#REF!="Total"</formula>
    </cfRule>
  </conditionalFormatting>
  <conditionalFormatting sqref="C392">
    <cfRule type="expression" dxfId="554" priority="408">
      <formula>#REF!="Total"</formula>
    </cfRule>
  </conditionalFormatting>
  <conditionalFormatting sqref="C389:C391">
    <cfRule type="expression" dxfId="553" priority="409">
      <formula>#REF!="Total"</formula>
    </cfRule>
  </conditionalFormatting>
  <conditionalFormatting sqref="C371:C385">
    <cfRule type="expression" dxfId="552" priority="410">
      <formula>#REF!="Total"</formula>
    </cfRule>
  </conditionalFormatting>
  <conditionalFormatting sqref="C390">
    <cfRule type="expression" dxfId="551" priority="411">
      <formula>#REF!="Total"</formula>
    </cfRule>
  </conditionalFormatting>
  <conditionalFormatting sqref="C392">
    <cfRule type="expression" dxfId="550" priority="412">
      <formula>#REF!="Total"</formula>
    </cfRule>
  </conditionalFormatting>
  <conditionalFormatting sqref="C373:C382">
    <cfRule type="expression" dxfId="549" priority="463">
      <formula>#REF!="Total"</formula>
    </cfRule>
  </conditionalFormatting>
  <conditionalFormatting sqref="C371:C374">
    <cfRule type="expression" dxfId="548" priority="465">
      <formula>#REF!="Total"</formula>
    </cfRule>
  </conditionalFormatting>
  <conditionalFormatting sqref="C371 C386 C388">
    <cfRule type="expression" dxfId="547" priority="466">
      <formula>#REF!="Total"</formula>
    </cfRule>
  </conditionalFormatting>
  <conditionalFormatting sqref="C372 C386:C389">
    <cfRule type="expression" dxfId="546" priority="467">
      <formula>#REF!="Total"</formula>
    </cfRule>
  </conditionalFormatting>
  <conditionalFormatting sqref="C373 C386:C390">
    <cfRule type="expression" dxfId="545" priority="468">
      <formula>#REF!="Total"</formula>
    </cfRule>
  </conditionalFormatting>
  <conditionalFormatting sqref="C383 C391:C392 C388">
    <cfRule type="expression" dxfId="544" priority="469">
      <formula>#REF!="Total"</formula>
    </cfRule>
  </conditionalFormatting>
  <conditionalFormatting sqref="C388:C391">
    <cfRule type="expression" dxfId="543" priority="471">
      <formula>#REF!="Total"</formula>
    </cfRule>
  </conditionalFormatting>
  <conditionalFormatting sqref="C386 C392">
    <cfRule type="expression" dxfId="542" priority="472">
      <formula>#REF!="Total"</formula>
    </cfRule>
  </conditionalFormatting>
  <conditionalFormatting sqref="C389:C392">
    <cfRule type="expression" dxfId="541" priority="473">
      <formula>#REF!="Total"</formula>
    </cfRule>
  </conditionalFormatting>
  <conditionalFormatting sqref="C384:C385">
    <cfRule type="expression" dxfId="540" priority="474">
      <formula>$A388="Total"</formula>
    </cfRule>
  </conditionalFormatting>
  <conditionalFormatting sqref="C388:C392">
    <cfRule type="expression" dxfId="539" priority="475">
      <formula>$A398="Total"</formula>
    </cfRule>
  </conditionalFormatting>
  <conditionalFormatting sqref="C371">
    <cfRule type="expression" dxfId="538" priority="476">
      <formula>#REF!="Total"</formula>
    </cfRule>
  </conditionalFormatting>
  <conditionalFormatting sqref="C370">
    <cfRule type="expression" dxfId="537" priority="479">
      <formula>$A390="Total"</formula>
    </cfRule>
  </conditionalFormatting>
  <conditionalFormatting sqref="C370 C376:C385">
    <cfRule type="expression" dxfId="536" priority="480">
      <formula>#REF!="Total"</formula>
    </cfRule>
  </conditionalFormatting>
  <conditionalFormatting sqref="C386:C387">
    <cfRule type="expression" dxfId="535" priority="481">
      <formula>$A394="Total"</formula>
    </cfRule>
  </conditionalFormatting>
  <conditionalFormatting sqref="C370">
    <cfRule type="expression" dxfId="534" priority="482">
      <formula>#REF!="Total"</formula>
    </cfRule>
  </conditionalFormatting>
  <conditionalFormatting sqref="C374:C383 C386:C387">
    <cfRule type="expression" dxfId="533" priority="483">
      <formula>#REF!="Total"</formula>
    </cfRule>
  </conditionalFormatting>
  <conditionalFormatting sqref="C386:C387">
    <cfRule type="expression" dxfId="532" priority="484">
      <formula>$A397="Total"</formula>
    </cfRule>
  </conditionalFormatting>
  <conditionalFormatting sqref="C318">
    <cfRule type="expression" dxfId="531" priority="1297">
      <formula>#REF!="Total"</formula>
    </cfRule>
  </conditionalFormatting>
  <conditionalFormatting sqref="C319">
    <cfRule type="expression" dxfId="530" priority="1298">
      <formula>#REF!="Total"</formula>
    </cfRule>
  </conditionalFormatting>
  <conditionalFormatting sqref="C324">
    <cfRule type="expression" dxfId="529" priority="1299">
      <formula>#REF!="Total"</formula>
    </cfRule>
  </conditionalFormatting>
  <conditionalFormatting sqref="C323">
    <cfRule type="expression" dxfId="528" priority="1300">
      <formula>#REF!="Total"</formula>
    </cfRule>
  </conditionalFormatting>
  <conditionalFormatting sqref="C333">
    <cfRule type="expression" dxfId="527" priority="1301">
      <formula>#REF!="Total"</formula>
    </cfRule>
  </conditionalFormatting>
  <conditionalFormatting sqref="C338">
    <cfRule type="expression" dxfId="526" priority="1302">
      <formula>#REF!="Total"</formula>
    </cfRule>
  </conditionalFormatting>
  <conditionalFormatting sqref="C337">
    <cfRule type="expression" dxfId="525" priority="1303">
      <formula>#REF!="Total"</formula>
    </cfRule>
  </conditionalFormatting>
  <conditionalFormatting sqref="C334">
    <cfRule type="expression" dxfId="524" priority="1304">
      <formula>#REF!="Total"</formula>
    </cfRule>
  </conditionalFormatting>
  <conditionalFormatting sqref="C332">
    <cfRule type="expression" dxfId="523" priority="1305">
      <formula>#REF!="Total"</formula>
    </cfRule>
  </conditionalFormatting>
  <conditionalFormatting sqref="C340">
    <cfRule type="expression" dxfId="522" priority="1306">
      <formula>#REF!="Total"</formula>
    </cfRule>
  </conditionalFormatting>
  <conditionalFormatting sqref="C339">
    <cfRule type="expression" dxfId="521" priority="1307">
      <formula>#REF!="Total"</formula>
    </cfRule>
  </conditionalFormatting>
  <conditionalFormatting sqref="C322">
    <cfRule type="expression" dxfId="520" priority="1308">
      <formula>#REF!="Total"</formula>
    </cfRule>
  </conditionalFormatting>
  <conditionalFormatting sqref="C336">
    <cfRule type="expression" dxfId="519" priority="1309">
      <formula>#REF!="Total"</formula>
    </cfRule>
  </conditionalFormatting>
  <conditionalFormatting sqref="C214 C340">
    <cfRule type="expression" dxfId="518" priority="1971" stopIfTrue="1">
      <formula>#REF!="Total"</formula>
    </cfRule>
  </conditionalFormatting>
  <conditionalFormatting sqref="C207 C243">
    <cfRule type="expression" dxfId="517" priority="1989">
      <formula>#REF!="Total"</formula>
    </cfRule>
  </conditionalFormatting>
  <conditionalFormatting sqref="C218:C232">
    <cfRule type="expression" dxfId="516" priority="296">
      <formula>#REF!="Total"</formula>
    </cfRule>
  </conditionalFormatting>
  <conditionalFormatting sqref="C218:C232">
    <cfRule type="expression" dxfId="515" priority="295">
      <formula>#REF!="Total"</formula>
    </cfRule>
  </conditionalFormatting>
  <conditionalFormatting sqref="C218:C232">
    <cfRule type="expression" dxfId="514" priority="294">
      <formula>#REF!="Total"</formula>
    </cfRule>
  </conditionalFormatting>
  <conditionalFormatting sqref="C218:C232">
    <cfRule type="expression" dxfId="513" priority="293">
      <formula>#REF!="Total"</formula>
    </cfRule>
  </conditionalFormatting>
  <conditionalFormatting sqref="C218:C232">
    <cfRule type="expression" dxfId="512" priority="292">
      <formula>#REF!="Total"</formula>
    </cfRule>
  </conditionalFormatting>
  <conditionalFormatting sqref="C218:C232">
    <cfRule type="expression" dxfId="511" priority="291">
      <formula>#REF!="Total"</formula>
    </cfRule>
  </conditionalFormatting>
  <conditionalFormatting sqref="C218:C232">
    <cfRule type="expression" dxfId="510" priority="290">
      <formula>$A218="Total"</formula>
    </cfRule>
  </conditionalFormatting>
  <conditionalFormatting sqref="C218:C232">
    <cfRule type="expression" dxfId="509" priority="289">
      <formula>#REF!="Total"</formula>
    </cfRule>
  </conditionalFormatting>
  <conditionalFormatting sqref="C218:C232">
    <cfRule type="expression" dxfId="508" priority="288">
      <formula>#REF!="Total"</formula>
    </cfRule>
  </conditionalFormatting>
  <conditionalFormatting sqref="C218:C232">
    <cfRule type="expression" dxfId="507" priority="287" stopIfTrue="1">
      <formula>#REF!="Total"</formula>
    </cfRule>
  </conditionalFormatting>
  <conditionalFormatting sqref="C224:C232">
    <cfRule type="expression" dxfId="506" priority="286">
      <formula>#REF!="Total"</formula>
    </cfRule>
  </conditionalFormatting>
  <conditionalFormatting sqref="C218:C232">
    <cfRule type="expression" dxfId="505" priority="285">
      <formula>#REF!="Total"</formula>
    </cfRule>
  </conditionalFormatting>
  <conditionalFormatting sqref="C223:C232">
    <cfRule type="expression" dxfId="504" priority="284">
      <formula>#REF!="Total"</formula>
    </cfRule>
  </conditionalFormatting>
  <conditionalFormatting sqref="C218:C232">
    <cfRule type="expression" dxfId="503" priority="283">
      <formula>#REF!="Total"</formula>
    </cfRule>
  </conditionalFormatting>
  <conditionalFormatting sqref="C218:C232">
    <cfRule type="expression" dxfId="502" priority="282">
      <formula>#REF!="Total"</formula>
    </cfRule>
  </conditionalFormatting>
  <conditionalFormatting sqref="C218:C232">
    <cfRule type="expression" dxfId="501" priority="281">
      <formula>#REF!="Total"</formula>
    </cfRule>
  </conditionalFormatting>
  <conditionalFormatting sqref="C218:C232">
    <cfRule type="expression" dxfId="500" priority="280">
      <formula>#REF!="Total"</formula>
    </cfRule>
  </conditionalFormatting>
  <conditionalFormatting sqref="C218:C232">
    <cfRule type="expression" dxfId="499" priority="279">
      <formula>#REF!="Total"</formula>
    </cfRule>
  </conditionalFormatting>
  <conditionalFormatting sqref="C218:C232">
    <cfRule type="expression" dxfId="498" priority="278">
      <formula>#REF!="Total"</formula>
    </cfRule>
  </conditionalFormatting>
  <conditionalFormatting sqref="C218:C232">
    <cfRule type="expression" dxfId="497" priority="277">
      <formula>#REF!="Total"</formula>
    </cfRule>
  </conditionalFormatting>
  <conditionalFormatting sqref="C218:C232">
    <cfRule type="expression" dxfId="496" priority="276">
      <formula>#REF!="Total"</formula>
    </cfRule>
  </conditionalFormatting>
  <conditionalFormatting sqref="C218:C232">
    <cfRule type="expression" dxfId="495" priority="275">
      <formula>#REF!="Total"</formula>
    </cfRule>
  </conditionalFormatting>
  <conditionalFormatting sqref="C218:C232">
    <cfRule type="expression" dxfId="494" priority="274" stopIfTrue="1">
      <formula>#REF!="Total"</formula>
    </cfRule>
  </conditionalFormatting>
  <conditionalFormatting sqref="C218:C232">
    <cfRule type="expression" dxfId="493" priority="273">
      <formula>#REF!="Total"</formula>
    </cfRule>
  </conditionalFormatting>
  <conditionalFormatting sqref="C218:C232">
    <cfRule type="expression" dxfId="492" priority="272">
      <formula>#REF!="Total"</formula>
    </cfRule>
  </conditionalFormatting>
  <conditionalFormatting sqref="C228:C232">
    <cfRule type="expression" dxfId="491" priority="271">
      <formula>$A212="Total"</formula>
    </cfRule>
  </conditionalFormatting>
  <conditionalFormatting sqref="C218:C232">
    <cfRule type="expression" dxfId="490" priority="270">
      <formula>#REF!="Total"</formula>
    </cfRule>
  </conditionalFormatting>
  <conditionalFormatting sqref="C218:C232">
    <cfRule type="expression" dxfId="489" priority="269">
      <formula>#REF!="Total"</formula>
    </cfRule>
  </conditionalFormatting>
  <conditionalFormatting sqref="C218:C232">
    <cfRule type="expression" dxfId="488" priority="268">
      <formula>#REF!="Total"</formula>
    </cfRule>
  </conditionalFormatting>
  <conditionalFormatting sqref="C218:C232">
    <cfRule type="expression" dxfId="487" priority="267">
      <formula>#REF!="Total"</formula>
    </cfRule>
  </conditionalFormatting>
  <conditionalFormatting sqref="C218:C232">
    <cfRule type="expression" dxfId="486" priority="266">
      <formula>#REF!="Total"</formula>
    </cfRule>
  </conditionalFormatting>
  <conditionalFormatting sqref="C218:C232">
    <cfRule type="expression" dxfId="485" priority="265">
      <formula>#REF!="Total"</formula>
    </cfRule>
  </conditionalFormatting>
  <conditionalFormatting sqref="C218:C232">
    <cfRule type="expression" dxfId="484" priority="264">
      <formula>#REF!="Total"</formula>
    </cfRule>
  </conditionalFormatting>
  <conditionalFormatting sqref="C218:C232">
    <cfRule type="expression" dxfId="483" priority="263">
      <formula>#REF!="Total"</formula>
    </cfRule>
  </conditionalFormatting>
  <conditionalFormatting sqref="C218:C232">
    <cfRule type="expression" dxfId="482" priority="262">
      <formula>#REF!="Total"</formula>
    </cfRule>
  </conditionalFormatting>
  <conditionalFormatting sqref="C218:C232">
    <cfRule type="expression" dxfId="481" priority="261" stopIfTrue="1">
      <formula>#REF!="Total"</formula>
    </cfRule>
  </conditionalFormatting>
  <conditionalFormatting sqref="C218:C232">
    <cfRule type="expression" dxfId="480" priority="260">
      <formula>#REF!="Total"</formula>
    </cfRule>
  </conditionalFormatting>
  <conditionalFormatting sqref="C219:C228">
    <cfRule type="expression" dxfId="479" priority="259">
      <formula>#REF!="Total"</formula>
    </cfRule>
  </conditionalFormatting>
  <conditionalFormatting sqref="C218 C228:C232">
    <cfRule type="expression" dxfId="478" priority="258">
      <formula>#REF!="Total"</formula>
    </cfRule>
  </conditionalFormatting>
  <conditionalFormatting sqref="C223:C232">
    <cfRule type="expression" dxfId="477" priority="257">
      <formula>#REF!="Total"</formula>
    </cfRule>
  </conditionalFormatting>
  <conditionalFormatting sqref="C229">
    <cfRule type="expression" dxfId="476" priority="256">
      <formula>#REF!="Total"</formula>
    </cfRule>
  </conditionalFormatting>
  <conditionalFormatting sqref="C218 C225:C232">
    <cfRule type="expression" dxfId="475" priority="255">
      <formula>#REF!="Total"</formula>
    </cfRule>
  </conditionalFormatting>
  <conditionalFormatting sqref="C218 C226:C232">
    <cfRule type="expression" dxfId="474" priority="254">
      <formula>#REF!="Total"</formula>
    </cfRule>
  </conditionalFormatting>
  <conditionalFormatting sqref="C218">
    <cfRule type="expression" dxfId="473" priority="235">
      <formula>#REF!="Total"</formula>
    </cfRule>
  </conditionalFormatting>
  <conditionalFormatting sqref="C226:C228">
    <cfRule type="expression" dxfId="472" priority="234">
      <formula>#REF!="Total"</formula>
    </cfRule>
  </conditionalFormatting>
  <conditionalFormatting sqref="C227:C228">
    <cfRule type="expression" dxfId="471" priority="233">
      <formula>#REF!="Total"</formula>
    </cfRule>
  </conditionalFormatting>
  <conditionalFormatting sqref="C218">
    <cfRule type="expression" dxfId="470" priority="232">
      <formula>#REF!="Total"</formula>
    </cfRule>
  </conditionalFormatting>
  <conditionalFormatting sqref="C228">
    <cfRule type="expression" dxfId="469" priority="231">
      <formula>#REF!="Total"</formula>
    </cfRule>
  </conditionalFormatting>
  <conditionalFormatting sqref="C232">
    <cfRule type="expression" dxfId="468" priority="230">
      <formula>#REF!="Total"</formula>
    </cfRule>
  </conditionalFormatting>
  <conditionalFormatting sqref="C229">
    <cfRule type="expression" dxfId="467" priority="229">
      <formula>#REF!="Total"</formula>
    </cfRule>
  </conditionalFormatting>
  <conditionalFormatting sqref="C230">
    <cfRule type="expression" dxfId="466" priority="228">
      <formula>#REF!="Total"</formula>
    </cfRule>
  </conditionalFormatting>
  <conditionalFormatting sqref="C231">
    <cfRule type="expression" dxfId="465" priority="227">
      <formula>#REF!="Total"</formula>
    </cfRule>
  </conditionalFormatting>
  <conditionalFormatting sqref="C231:C232">
    <cfRule type="expression" dxfId="464" priority="226">
      <formula>#REF!="Total"</formula>
    </cfRule>
  </conditionalFormatting>
  <conditionalFormatting sqref="C229:C232">
    <cfRule type="expression" dxfId="463" priority="225">
      <formula>#REF!="Total"</formula>
    </cfRule>
  </conditionalFormatting>
  <conditionalFormatting sqref="C226:C228">
    <cfRule type="expression" dxfId="462" priority="224">
      <formula>#REF!="Total"</formula>
    </cfRule>
  </conditionalFormatting>
  <conditionalFormatting sqref="C226:C228">
    <cfRule type="expression" dxfId="461" priority="223">
      <formula>#REF!="Total"</formula>
    </cfRule>
  </conditionalFormatting>
  <conditionalFormatting sqref="C230:C231 C219:C223">
    <cfRule type="expression" dxfId="460" priority="222">
      <formula>#REF!="Total"</formula>
    </cfRule>
  </conditionalFormatting>
  <conditionalFormatting sqref="C227">
    <cfRule type="expression" dxfId="459" priority="221">
      <formula>#REF!="Total"</formula>
    </cfRule>
  </conditionalFormatting>
  <conditionalFormatting sqref="C231:C232">
    <cfRule type="expression" dxfId="458" priority="220" stopIfTrue="1">
      <formula>#REF!="Total"</formula>
    </cfRule>
  </conditionalFormatting>
  <conditionalFormatting sqref="C229:C232">
    <cfRule type="expression" dxfId="457" priority="219" stopIfTrue="1">
      <formula>#REF!="Total"</formula>
    </cfRule>
  </conditionalFormatting>
  <conditionalFormatting sqref="C222">
    <cfRule type="expression" dxfId="456" priority="218">
      <formula>#REF!="Total"</formula>
    </cfRule>
  </conditionalFormatting>
  <conditionalFormatting sqref="C224:C226">
    <cfRule type="expression" dxfId="455" priority="217">
      <formula>#REF!="Total"</formula>
    </cfRule>
  </conditionalFormatting>
  <conditionalFormatting sqref="C229:C230">
    <cfRule type="expression" dxfId="454" priority="216">
      <formula>#REF!="Total"</formula>
    </cfRule>
  </conditionalFormatting>
  <conditionalFormatting sqref="C226 C230:C231">
    <cfRule type="expression" dxfId="453" priority="215">
      <formula>#REF!="Total"</formula>
    </cfRule>
  </conditionalFormatting>
  <conditionalFormatting sqref="C227:C228">
    <cfRule type="expression" dxfId="452" priority="214">
      <formula>#REF!="Total"</formula>
    </cfRule>
  </conditionalFormatting>
  <conditionalFormatting sqref="C229:C230">
    <cfRule type="expression" dxfId="451" priority="213" stopIfTrue="1">
      <formula>#REF!="Total"</formula>
    </cfRule>
  </conditionalFormatting>
  <conditionalFormatting sqref="C227:C228">
    <cfRule type="expression" dxfId="450" priority="212">
      <formula>#REF!="Total"</formula>
    </cfRule>
  </conditionalFormatting>
  <conditionalFormatting sqref="C230:C232">
    <cfRule type="expression" dxfId="449" priority="211">
      <formula>#REF!="Total"</formula>
    </cfRule>
  </conditionalFormatting>
  <conditionalFormatting sqref="C229">
    <cfRule type="expression" dxfId="448" priority="210">
      <formula>#REF!="Total"</formula>
    </cfRule>
  </conditionalFormatting>
  <conditionalFormatting sqref="C232">
    <cfRule type="expression" dxfId="447" priority="209">
      <formula>#REF!="Total"</formula>
    </cfRule>
  </conditionalFormatting>
  <conditionalFormatting sqref="C228">
    <cfRule type="expression" dxfId="446" priority="208" stopIfTrue="1">
      <formula>#REF!="Total"</formula>
    </cfRule>
  </conditionalFormatting>
  <conditionalFormatting sqref="C230">
    <cfRule type="expression" dxfId="445" priority="207" stopIfTrue="1">
      <formula>#REF!="Total"</formula>
    </cfRule>
  </conditionalFormatting>
  <conditionalFormatting sqref="C232">
    <cfRule type="expression" dxfId="444" priority="206">
      <formula>#REF!="Total"</formula>
    </cfRule>
  </conditionalFormatting>
  <conditionalFormatting sqref="C229:C232">
    <cfRule type="expression" dxfId="443" priority="205">
      <formula>#REF!="Total"</formula>
    </cfRule>
  </conditionalFormatting>
  <conditionalFormatting sqref="C231:C232">
    <cfRule type="expression" dxfId="442" priority="236">
      <formula>#REF!="Total"</formula>
    </cfRule>
  </conditionalFormatting>
  <conditionalFormatting sqref="C230:C232">
    <cfRule type="expression" dxfId="441" priority="237">
      <formula>#REF!="Total"</formula>
    </cfRule>
  </conditionalFormatting>
  <conditionalFormatting sqref="C232">
    <cfRule type="expression" dxfId="440" priority="238">
      <formula>#REF!="Total"</formula>
    </cfRule>
  </conditionalFormatting>
  <conditionalFormatting sqref="C225">
    <cfRule type="expression" dxfId="439" priority="239">
      <formula>#REF!="Total"</formula>
    </cfRule>
  </conditionalFormatting>
  <conditionalFormatting sqref="C224:C226">
    <cfRule type="expression" dxfId="438" priority="240">
      <formula>#REF!="Total"</formula>
    </cfRule>
  </conditionalFormatting>
  <conditionalFormatting sqref="C232">
    <cfRule type="expression" dxfId="437" priority="241">
      <formula>#REF!="Total"</formula>
    </cfRule>
  </conditionalFormatting>
  <conditionalFormatting sqref="C225">
    <cfRule type="expression" dxfId="436" priority="242">
      <formula>#REF!="Total"</formula>
    </cfRule>
  </conditionalFormatting>
  <conditionalFormatting sqref="C229:C232">
    <cfRule type="expression" dxfId="435" priority="243">
      <formula>#REF!="Total"</formula>
    </cfRule>
  </conditionalFormatting>
  <conditionalFormatting sqref="C230:C232">
    <cfRule type="expression" dxfId="434" priority="244">
      <formula>#REF!="Total"</formula>
    </cfRule>
  </conditionalFormatting>
  <conditionalFormatting sqref="C228">
    <cfRule type="expression" dxfId="433" priority="245">
      <formula>#REF!="Total"</formula>
    </cfRule>
  </conditionalFormatting>
  <conditionalFormatting sqref="C231">
    <cfRule type="expression" dxfId="432" priority="246">
      <formula>#REF!="Total"</formula>
    </cfRule>
  </conditionalFormatting>
  <conditionalFormatting sqref="C230:C232">
    <cfRule type="expression" dxfId="431" priority="247">
      <formula>#REF!="Total"</formula>
    </cfRule>
  </conditionalFormatting>
  <conditionalFormatting sqref="C231:C232">
    <cfRule type="expression" dxfId="430" priority="248">
      <formula>#REF!="Total"</formula>
    </cfRule>
  </conditionalFormatting>
  <conditionalFormatting sqref="C229:C232">
    <cfRule type="expression" dxfId="429" priority="249">
      <formula>#REF!="Total"</formula>
    </cfRule>
  </conditionalFormatting>
  <conditionalFormatting sqref="C231:C232">
    <cfRule type="expression" dxfId="428" priority="250" stopIfTrue="1">
      <formula>#REF!="Total"</formula>
    </cfRule>
  </conditionalFormatting>
  <conditionalFormatting sqref="C232">
    <cfRule type="expression" dxfId="427" priority="251">
      <formula>#REF!="Total"</formula>
    </cfRule>
  </conditionalFormatting>
  <conditionalFormatting sqref="C227:C228">
    <cfRule type="expression" dxfId="426" priority="252">
      <formula>#REF!="Total"</formula>
    </cfRule>
  </conditionalFormatting>
  <conditionalFormatting sqref="C223">
    <cfRule type="expression" dxfId="425" priority="253">
      <formula>#REF!="Total"</formula>
    </cfRule>
  </conditionalFormatting>
  <conditionalFormatting sqref="C221:C225">
    <cfRule type="expression" dxfId="424" priority="297">
      <formula>#REF!="Total"</formula>
    </cfRule>
  </conditionalFormatting>
  <conditionalFormatting sqref="C229:C232">
    <cfRule type="expression" dxfId="423" priority="298">
      <formula>#REF!="Total"</formula>
    </cfRule>
  </conditionalFormatting>
  <conditionalFormatting sqref="C218:C219 C224 C229">
    <cfRule type="expression" dxfId="422" priority="299">
      <formula>#REF!="Total"</formula>
    </cfRule>
  </conditionalFormatting>
  <conditionalFormatting sqref="C219:C220 C224:C225 C229:C230">
    <cfRule type="expression" dxfId="421" priority="300">
      <formula>#REF!="Total"</formula>
    </cfRule>
  </conditionalFormatting>
  <conditionalFormatting sqref="C219:C221 C225:C226 C229:C231">
    <cfRule type="expression" dxfId="420" priority="301">
      <formula>#REF!="Total"</formula>
    </cfRule>
  </conditionalFormatting>
  <conditionalFormatting sqref="C219:C223 C228:C232">
    <cfRule type="expression" dxfId="419" priority="302">
      <formula>#REF!="Total"</formula>
    </cfRule>
  </conditionalFormatting>
  <conditionalFormatting sqref="C219:C223 C230:C232">
    <cfRule type="expression" dxfId="418" priority="303">
      <formula>#REF!="Total"</formula>
    </cfRule>
  </conditionalFormatting>
  <conditionalFormatting sqref="C219 C221:C229">
    <cfRule type="expression" dxfId="417" priority="304">
      <formula>#REF!="Total"</formula>
    </cfRule>
  </conditionalFormatting>
  <conditionalFormatting sqref="C219:C224 C231:C232">
    <cfRule type="expression" dxfId="416" priority="305">
      <formula>#REF!="Total"</formula>
    </cfRule>
  </conditionalFormatting>
  <conditionalFormatting sqref="C220:C227">
    <cfRule type="expression" dxfId="415" priority="306">
      <formula>#REF!="Total"</formula>
    </cfRule>
  </conditionalFormatting>
  <conditionalFormatting sqref="C232">
    <cfRule type="expression" dxfId="414" priority="307">
      <formula>#REF!="Total"</formula>
    </cfRule>
  </conditionalFormatting>
  <conditionalFormatting sqref="C227 C229:C232">
    <cfRule type="expression" dxfId="413" priority="308">
      <formula>#REF!="Total"</formula>
    </cfRule>
  </conditionalFormatting>
  <conditionalFormatting sqref="C231">
    <cfRule type="expression" dxfId="412" priority="309">
      <formula>#REF!="Total"</formula>
    </cfRule>
  </conditionalFormatting>
  <conditionalFormatting sqref="C223:C228">
    <cfRule type="expression" dxfId="411" priority="310">
      <formula>#REF!="Total"</formula>
    </cfRule>
  </conditionalFormatting>
  <conditionalFormatting sqref="C225:C228">
    <cfRule type="expression" dxfId="410" priority="311">
      <formula>#REF!="Total"</formula>
    </cfRule>
  </conditionalFormatting>
  <conditionalFormatting sqref="C224 C226:C229">
    <cfRule type="expression" dxfId="409" priority="312">
      <formula>#REF!="Total"</formula>
    </cfRule>
  </conditionalFormatting>
  <conditionalFormatting sqref="C226 C228:C231">
    <cfRule type="expression" dxfId="408" priority="313">
      <formula>#REF!="Total"</formula>
    </cfRule>
  </conditionalFormatting>
  <conditionalFormatting sqref="C225 C227:C230">
    <cfRule type="expression" dxfId="407" priority="314">
      <formula>#REF!="Total"</formula>
    </cfRule>
  </conditionalFormatting>
  <conditionalFormatting sqref="C229">
    <cfRule type="expression" dxfId="406" priority="315">
      <formula>#REF!="Total"</formula>
    </cfRule>
  </conditionalFormatting>
  <conditionalFormatting sqref="C230">
    <cfRule type="expression" dxfId="405" priority="316">
      <formula>#REF!="Total"</formula>
    </cfRule>
  </conditionalFormatting>
  <conditionalFormatting sqref="C224:C228">
    <cfRule type="expression" dxfId="404" priority="317">
      <formula>#REF!="Total"</formula>
    </cfRule>
  </conditionalFormatting>
  <conditionalFormatting sqref="C220 C222:C230">
    <cfRule type="expression" dxfId="403" priority="318">
      <formula>#REF!="Total"</formula>
    </cfRule>
  </conditionalFormatting>
  <conditionalFormatting sqref="C228">
    <cfRule type="expression" dxfId="402" priority="319">
      <formula>#REF!="Total"</formula>
    </cfRule>
  </conditionalFormatting>
  <conditionalFormatting sqref="C218 C223 C228">
    <cfRule type="expression" dxfId="401" priority="320" stopIfTrue="1">
      <formula>#REF!="Total"</formula>
    </cfRule>
  </conditionalFormatting>
  <conditionalFormatting sqref="C218:C220 C224:C228">
    <cfRule type="expression" dxfId="400" priority="321">
      <formula>#REF!="Total"</formula>
    </cfRule>
  </conditionalFormatting>
  <conditionalFormatting sqref="C218">
    <cfRule type="expression" dxfId="399" priority="322">
      <formula>$A222="Total"</formula>
    </cfRule>
  </conditionalFormatting>
  <conditionalFormatting sqref="C218:C220 C224:C228">
    <cfRule type="expression" dxfId="398" priority="323" stopIfTrue="1">
      <formula>#REF!="Total"</formula>
    </cfRule>
  </conditionalFormatting>
  <conditionalFormatting sqref="C218">
    <cfRule type="expression" dxfId="397" priority="324" stopIfTrue="1">
      <formula>$C230="Total"</formula>
    </cfRule>
  </conditionalFormatting>
  <conditionalFormatting sqref="C225:C228 C231:C232">
    <cfRule type="expression" dxfId="396" priority="325">
      <formula>#REF!="Total"</formula>
    </cfRule>
  </conditionalFormatting>
  <conditionalFormatting sqref="C224:C227">
    <cfRule type="expression" dxfId="395" priority="326">
      <formula>$A220="Total"</formula>
    </cfRule>
  </conditionalFormatting>
  <conditionalFormatting sqref="C221:C223">
    <cfRule type="expression" dxfId="394" priority="327">
      <formula>$A224="Total"</formula>
    </cfRule>
  </conditionalFormatting>
  <conditionalFormatting sqref="C221:C223">
    <cfRule type="expression" dxfId="393" priority="328" stopIfTrue="1">
      <formula>$C224="Total"</formula>
    </cfRule>
  </conditionalFormatting>
  <conditionalFormatting sqref="C218">
    <cfRule type="expression" dxfId="392" priority="329">
      <formula>$A229="Total"</formula>
    </cfRule>
  </conditionalFormatting>
  <conditionalFormatting sqref="C218 C220:C223">
    <cfRule type="expression" dxfId="391" priority="330">
      <formula>#REF!="Total"</formula>
    </cfRule>
  </conditionalFormatting>
  <conditionalFormatting sqref="C218 C223">
    <cfRule type="expression" dxfId="390" priority="331">
      <formula>#REF!="Total"</formula>
    </cfRule>
  </conditionalFormatting>
  <conditionalFormatting sqref="C219:C222">
    <cfRule type="expression" dxfId="389" priority="332">
      <formula>#REF!="Total"</formula>
    </cfRule>
  </conditionalFormatting>
  <conditionalFormatting sqref="C223">
    <cfRule type="expression" dxfId="388" priority="333">
      <formula>$A229="Total"</formula>
    </cfRule>
  </conditionalFormatting>
  <conditionalFormatting sqref="C219:C221">
    <cfRule type="expression" dxfId="387" priority="334">
      <formula>#REF!="Total"</formula>
    </cfRule>
  </conditionalFormatting>
  <conditionalFormatting sqref="C224">
    <cfRule type="expression" dxfId="386" priority="335" stopIfTrue="1">
      <formula>#REF!="Total"</formula>
    </cfRule>
  </conditionalFormatting>
  <conditionalFormatting sqref="C224:C228">
    <cfRule type="expression" dxfId="385" priority="336">
      <formula>#REF!="Total"</formula>
    </cfRule>
  </conditionalFormatting>
  <conditionalFormatting sqref="C229:C232">
    <cfRule type="expression" dxfId="384" priority="337">
      <formula>#REF!="Total"</formula>
    </cfRule>
  </conditionalFormatting>
  <conditionalFormatting sqref="C219:C221">
    <cfRule type="expression" dxfId="383" priority="338">
      <formula>#REF!="Total"</formula>
    </cfRule>
  </conditionalFormatting>
  <conditionalFormatting sqref="C222:C223">
    <cfRule type="expression" dxfId="382" priority="339">
      <formula>#REF!="Total"</formula>
    </cfRule>
  </conditionalFormatting>
  <conditionalFormatting sqref="C224:C228">
    <cfRule type="expression" dxfId="381" priority="340">
      <formula>#REF!="Total"</formula>
    </cfRule>
  </conditionalFormatting>
  <conditionalFormatting sqref="C226:C228">
    <cfRule type="expression" dxfId="380" priority="341">
      <formula>#REF!="Total"</formula>
    </cfRule>
  </conditionalFormatting>
  <conditionalFormatting sqref="C229">
    <cfRule type="expression" dxfId="379" priority="342" stopIfTrue="1">
      <formula>#REF!="Total"</formula>
    </cfRule>
  </conditionalFormatting>
  <conditionalFormatting sqref="C219:C223">
    <cfRule type="expression" dxfId="378" priority="343" stopIfTrue="1">
      <formula>#REF!="Total"</formula>
    </cfRule>
  </conditionalFormatting>
  <conditionalFormatting sqref="C225:C228">
    <cfRule type="expression" dxfId="377" priority="344" stopIfTrue="1">
      <formula>#REF!="Total"</formula>
    </cfRule>
  </conditionalFormatting>
  <conditionalFormatting sqref="C224:C226">
    <cfRule type="expression" dxfId="376" priority="345">
      <formula>#REF!="Total"</formula>
    </cfRule>
  </conditionalFormatting>
  <conditionalFormatting sqref="C225:C227">
    <cfRule type="expression" dxfId="375" priority="346" stopIfTrue="1">
      <formula>#REF!="Total"</formula>
    </cfRule>
  </conditionalFormatting>
  <conditionalFormatting sqref="C232">
    <cfRule type="expression" dxfId="374" priority="347" stopIfTrue="1">
      <formula>#REF!="Total"</formula>
    </cfRule>
  </conditionalFormatting>
  <conditionalFormatting sqref="C225">
    <cfRule type="expression" dxfId="373" priority="348">
      <formula>#REF!="Total"</formula>
    </cfRule>
  </conditionalFormatting>
  <conditionalFormatting sqref="C246:C248">
    <cfRule type="expression" dxfId="372" priority="2017">
      <formula>#REF!="Total"</formula>
    </cfRule>
  </conditionalFormatting>
  <conditionalFormatting sqref="C245:C247">
    <cfRule type="expression" dxfId="371" priority="2019">
      <formula>#REF!="Total"</formula>
    </cfRule>
  </conditionalFormatting>
  <conditionalFormatting sqref="C237">
    <cfRule type="expression" dxfId="370" priority="2021">
      <formula>#REF!="Total"</formula>
    </cfRule>
  </conditionalFormatting>
  <conditionalFormatting sqref="C244:C246">
    <cfRule type="expression" dxfId="369" priority="2023">
      <formula>#REF!="Total"</formula>
    </cfRule>
  </conditionalFormatting>
  <conditionalFormatting sqref="C325:C330">
    <cfRule type="expression" dxfId="368" priority="2049" stopIfTrue="1">
      <formula>$C331="Total"</formula>
    </cfRule>
  </conditionalFormatting>
  <conditionalFormatting sqref="C321:C323">
    <cfRule type="expression" dxfId="367" priority="2053">
      <formula>$A331="Total"</formula>
    </cfRule>
  </conditionalFormatting>
  <conditionalFormatting sqref="C336">
    <cfRule type="expression" dxfId="366" priority="2063">
      <formula>#REF!="Total"</formula>
    </cfRule>
  </conditionalFormatting>
  <conditionalFormatting sqref="C336">
    <cfRule type="expression" dxfId="365" priority="2065" stopIfTrue="1">
      <formula>#REF!="Total"</formula>
    </cfRule>
  </conditionalFormatting>
  <conditionalFormatting sqref="C320 C372">
    <cfRule type="expression" dxfId="364" priority="2068">
      <formula>#REF!="Total"</formula>
    </cfRule>
  </conditionalFormatting>
  <conditionalFormatting sqref="C323 C375">
    <cfRule type="expression" dxfId="363" priority="2071">
      <formula>#REF!="Total"</formula>
    </cfRule>
  </conditionalFormatting>
  <conditionalFormatting sqref="C336:C340">
    <cfRule type="expression" dxfId="362" priority="2072" stopIfTrue="1">
      <formula>$C345="Total"</formula>
    </cfRule>
  </conditionalFormatting>
  <conditionalFormatting sqref="C318 C370">
    <cfRule type="expression" dxfId="361" priority="2123">
      <formula>#REF!="Total"</formula>
    </cfRule>
  </conditionalFormatting>
  <conditionalFormatting sqref="C345:C366">
    <cfRule type="expression" dxfId="360" priority="180">
      <formula>$A345="Total"</formula>
    </cfRule>
  </conditionalFormatting>
  <conditionalFormatting sqref="C345:C350 C357:C358 C362:C365">
    <cfRule type="expression" dxfId="359" priority="179" stopIfTrue="1">
      <formula>$C346="Total"</formula>
    </cfRule>
  </conditionalFormatting>
  <conditionalFormatting sqref="C366">
    <cfRule type="expression" dxfId="358" priority="181">
      <formula>$A357="Total"</formula>
    </cfRule>
  </conditionalFormatting>
  <conditionalFormatting sqref="C362:C365">
    <cfRule type="expression" dxfId="357" priority="182">
      <formula>$A348="Total"</formula>
    </cfRule>
  </conditionalFormatting>
  <conditionalFormatting sqref="C344:C366">
    <cfRule type="expression" dxfId="356" priority="144">
      <formula>#REF!="Total"</formula>
    </cfRule>
  </conditionalFormatting>
  <conditionalFormatting sqref="C344:C366">
    <cfRule type="expression" dxfId="355" priority="143">
      <formula>#REF!="Total"</formula>
    </cfRule>
  </conditionalFormatting>
  <conditionalFormatting sqref="C344:C366">
    <cfRule type="expression" dxfId="354" priority="142">
      <formula>#REF!="Total"</formula>
    </cfRule>
  </conditionalFormatting>
  <conditionalFormatting sqref="C344:C366">
    <cfRule type="expression" dxfId="353" priority="141">
      <formula>#REF!="Total"</formula>
    </cfRule>
  </conditionalFormatting>
  <conditionalFormatting sqref="C344:C366">
    <cfRule type="expression" dxfId="352" priority="140">
      <formula>#REF!="Total"</formula>
    </cfRule>
  </conditionalFormatting>
  <conditionalFormatting sqref="C344">
    <cfRule type="expression" dxfId="351" priority="139">
      <formula>$A341="Total"</formula>
    </cfRule>
  </conditionalFormatting>
  <conditionalFormatting sqref="C345:C366">
    <cfRule type="expression" dxfId="350" priority="138">
      <formula>#REF!="Total"</formula>
    </cfRule>
  </conditionalFormatting>
  <conditionalFormatting sqref="C360">
    <cfRule type="expression" dxfId="349" priority="137" stopIfTrue="1">
      <formula>$C361="Total"</formula>
    </cfRule>
  </conditionalFormatting>
  <conditionalFormatting sqref="C345:C366">
    <cfRule type="expression" dxfId="348" priority="136">
      <formula>#REF!="Total"</formula>
    </cfRule>
  </conditionalFormatting>
  <conditionalFormatting sqref="C344:C366">
    <cfRule type="expression" dxfId="347" priority="135">
      <formula>#REF!="Total"</formula>
    </cfRule>
  </conditionalFormatting>
  <conditionalFormatting sqref="C344:C366">
    <cfRule type="expression" dxfId="346" priority="134" stopIfTrue="1">
      <formula>#REF!="Total"</formula>
    </cfRule>
  </conditionalFormatting>
  <conditionalFormatting sqref="C360:C366">
    <cfRule type="expression" dxfId="345" priority="133">
      <formula>#REF!="Total"</formula>
    </cfRule>
  </conditionalFormatting>
  <conditionalFormatting sqref="C344:C366">
    <cfRule type="expression" dxfId="344" priority="132">
      <formula>#REF!="Total"</formula>
    </cfRule>
  </conditionalFormatting>
  <conditionalFormatting sqref="C360:C366">
    <cfRule type="expression" dxfId="343" priority="131">
      <formula>#REF!="Total"</formula>
    </cfRule>
  </conditionalFormatting>
  <conditionalFormatting sqref="C344:C366">
    <cfRule type="expression" dxfId="342" priority="130">
      <formula>#REF!="Total"</formula>
    </cfRule>
  </conditionalFormatting>
  <conditionalFormatting sqref="C345">
    <cfRule type="expression" dxfId="341" priority="129">
      <formula>#REF!="Total"</formula>
    </cfRule>
  </conditionalFormatting>
  <conditionalFormatting sqref="C345:C366">
    <cfRule type="expression" dxfId="340" priority="128">
      <formula>#REF!="Total"</formula>
    </cfRule>
  </conditionalFormatting>
  <conditionalFormatting sqref="C344:C366">
    <cfRule type="expression" dxfId="339" priority="127">
      <formula>#REF!="Total"</formula>
    </cfRule>
  </conditionalFormatting>
  <conditionalFormatting sqref="C345:C366">
    <cfRule type="expression" dxfId="338" priority="126">
      <formula>#REF!="Total"</formula>
    </cfRule>
  </conditionalFormatting>
  <conditionalFormatting sqref="C344:C366">
    <cfRule type="expression" dxfId="337" priority="125">
      <formula>#REF!="Total"</formula>
    </cfRule>
  </conditionalFormatting>
  <conditionalFormatting sqref="C345:C366">
    <cfRule type="expression" dxfId="336" priority="124">
      <formula>#REF!="Total"</formula>
    </cfRule>
  </conditionalFormatting>
  <conditionalFormatting sqref="C345:C366">
    <cfRule type="expression" dxfId="335" priority="123">
      <formula>#REF!="Total"</formula>
    </cfRule>
  </conditionalFormatting>
  <conditionalFormatting sqref="C345:C346">
    <cfRule type="expression" dxfId="334" priority="122">
      <formula>$A350="Total"</formula>
    </cfRule>
  </conditionalFormatting>
  <conditionalFormatting sqref="C346:C347">
    <cfRule type="expression" dxfId="333" priority="121">
      <formula>$A360="Total"</formula>
    </cfRule>
  </conditionalFormatting>
  <conditionalFormatting sqref="C345:C366">
    <cfRule type="expression" dxfId="332" priority="120">
      <formula>#REF!="Total"</formula>
    </cfRule>
  </conditionalFormatting>
  <conditionalFormatting sqref="C345:C366">
    <cfRule type="expression" dxfId="331" priority="119">
      <formula>#REF!="Total"</formula>
    </cfRule>
  </conditionalFormatting>
  <conditionalFormatting sqref="C344:C366">
    <cfRule type="expression" dxfId="330" priority="118" stopIfTrue="1">
      <formula>#REF!="Total"</formula>
    </cfRule>
  </conditionalFormatting>
  <conditionalFormatting sqref="C344:C366">
    <cfRule type="expression" dxfId="329" priority="117">
      <formula>#REF!="Total"</formula>
    </cfRule>
  </conditionalFormatting>
  <conditionalFormatting sqref="C344:C366">
    <cfRule type="expression" dxfId="328" priority="116">
      <formula>#REF!="Total"</formula>
    </cfRule>
  </conditionalFormatting>
  <conditionalFormatting sqref="C345:C366">
    <cfRule type="expression" dxfId="327" priority="115">
      <formula>#REF!="Total"</formula>
    </cfRule>
  </conditionalFormatting>
  <conditionalFormatting sqref="C344:C366">
    <cfRule type="expression" dxfId="326" priority="114">
      <formula>#REF!="Total"</formula>
    </cfRule>
  </conditionalFormatting>
  <conditionalFormatting sqref="C344:C366">
    <cfRule type="expression" dxfId="325" priority="113">
      <formula>#REF!="Total"</formula>
    </cfRule>
  </conditionalFormatting>
  <conditionalFormatting sqref="C365:C366">
    <cfRule type="expression" dxfId="324" priority="112">
      <formula>$A339="Total"</formula>
    </cfRule>
  </conditionalFormatting>
  <conditionalFormatting sqref="C344:C366">
    <cfRule type="expression" dxfId="323" priority="111">
      <formula>#REF!="Total"</formula>
    </cfRule>
  </conditionalFormatting>
  <conditionalFormatting sqref="C344:C366">
    <cfRule type="expression" dxfId="322" priority="110">
      <formula>#REF!="Total"</formula>
    </cfRule>
  </conditionalFormatting>
  <conditionalFormatting sqref="C344:C366">
    <cfRule type="expression" dxfId="321" priority="109">
      <formula>#REF!="Total"</formula>
    </cfRule>
  </conditionalFormatting>
  <conditionalFormatting sqref="C344:C366">
    <cfRule type="expression" dxfId="320" priority="108">
      <formula>#REF!="Total"</formula>
    </cfRule>
  </conditionalFormatting>
  <conditionalFormatting sqref="C344:C366">
    <cfRule type="expression" dxfId="319" priority="107">
      <formula>#REF!="Total"</formula>
    </cfRule>
  </conditionalFormatting>
  <conditionalFormatting sqref="C344:C366">
    <cfRule type="expression" dxfId="318" priority="106">
      <formula>#REF!="Total"</formula>
    </cfRule>
  </conditionalFormatting>
  <conditionalFormatting sqref="C344:C366">
    <cfRule type="expression" dxfId="317" priority="105" stopIfTrue="1">
      <formula>#REF!="Total"</formula>
    </cfRule>
  </conditionalFormatting>
  <conditionalFormatting sqref="C344:C366">
    <cfRule type="expression" dxfId="316" priority="104">
      <formula>#REF!="Total"</formula>
    </cfRule>
  </conditionalFormatting>
  <conditionalFormatting sqref="C345:C346">
    <cfRule type="expression" dxfId="315" priority="103" stopIfTrue="1">
      <formula>$C350="Total"</formula>
    </cfRule>
  </conditionalFormatting>
  <conditionalFormatting sqref="C345">
    <cfRule type="expression" dxfId="314" priority="102">
      <formula>$A366="Total"</formula>
    </cfRule>
  </conditionalFormatting>
  <conditionalFormatting sqref="C357:C365">
    <cfRule type="expression" dxfId="313" priority="101">
      <formula>#REF!="Total"</formula>
    </cfRule>
  </conditionalFormatting>
  <conditionalFormatting sqref="C362:C365">
    <cfRule type="expression" dxfId="312" priority="100">
      <formula>#REF!="Total"</formula>
    </cfRule>
  </conditionalFormatting>
  <conditionalFormatting sqref="C344:C350 C362:C366">
    <cfRule type="expression" dxfId="311" priority="99">
      <formula>#REF!="Total"</formula>
    </cfRule>
  </conditionalFormatting>
  <conditionalFormatting sqref="C360:C366">
    <cfRule type="expression" dxfId="310" priority="98">
      <formula>#REF!="Total"</formula>
    </cfRule>
  </conditionalFormatting>
  <conditionalFormatting sqref="C344:C347 C362:C366">
    <cfRule type="expression" dxfId="309" priority="97">
      <formula>#REF!="Total"</formula>
    </cfRule>
  </conditionalFormatting>
  <conditionalFormatting sqref="C344:C348 C362:C366">
    <cfRule type="expression" dxfId="308" priority="96">
      <formula>#REF!="Total"</formula>
    </cfRule>
  </conditionalFormatting>
  <conditionalFormatting sqref="C366">
    <cfRule type="expression" dxfId="307" priority="95">
      <formula>#REF!="Total"</formula>
    </cfRule>
  </conditionalFormatting>
  <conditionalFormatting sqref="C344">
    <cfRule type="expression" dxfId="306" priority="85">
      <formula>#REF!="Total"</formula>
    </cfRule>
  </conditionalFormatting>
  <conditionalFormatting sqref="C344">
    <cfRule type="expression" dxfId="305" priority="84">
      <formula>#REF!="Total"</formula>
    </cfRule>
  </conditionalFormatting>
  <conditionalFormatting sqref="C346:C347">
    <cfRule type="expression" dxfId="304" priority="83">
      <formula>#REF!="Total"</formula>
    </cfRule>
  </conditionalFormatting>
  <conditionalFormatting sqref="C344">
    <cfRule type="expression" dxfId="303" priority="82">
      <formula>#REF!="Total"</formula>
    </cfRule>
  </conditionalFormatting>
  <conditionalFormatting sqref="C344">
    <cfRule type="expression" dxfId="302" priority="81">
      <formula>#REF!="Total"</formula>
    </cfRule>
  </conditionalFormatting>
  <conditionalFormatting sqref="C344">
    <cfRule type="expression" dxfId="301" priority="80">
      <formula>#REF!="Total"</formula>
    </cfRule>
  </conditionalFormatting>
  <conditionalFormatting sqref="C344">
    <cfRule type="expression" dxfId="300" priority="79">
      <formula>$A344="Total"</formula>
    </cfRule>
  </conditionalFormatting>
  <conditionalFormatting sqref="C344">
    <cfRule type="expression" dxfId="299" priority="78">
      <formula>#REF!="Total"</formula>
    </cfRule>
  </conditionalFormatting>
  <conditionalFormatting sqref="C348">
    <cfRule type="expression" dxfId="298" priority="77">
      <formula>#REF!="Total"</formula>
    </cfRule>
  </conditionalFormatting>
  <conditionalFormatting sqref="C344">
    <cfRule type="expression" dxfId="297" priority="76">
      <formula>#REF!="Total"</formula>
    </cfRule>
  </conditionalFormatting>
  <conditionalFormatting sqref="C344">
    <cfRule type="expression" dxfId="296" priority="75">
      <formula>#REF!="Total"</formula>
    </cfRule>
  </conditionalFormatting>
  <conditionalFormatting sqref="C344">
    <cfRule type="expression" dxfId="295" priority="74">
      <formula>#REF!="Total"</formula>
    </cfRule>
  </conditionalFormatting>
  <conditionalFormatting sqref="C344">
    <cfRule type="expression" dxfId="294" priority="73">
      <formula>#REF!="Total"</formula>
    </cfRule>
  </conditionalFormatting>
  <conditionalFormatting sqref="C344">
    <cfRule type="expression" dxfId="293" priority="72">
      <formula>#REF!="Total"</formula>
    </cfRule>
  </conditionalFormatting>
  <conditionalFormatting sqref="C357">
    <cfRule type="expression" dxfId="292" priority="71">
      <formula>#REF!="Total"</formula>
    </cfRule>
  </conditionalFormatting>
  <conditionalFormatting sqref="C344">
    <cfRule type="expression" dxfId="291" priority="70">
      <formula>#REF!="Total"</formula>
    </cfRule>
  </conditionalFormatting>
  <conditionalFormatting sqref="C346:C347">
    <cfRule type="expression" dxfId="290" priority="69">
      <formula>#REF!="Total"</formula>
    </cfRule>
  </conditionalFormatting>
  <conditionalFormatting sqref="C344">
    <cfRule type="expression" dxfId="289" priority="68">
      <formula>#REF!="Total"</formula>
    </cfRule>
  </conditionalFormatting>
  <conditionalFormatting sqref="C344">
    <cfRule type="expression" dxfId="288" priority="67">
      <formula>#REF!="Total"</formula>
    </cfRule>
  </conditionalFormatting>
  <conditionalFormatting sqref="C344">
    <cfRule type="expression" dxfId="287" priority="66">
      <formula>#REF!="Total"</formula>
    </cfRule>
  </conditionalFormatting>
  <conditionalFormatting sqref="C344">
    <cfRule type="expression" dxfId="286" priority="65">
      <formula>#REF!="Total"</formula>
    </cfRule>
  </conditionalFormatting>
  <conditionalFormatting sqref="C347:C357">
    <cfRule type="expression" dxfId="285" priority="64">
      <formula>#REF!="Total"</formula>
    </cfRule>
  </conditionalFormatting>
  <conditionalFormatting sqref="C344">
    <cfRule type="expression" dxfId="284" priority="63">
      <formula>#REF!="Total"</formula>
    </cfRule>
  </conditionalFormatting>
  <conditionalFormatting sqref="C344">
    <cfRule type="expression" dxfId="283" priority="62">
      <formula>#REF!="Total"</formula>
    </cfRule>
  </conditionalFormatting>
  <conditionalFormatting sqref="C348">
    <cfRule type="expression" dxfId="282" priority="61">
      <formula>#REF!="Total"</formula>
    </cfRule>
  </conditionalFormatting>
  <conditionalFormatting sqref="C344">
    <cfRule type="expression" dxfId="281" priority="60">
      <formula>#REF!="Total"</formula>
    </cfRule>
  </conditionalFormatting>
  <conditionalFormatting sqref="C344">
    <cfRule type="expression" dxfId="280" priority="59">
      <formula>#REF!="Total"</formula>
    </cfRule>
  </conditionalFormatting>
  <conditionalFormatting sqref="C344">
    <cfRule type="expression" dxfId="279" priority="58">
      <formula>#REF!="Total"</formula>
    </cfRule>
  </conditionalFormatting>
  <conditionalFormatting sqref="C344">
    <cfRule type="expression" dxfId="278" priority="57">
      <formula>#REF!="Total"</formula>
    </cfRule>
  </conditionalFormatting>
  <conditionalFormatting sqref="C344">
    <cfRule type="expression" dxfId="277" priority="56">
      <formula>#REF!="Total"</formula>
    </cfRule>
  </conditionalFormatting>
  <conditionalFormatting sqref="C366">
    <cfRule type="expression" dxfId="276" priority="55">
      <formula>$A339="Total"</formula>
    </cfRule>
  </conditionalFormatting>
  <conditionalFormatting sqref="C344">
    <cfRule type="expression" dxfId="275" priority="54">
      <formula>#REF!="Total"</formula>
    </cfRule>
  </conditionalFormatting>
  <conditionalFormatting sqref="C344">
    <cfRule type="expression" dxfId="274" priority="53">
      <formula>#REF!="Total"</formula>
    </cfRule>
  </conditionalFormatting>
  <conditionalFormatting sqref="C344">
    <cfRule type="expression" dxfId="273" priority="52">
      <formula>#REF!="Total"</formula>
    </cfRule>
  </conditionalFormatting>
  <conditionalFormatting sqref="C344">
    <cfRule type="expression" dxfId="272" priority="51">
      <formula>#REF!="Total"</formula>
    </cfRule>
  </conditionalFormatting>
  <conditionalFormatting sqref="C344">
    <cfRule type="expression" dxfId="271" priority="50">
      <formula>#REF!="Total"</formula>
    </cfRule>
  </conditionalFormatting>
  <conditionalFormatting sqref="C344">
    <cfRule type="expression" dxfId="270" priority="49">
      <formula>#REF!="Total"</formula>
    </cfRule>
  </conditionalFormatting>
  <conditionalFormatting sqref="C357">
    <cfRule type="expression" dxfId="269" priority="48">
      <formula>#REF!="Total"</formula>
    </cfRule>
  </conditionalFormatting>
  <conditionalFormatting sqref="C344">
    <cfRule type="expression" dxfId="268" priority="47">
      <formula>#REF!="Total"</formula>
    </cfRule>
  </conditionalFormatting>
  <conditionalFormatting sqref="C344">
    <cfRule type="expression" dxfId="267" priority="46">
      <formula>#REF!="Total"</formula>
    </cfRule>
  </conditionalFormatting>
  <conditionalFormatting sqref="C347">
    <cfRule type="expression" dxfId="266" priority="45">
      <formula>#REF!="Total"</formula>
    </cfRule>
  </conditionalFormatting>
  <conditionalFormatting sqref="C364:C366">
    <cfRule type="expression" dxfId="265" priority="44">
      <formula>#REF!="Total"</formula>
    </cfRule>
  </conditionalFormatting>
  <conditionalFormatting sqref="C358">
    <cfRule type="expression" dxfId="264" priority="43">
      <formula>#REF!="Total"</formula>
    </cfRule>
  </conditionalFormatting>
  <conditionalFormatting sqref="C359">
    <cfRule type="expression" dxfId="263" priority="42">
      <formula>#REF!="Total"</formula>
    </cfRule>
  </conditionalFormatting>
  <conditionalFormatting sqref="C344">
    <cfRule type="expression" dxfId="262" priority="41">
      <formula>#REF!="Total"</formula>
    </cfRule>
  </conditionalFormatting>
  <conditionalFormatting sqref="C348:C349">
    <cfRule type="expression" dxfId="261" priority="40">
      <formula>#REF!="Total"</formula>
    </cfRule>
  </conditionalFormatting>
  <conditionalFormatting sqref="C349:C357">
    <cfRule type="expression" dxfId="260" priority="39">
      <formula>#REF!="Total"</formula>
    </cfRule>
  </conditionalFormatting>
  <conditionalFormatting sqref="C357:C359">
    <cfRule type="expression" dxfId="259" priority="38">
      <formula>$A372="Total"</formula>
    </cfRule>
  </conditionalFormatting>
  <conditionalFormatting sqref="C347">
    <cfRule type="expression" dxfId="258" priority="37">
      <formula>#REF!="Total"</formula>
    </cfRule>
  </conditionalFormatting>
  <conditionalFormatting sqref="C348:C359">
    <cfRule type="expression" dxfId="257" priority="36">
      <formula>#REF!="Total"</formula>
    </cfRule>
  </conditionalFormatting>
  <conditionalFormatting sqref="C348:C356">
    <cfRule type="expression" dxfId="256" priority="35">
      <formula>#REF!="Total"</formula>
    </cfRule>
  </conditionalFormatting>
  <conditionalFormatting sqref="C365:C366">
    <cfRule type="expression" dxfId="255" priority="34">
      <formula>#REF!="Total"</formula>
    </cfRule>
  </conditionalFormatting>
  <conditionalFormatting sqref="C344">
    <cfRule type="expression" dxfId="254" priority="33">
      <formula>#REF!="Total"</formula>
    </cfRule>
  </conditionalFormatting>
  <conditionalFormatting sqref="C344">
    <cfRule type="expression" dxfId="253" priority="32">
      <formula>#REF!="Total"</formula>
    </cfRule>
  </conditionalFormatting>
  <conditionalFormatting sqref="C366">
    <cfRule type="expression" dxfId="252" priority="31">
      <formula>$A367="Total"</formula>
    </cfRule>
  </conditionalFormatting>
  <conditionalFormatting sqref="C364:C366">
    <cfRule type="expression" dxfId="251" priority="30">
      <formula>#REF!="Total"</formula>
    </cfRule>
  </conditionalFormatting>
  <conditionalFormatting sqref="C362:C366">
    <cfRule type="expression" dxfId="250" priority="29">
      <formula>#REF!="Total"</formula>
    </cfRule>
  </conditionalFormatting>
  <conditionalFormatting sqref="C365:C366">
    <cfRule type="expression" dxfId="249" priority="28">
      <formula>$A367="Total"</formula>
    </cfRule>
  </conditionalFormatting>
  <conditionalFormatting sqref="C363:C366">
    <cfRule type="expression" dxfId="248" priority="27">
      <formula>#REF!="Total"</formula>
    </cfRule>
  </conditionalFormatting>
  <conditionalFormatting sqref="C344">
    <cfRule type="expression" dxfId="247" priority="26">
      <formula>#REF!="Total"</formula>
    </cfRule>
  </conditionalFormatting>
  <conditionalFormatting sqref="C344">
    <cfRule type="expression" dxfId="246" priority="25">
      <formula>#REF!="Total"</formula>
    </cfRule>
  </conditionalFormatting>
  <conditionalFormatting sqref="C366">
    <cfRule type="expression" dxfId="245" priority="24">
      <formula>#REF!="Total"</formula>
    </cfRule>
  </conditionalFormatting>
  <conditionalFormatting sqref="C348:C359">
    <cfRule type="expression" dxfId="244" priority="23">
      <formula>#REF!="Total"</formula>
    </cfRule>
  </conditionalFormatting>
  <conditionalFormatting sqref="C349:C359">
    <cfRule type="expression" dxfId="243" priority="22">
      <formula>#REF!="Total"</formula>
    </cfRule>
  </conditionalFormatting>
  <conditionalFormatting sqref="C357:C359">
    <cfRule type="expression" dxfId="242" priority="21">
      <formula>#REF!="Total"</formula>
    </cfRule>
  </conditionalFormatting>
  <conditionalFormatting sqref="C348:C359">
    <cfRule type="expression" dxfId="241" priority="20" stopIfTrue="1">
      <formula>#REF!="Total"</formula>
    </cfRule>
  </conditionalFormatting>
  <conditionalFormatting sqref="C361">
    <cfRule type="expression" dxfId="240" priority="19" stopIfTrue="1">
      <formula>#REF!="Total"</formula>
    </cfRule>
  </conditionalFormatting>
  <conditionalFormatting sqref="C348:C349">
    <cfRule type="expression" dxfId="239" priority="18">
      <formula>#REF!="Total"</formula>
    </cfRule>
  </conditionalFormatting>
  <conditionalFormatting sqref="C363:C364">
    <cfRule type="expression" dxfId="238" priority="17">
      <formula>#REF!="Total"</formula>
    </cfRule>
  </conditionalFormatting>
  <conditionalFormatting sqref="C362 C364:C366">
    <cfRule type="expression" dxfId="237" priority="16">
      <formula>#REF!="Total"</formula>
    </cfRule>
  </conditionalFormatting>
  <conditionalFormatting sqref="C363:C365">
    <cfRule type="expression" dxfId="236" priority="15">
      <formula>#REF!="Total"</formula>
    </cfRule>
  </conditionalFormatting>
  <conditionalFormatting sqref="C362:C363">
    <cfRule type="expression" dxfId="235" priority="14">
      <formula>#REF!="Total"</formula>
    </cfRule>
  </conditionalFormatting>
  <conditionalFormatting sqref="C365:C366">
    <cfRule type="expression" dxfId="234" priority="13">
      <formula>#REF!="Total"</formula>
    </cfRule>
  </conditionalFormatting>
  <conditionalFormatting sqref="C361:C363 C366">
    <cfRule type="expression" dxfId="233" priority="12">
      <formula>#REF!="Total"</formula>
    </cfRule>
  </conditionalFormatting>
  <conditionalFormatting sqref="C364:C365">
    <cfRule type="expression" dxfId="232" priority="11">
      <formula>#REF!="Total"</formula>
    </cfRule>
  </conditionalFormatting>
  <conditionalFormatting sqref="C366">
    <cfRule type="expression" dxfId="231" priority="10">
      <formula>#REF!="Total"</formula>
    </cfRule>
  </conditionalFormatting>
  <conditionalFormatting sqref="C365:C366">
    <cfRule type="expression" dxfId="230" priority="9" stopIfTrue="1">
      <formula>#REF!="Total"</formula>
    </cfRule>
  </conditionalFormatting>
  <conditionalFormatting sqref="C365">
    <cfRule type="expression" dxfId="229" priority="8">
      <formula>#REF!="Total"</formula>
    </cfRule>
  </conditionalFormatting>
  <conditionalFormatting sqref="C365:C366">
    <cfRule type="expression" dxfId="228" priority="7">
      <formula>#REF!="Total"</formula>
    </cfRule>
  </conditionalFormatting>
  <conditionalFormatting sqref="C365:C366">
    <cfRule type="expression" dxfId="227" priority="86">
      <formula>#REF!="Total"</formula>
    </cfRule>
  </conditionalFormatting>
  <conditionalFormatting sqref="C344">
    <cfRule type="expression" dxfId="226" priority="87">
      <formula>#REF!="Total"</formula>
    </cfRule>
  </conditionalFormatting>
  <conditionalFormatting sqref="C366">
    <cfRule type="expression" dxfId="225" priority="88">
      <formula>#REF!="Total"</formula>
    </cfRule>
  </conditionalFormatting>
  <conditionalFormatting sqref="C363:C366">
    <cfRule type="expression" dxfId="224" priority="89">
      <formula>#REF!="Total"</formula>
    </cfRule>
  </conditionalFormatting>
  <conditionalFormatting sqref="C348:C349">
    <cfRule type="expression" dxfId="223" priority="90">
      <formula>#REF!="Total"</formula>
    </cfRule>
  </conditionalFormatting>
  <conditionalFormatting sqref="C345:C359">
    <cfRule type="expression" dxfId="222" priority="91">
      <formula>#REF!="Total"</formula>
    </cfRule>
  </conditionalFormatting>
  <conditionalFormatting sqref="C364">
    <cfRule type="expression" dxfId="221" priority="92">
      <formula>#REF!="Total"</formula>
    </cfRule>
  </conditionalFormatting>
  <conditionalFormatting sqref="C366">
    <cfRule type="expression" dxfId="220" priority="93">
      <formula>#REF!="Total"</formula>
    </cfRule>
  </conditionalFormatting>
  <conditionalFormatting sqref="C362:C364">
    <cfRule type="expression" dxfId="219" priority="94" stopIfTrue="1">
      <formula>#REF!="Total"</formula>
    </cfRule>
  </conditionalFormatting>
  <conditionalFormatting sqref="C347:C356">
    <cfRule type="expression" dxfId="218" priority="145">
      <formula>#REF!="Total"</formula>
    </cfRule>
  </conditionalFormatting>
  <conditionalFormatting sqref="C360">
    <cfRule type="expression" dxfId="217" priority="146">
      <formula>$A382="Total"</formula>
    </cfRule>
  </conditionalFormatting>
  <conditionalFormatting sqref="C345:C348">
    <cfRule type="expression" dxfId="216" priority="147">
      <formula>#REF!="Total"</formula>
    </cfRule>
  </conditionalFormatting>
  <conditionalFormatting sqref="C345 C360 C362">
    <cfRule type="expression" dxfId="215" priority="148">
      <formula>#REF!="Total"</formula>
    </cfRule>
  </conditionalFormatting>
  <conditionalFormatting sqref="C346 C360:C363">
    <cfRule type="expression" dxfId="214" priority="149">
      <formula>#REF!="Total"</formula>
    </cfRule>
  </conditionalFormatting>
  <conditionalFormatting sqref="C347 C360:C364">
    <cfRule type="expression" dxfId="213" priority="150">
      <formula>#REF!="Total"</formula>
    </cfRule>
  </conditionalFormatting>
  <conditionalFormatting sqref="C345:C349 C362:C364">
    <cfRule type="expression" dxfId="212" priority="151">
      <formula>$A340="Total"</formula>
    </cfRule>
  </conditionalFormatting>
  <conditionalFormatting sqref="C350 C361 C363:C366">
    <cfRule type="expression" dxfId="211" priority="152">
      <formula>#REF!="Total"</formula>
    </cfRule>
  </conditionalFormatting>
  <conditionalFormatting sqref="C351:C356 C364:C366">
    <cfRule type="expression" dxfId="210" priority="153">
      <formula>#REF!="Total"</formula>
    </cfRule>
  </conditionalFormatting>
  <conditionalFormatting sqref="C362:C366">
    <cfRule type="expression" dxfId="209" priority="154">
      <formula>#REF!="Total"</formula>
    </cfRule>
  </conditionalFormatting>
  <conditionalFormatting sqref="C357 C365:C366 C362">
    <cfRule type="expression" dxfId="208" priority="155">
      <formula>#REF!="Total"</formula>
    </cfRule>
  </conditionalFormatting>
  <conditionalFormatting sqref="C362:C365">
    <cfRule type="expression" dxfId="207" priority="156">
      <formula>#REF!="Total"</formula>
    </cfRule>
  </conditionalFormatting>
  <conditionalFormatting sqref="C360 C366">
    <cfRule type="expression" dxfId="206" priority="157">
      <formula>#REF!="Total"</formula>
    </cfRule>
  </conditionalFormatting>
  <conditionalFormatting sqref="C361">
    <cfRule type="expression" dxfId="205" priority="158">
      <formula>#REF!="Total"</formula>
    </cfRule>
  </conditionalFormatting>
  <conditionalFormatting sqref="C363:C366">
    <cfRule type="expression" dxfId="204" priority="159">
      <formula>#REF!="Total"</formula>
    </cfRule>
  </conditionalFormatting>
  <conditionalFormatting sqref="C362">
    <cfRule type="expression" dxfId="203" priority="160">
      <formula>#REF!="Total"</formula>
    </cfRule>
  </conditionalFormatting>
  <conditionalFormatting sqref="C344 C359 C361">
    <cfRule type="expression" dxfId="202" priority="161" stopIfTrue="1">
      <formula>#REF!="Total"</formula>
    </cfRule>
  </conditionalFormatting>
  <conditionalFormatting sqref="C350:C361 C363:C366">
    <cfRule type="expression" dxfId="201" priority="162">
      <formula>#REF!="Total"</formula>
    </cfRule>
  </conditionalFormatting>
  <conditionalFormatting sqref="C344 C358:C359">
    <cfRule type="expression" dxfId="200" priority="163">
      <formula>$A348="Total"</formula>
    </cfRule>
  </conditionalFormatting>
  <conditionalFormatting sqref="C362:C366">
    <cfRule type="expression" dxfId="199" priority="164">
      <formula>$A372="Total"</formula>
    </cfRule>
  </conditionalFormatting>
  <conditionalFormatting sqref="C350:C361 C363:C366">
    <cfRule type="expression" dxfId="198" priority="165" stopIfTrue="1">
      <formula>#REF!="Total"</formula>
    </cfRule>
  </conditionalFormatting>
  <conditionalFormatting sqref="C365:C366">
    <cfRule type="expression" dxfId="197" priority="166">
      <formula>#REF!="Total"</formula>
    </cfRule>
  </conditionalFormatting>
  <conditionalFormatting sqref="C345">
    <cfRule type="expression" dxfId="196" priority="167">
      <formula>#REF!="Total"</formula>
    </cfRule>
  </conditionalFormatting>
  <conditionalFormatting sqref="C344">
    <cfRule type="expression" dxfId="195" priority="168" stopIfTrue="1">
      <formula>$C348="Total"</formula>
    </cfRule>
  </conditionalFormatting>
  <conditionalFormatting sqref="C344 C347:C356">
    <cfRule type="expression" dxfId="194" priority="169">
      <formula>$A364="Total"</formula>
    </cfRule>
  </conditionalFormatting>
  <conditionalFormatting sqref="C344 C350:C359">
    <cfRule type="expression" dxfId="193" priority="170">
      <formula>#REF!="Total"</formula>
    </cfRule>
  </conditionalFormatting>
  <conditionalFormatting sqref="C360:C361">
    <cfRule type="expression" dxfId="192" priority="171">
      <formula>$A368="Total"</formula>
    </cfRule>
  </conditionalFormatting>
  <conditionalFormatting sqref="C360:C361">
    <cfRule type="expression" dxfId="191" priority="172" stopIfTrue="1">
      <formula>$C372="Total"</formula>
    </cfRule>
  </conditionalFormatting>
  <conditionalFormatting sqref="C344">
    <cfRule type="expression" dxfId="190" priority="173">
      <formula>#REF!="Total"</formula>
    </cfRule>
  </conditionalFormatting>
  <conditionalFormatting sqref="C348:C357 C360:C361">
    <cfRule type="expression" dxfId="189" priority="174">
      <formula>#REF!="Total"</formula>
    </cfRule>
  </conditionalFormatting>
  <conditionalFormatting sqref="C347:C349">
    <cfRule type="expression" dxfId="188" priority="175" stopIfTrue="1">
      <formula>$C357="Total"</formula>
    </cfRule>
  </conditionalFormatting>
  <conditionalFormatting sqref="C344">
    <cfRule type="expression" dxfId="187" priority="176" stopIfTrue="1">
      <formula>#REF!="Total"</formula>
    </cfRule>
  </conditionalFormatting>
  <conditionalFormatting sqref="C360:C361">
    <cfRule type="expression" dxfId="186" priority="177">
      <formula>$A371="Total"</formula>
    </cfRule>
  </conditionalFormatting>
  <conditionalFormatting sqref="C345:C347">
    <cfRule type="expression" dxfId="185" priority="178" stopIfTrue="1">
      <formula>#REF!="Total"</formula>
    </cfRule>
  </conditionalFormatting>
  <conditionalFormatting sqref="C345:C348">
    <cfRule type="expression" dxfId="184" priority="6">
      <formula>$A363="Total"</formula>
    </cfRule>
  </conditionalFormatting>
  <conditionalFormatting sqref="C344">
    <cfRule type="expression" dxfId="183" priority="183">
      <formula>#REF!="Total"</formula>
    </cfRule>
  </conditionalFormatting>
  <conditionalFormatting sqref="C345">
    <cfRule type="expression" dxfId="182" priority="184">
      <formula>#REF!="Total"</formula>
    </cfRule>
  </conditionalFormatting>
  <conditionalFormatting sqref="C350">
    <cfRule type="expression" dxfId="181" priority="185">
      <formula>#REF!="Total"</formula>
    </cfRule>
  </conditionalFormatting>
  <conditionalFormatting sqref="C349">
    <cfRule type="expression" dxfId="180" priority="186">
      <formula>#REF!="Total"</formula>
    </cfRule>
  </conditionalFormatting>
  <conditionalFormatting sqref="C359">
    <cfRule type="expression" dxfId="179" priority="187">
      <formula>#REF!="Total"</formula>
    </cfRule>
  </conditionalFormatting>
  <conditionalFormatting sqref="C364">
    <cfRule type="expression" dxfId="178" priority="188">
      <formula>#REF!="Total"</formula>
    </cfRule>
  </conditionalFormatting>
  <conditionalFormatting sqref="C363">
    <cfRule type="expression" dxfId="177" priority="189">
      <formula>#REF!="Total"</formula>
    </cfRule>
  </conditionalFormatting>
  <conditionalFormatting sqref="C360">
    <cfRule type="expression" dxfId="176" priority="190">
      <formula>#REF!="Total"</formula>
    </cfRule>
  </conditionalFormatting>
  <conditionalFormatting sqref="C358">
    <cfRule type="expression" dxfId="175" priority="191">
      <formula>#REF!="Total"</formula>
    </cfRule>
  </conditionalFormatting>
  <conditionalFormatting sqref="C366">
    <cfRule type="expression" dxfId="174" priority="192">
      <formula>#REF!="Total"</formula>
    </cfRule>
  </conditionalFormatting>
  <conditionalFormatting sqref="C365">
    <cfRule type="expression" dxfId="173" priority="193">
      <formula>#REF!="Total"</formula>
    </cfRule>
  </conditionalFormatting>
  <conditionalFormatting sqref="C348">
    <cfRule type="expression" dxfId="172" priority="194">
      <formula>#REF!="Total"</formula>
    </cfRule>
  </conditionalFormatting>
  <conditionalFormatting sqref="C362">
    <cfRule type="expression" dxfId="171" priority="195">
      <formula>#REF!="Total"</formula>
    </cfRule>
  </conditionalFormatting>
  <conditionalFormatting sqref="C366">
    <cfRule type="expression" dxfId="170" priority="196" stopIfTrue="1">
      <formula>#REF!="Total"</formula>
    </cfRule>
  </conditionalFormatting>
  <conditionalFormatting sqref="C351:C356">
    <cfRule type="expression" dxfId="169" priority="197" stopIfTrue="1">
      <formula>$C357="Total"</formula>
    </cfRule>
  </conditionalFormatting>
  <conditionalFormatting sqref="C347:C349">
    <cfRule type="expression" dxfId="168" priority="198">
      <formula>$A357="Total"</formula>
    </cfRule>
  </conditionalFormatting>
  <conditionalFormatting sqref="C362">
    <cfRule type="expression" dxfId="167" priority="199">
      <formula>#REF!="Total"</formula>
    </cfRule>
  </conditionalFormatting>
  <conditionalFormatting sqref="C362">
    <cfRule type="expression" dxfId="166" priority="200" stopIfTrue="1">
      <formula>#REF!="Total"</formula>
    </cfRule>
  </conditionalFormatting>
  <conditionalFormatting sqref="C346">
    <cfRule type="expression" dxfId="165" priority="201">
      <formula>#REF!="Total"</formula>
    </cfRule>
  </conditionalFormatting>
  <conditionalFormatting sqref="C349">
    <cfRule type="expression" dxfId="164" priority="202">
      <formula>#REF!="Total"</formula>
    </cfRule>
  </conditionalFormatting>
  <conditionalFormatting sqref="C362:C366">
    <cfRule type="expression" dxfId="163" priority="203" stopIfTrue="1">
      <formula>$C371="Total"</formula>
    </cfRule>
  </conditionalFormatting>
  <conditionalFormatting sqref="C344">
    <cfRule type="expression" dxfId="162" priority="204">
      <formula>#REF!="Total"</formula>
    </cfRule>
  </conditionalFormatting>
  <conditionalFormatting sqref="C437">
    <cfRule type="expression" dxfId="161" priority="5" stopIfTrue="1">
      <formula>#REF!="Total"</formula>
    </cfRule>
  </conditionalFormatting>
  <hyperlinks>
    <hyperlink ref="A1" location="Index!A1" display="Index" xr:uid="{00000000-0004-0000-0C00-000000000000}"/>
  </hyperlinks>
  <pageMargins left="0.7" right="0.7" top="0.75" bottom="0.75" header="0.3" footer="0.3"/>
  <pageSetup paperSize="9" orientation="portrait" r:id="rId1"/>
  <ignoredErrors>
    <ignoredError sqref="C440 C445"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46"/>
  <sheetViews>
    <sheetView topLeftCell="B1"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85546875" style="69" bestFit="1" customWidth="1"/>
    <col min="6" max="6" width="11.5703125" style="13" bestFit="1" customWidth="1"/>
    <col min="7" max="7" width="18.140625" style="13" bestFit="1" customWidth="1"/>
    <col min="8" max="8" width="9.140625" style="13" bestFit="1" customWidth="1"/>
    <col min="9" max="16384" width="9.140625" style="69"/>
  </cols>
  <sheetData>
    <row r="1" spans="1:9" s="1" customFormat="1">
      <c r="A1" s="3" t="s">
        <v>0</v>
      </c>
      <c r="B1" s="397" t="s">
        <v>57</v>
      </c>
      <c r="C1" s="397"/>
      <c r="D1" s="397"/>
      <c r="E1" s="397"/>
      <c r="F1" s="4"/>
      <c r="G1" s="4"/>
      <c r="H1" s="4"/>
    </row>
    <row r="2" spans="1:9" s="1" customFormat="1" ht="13.5" thickBot="1">
      <c r="C2" s="5"/>
      <c r="F2" s="4"/>
      <c r="G2" s="4"/>
      <c r="H2" s="4"/>
    </row>
    <row r="3" spans="1:9" s="15" customFormat="1" ht="15">
      <c r="B3" s="25" t="s">
        <v>1752</v>
      </c>
      <c r="C3" s="398"/>
      <c r="D3" s="401"/>
      <c r="F3" s="16"/>
      <c r="G3" s="16"/>
      <c r="H3" s="16"/>
    </row>
    <row r="4" spans="1:9" s="15" customFormat="1" ht="30">
      <c r="B4" s="26" t="s">
        <v>2079</v>
      </c>
      <c r="C4" s="399"/>
      <c r="D4" s="402"/>
      <c r="F4" s="16"/>
      <c r="G4" s="16"/>
      <c r="H4" s="16"/>
    </row>
    <row r="5" spans="1:9" s="15" customFormat="1" ht="15">
      <c r="B5" s="26"/>
      <c r="C5" s="399"/>
      <c r="D5" s="402"/>
      <c r="F5" s="16"/>
      <c r="G5" s="16"/>
      <c r="H5" s="16"/>
    </row>
    <row r="6" spans="1:9" s="15" customFormat="1" ht="15">
      <c r="B6" s="26" t="s">
        <v>1060</v>
      </c>
      <c r="C6" s="399"/>
      <c r="D6" s="402"/>
      <c r="F6" s="16"/>
      <c r="G6" s="16"/>
      <c r="H6" s="16"/>
    </row>
    <row r="7" spans="1:9" s="15" customFormat="1" ht="15">
      <c r="B7" s="26" t="s">
        <v>2080</v>
      </c>
      <c r="C7" s="399"/>
      <c r="D7" s="402"/>
      <c r="F7" s="16"/>
      <c r="G7" s="16"/>
      <c r="H7" s="16"/>
    </row>
    <row r="8" spans="1:9" s="15" customFormat="1" ht="30.75" thickBot="1">
      <c r="B8" s="27" t="s">
        <v>2081</v>
      </c>
      <c r="C8" s="400"/>
      <c r="D8" s="403"/>
      <c r="F8" s="16"/>
      <c r="G8" s="16"/>
      <c r="H8" s="16"/>
    </row>
    <row r="9" spans="1:9" s="15" customFormat="1">
      <c r="C9" s="17" t="s">
        <v>1058</v>
      </c>
      <c r="D9" s="17" t="s">
        <v>1057</v>
      </c>
      <c r="F9" s="16"/>
      <c r="G9" s="16"/>
      <c r="H9" s="16"/>
    </row>
    <row r="12" spans="1:9">
      <c r="B12" s="69" t="s">
        <v>100</v>
      </c>
    </row>
    <row r="14" spans="1:9">
      <c r="B14" s="181" t="s">
        <v>101</v>
      </c>
      <c r="C14" s="182" t="s">
        <v>102</v>
      </c>
      <c r="D14" s="181" t="s">
        <v>137</v>
      </c>
      <c r="E14" s="181" t="s">
        <v>104</v>
      </c>
      <c r="F14" s="183" t="s">
        <v>105</v>
      </c>
      <c r="G14" s="183" t="s">
        <v>106</v>
      </c>
      <c r="H14" s="183" t="s">
        <v>107</v>
      </c>
      <c r="I14" s="102" t="s">
        <v>138</v>
      </c>
    </row>
    <row r="15" spans="1:9">
      <c r="B15" s="102" t="s">
        <v>139</v>
      </c>
      <c r="C15" s="79"/>
    </row>
    <row r="16" spans="1:9">
      <c r="B16" s="102" t="s">
        <v>109</v>
      </c>
      <c r="C16" s="79"/>
    </row>
    <row r="17" spans="2:8">
      <c r="B17" s="69" t="s">
        <v>1056</v>
      </c>
      <c r="C17" s="79" t="s">
        <v>140</v>
      </c>
      <c r="D17" s="69" t="s">
        <v>141</v>
      </c>
      <c r="E17" s="69" t="s">
        <v>142</v>
      </c>
      <c r="F17" s="13">
        <v>3850000</v>
      </c>
      <c r="G17" s="13">
        <v>28984.73</v>
      </c>
      <c r="H17" s="13">
        <v>9.36</v>
      </c>
    </row>
    <row r="18" spans="2:8">
      <c r="B18" s="69" t="s">
        <v>1055</v>
      </c>
      <c r="C18" s="79" t="s">
        <v>140</v>
      </c>
      <c r="D18" s="69" t="s">
        <v>143</v>
      </c>
      <c r="E18" s="69" t="s">
        <v>144</v>
      </c>
      <c r="F18" s="13">
        <v>880000</v>
      </c>
      <c r="G18" s="13">
        <v>23167.32</v>
      </c>
      <c r="H18" s="13">
        <v>7.48</v>
      </c>
    </row>
    <row r="19" spans="2:8">
      <c r="B19" s="69" t="s">
        <v>456</v>
      </c>
      <c r="C19" s="79" t="s">
        <v>140</v>
      </c>
      <c r="D19" s="69" t="s">
        <v>141</v>
      </c>
      <c r="E19" s="69" t="s">
        <v>457</v>
      </c>
      <c r="F19" s="13">
        <v>4750000</v>
      </c>
      <c r="G19" s="13">
        <v>22234.75</v>
      </c>
      <c r="H19" s="13">
        <v>7.18</v>
      </c>
    </row>
    <row r="20" spans="2:8">
      <c r="B20" s="69" t="s">
        <v>1054</v>
      </c>
      <c r="C20" s="79" t="s">
        <v>140</v>
      </c>
      <c r="D20" s="69" t="s">
        <v>141</v>
      </c>
      <c r="E20" s="69" t="s">
        <v>145</v>
      </c>
      <c r="F20" s="13">
        <v>1250000</v>
      </c>
      <c r="G20" s="13">
        <v>17361.88</v>
      </c>
      <c r="H20" s="13">
        <v>5.61</v>
      </c>
    </row>
    <row r="21" spans="2:8">
      <c r="B21" s="69" t="s">
        <v>1052</v>
      </c>
      <c r="C21" s="79" t="s">
        <v>140</v>
      </c>
      <c r="D21" s="69" t="s">
        <v>146</v>
      </c>
      <c r="E21" s="69" t="s">
        <v>148</v>
      </c>
      <c r="F21" s="13">
        <v>458444</v>
      </c>
      <c r="G21" s="13">
        <v>15423.66</v>
      </c>
      <c r="H21" s="13">
        <v>4.9800000000000004</v>
      </c>
    </row>
    <row r="22" spans="2:8">
      <c r="B22" s="69" t="s">
        <v>1053</v>
      </c>
      <c r="C22" s="79" t="s">
        <v>140</v>
      </c>
      <c r="D22" s="69" t="s">
        <v>146</v>
      </c>
      <c r="E22" s="69" t="s">
        <v>147</v>
      </c>
      <c r="F22" s="13">
        <v>850000</v>
      </c>
      <c r="G22" s="13">
        <v>12780.6</v>
      </c>
      <c r="H22" s="13">
        <v>4.13</v>
      </c>
    </row>
    <row r="23" spans="2:8">
      <c r="B23" s="69" t="s">
        <v>2885</v>
      </c>
      <c r="C23" s="79" t="s">
        <v>140</v>
      </c>
      <c r="D23" s="69" t="s">
        <v>177</v>
      </c>
      <c r="E23" s="69" t="s">
        <v>227</v>
      </c>
      <c r="F23" s="13">
        <v>418127</v>
      </c>
      <c r="G23" s="13">
        <v>10681.89</v>
      </c>
      <c r="H23" s="13">
        <v>3.45</v>
      </c>
    </row>
    <row r="24" spans="2:8">
      <c r="B24" s="69" t="s">
        <v>1018</v>
      </c>
      <c r="C24" s="79" t="s">
        <v>140</v>
      </c>
      <c r="D24" s="69" t="s">
        <v>156</v>
      </c>
      <c r="E24" s="69" t="s">
        <v>157</v>
      </c>
      <c r="F24" s="13">
        <v>1500000</v>
      </c>
      <c r="G24" s="13">
        <v>10503</v>
      </c>
      <c r="H24" s="13">
        <v>3.39</v>
      </c>
    </row>
    <row r="25" spans="2:8">
      <c r="B25" s="69" t="s">
        <v>1051</v>
      </c>
      <c r="C25" s="79" t="s">
        <v>140</v>
      </c>
      <c r="D25" s="69" t="s">
        <v>150</v>
      </c>
      <c r="E25" s="69" t="s">
        <v>151</v>
      </c>
      <c r="F25" s="13">
        <v>3641655</v>
      </c>
      <c r="G25" s="13">
        <v>9856.14</v>
      </c>
      <c r="H25" s="13">
        <v>3.18</v>
      </c>
    </row>
    <row r="26" spans="2:8">
      <c r="B26" s="69" t="s">
        <v>1047</v>
      </c>
      <c r="C26" s="79" t="s">
        <v>140</v>
      </c>
      <c r="D26" s="69" t="s">
        <v>154</v>
      </c>
      <c r="E26" s="69" t="s">
        <v>155</v>
      </c>
      <c r="F26" s="13">
        <v>410000</v>
      </c>
      <c r="G26" s="13">
        <v>9457.68</v>
      </c>
      <c r="H26" s="13">
        <v>3.06</v>
      </c>
    </row>
    <row r="27" spans="2:8">
      <c r="B27" s="69" t="s">
        <v>2838</v>
      </c>
      <c r="C27" s="79" t="s">
        <v>140</v>
      </c>
      <c r="D27" s="69" t="s">
        <v>174</v>
      </c>
      <c r="E27" s="69" t="s">
        <v>400</v>
      </c>
      <c r="F27" s="13">
        <v>770000</v>
      </c>
      <c r="G27" s="13">
        <v>8135.05</v>
      </c>
      <c r="H27" s="13">
        <v>2.63</v>
      </c>
    </row>
    <row r="28" spans="2:8">
      <c r="B28" s="69" t="s">
        <v>2234</v>
      </c>
      <c r="C28" s="79" t="s">
        <v>140</v>
      </c>
      <c r="D28" s="69" t="s">
        <v>171</v>
      </c>
      <c r="E28" s="69" t="s">
        <v>172</v>
      </c>
      <c r="F28" s="13">
        <v>445000</v>
      </c>
      <c r="G28" s="13">
        <v>7362.53</v>
      </c>
      <c r="H28" s="13">
        <v>2.38</v>
      </c>
    </row>
    <row r="29" spans="2:8">
      <c r="B29" s="69" t="s">
        <v>2832</v>
      </c>
      <c r="C29" s="79" t="s">
        <v>140</v>
      </c>
      <c r="D29" s="69" t="s">
        <v>150</v>
      </c>
      <c r="E29" s="69" t="s">
        <v>161</v>
      </c>
      <c r="F29" s="13">
        <v>300000</v>
      </c>
      <c r="G29" s="13">
        <v>7059.75</v>
      </c>
      <c r="H29" s="13">
        <v>2.2799999999999998</v>
      </c>
    </row>
    <row r="30" spans="2:8">
      <c r="B30" s="69" t="s">
        <v>2886</v>
      </c>
      <c r="C30" s="79" t="s">
        <v>140</v>
      </c>
      <c r="D30" s="69" t="s">
        <v>228</v>
      </c>
      <c r="E30" s="69" t="s">
        <v>229</v>
      </c>
      <c r="F30" s="13">
        <v>4000000</v>
      </c>
      <c r="G30" s="13">
        <v>5200</v>
      </c>
      <c r="H30" s="13">
        <v>1.68</v>
      </c>
    </row>
    <row r="31" spans="2:8">
      <c r="B31" s="69" t="s">
        <v>2324</v>
      </c>
      <c r="C31" s="79" t="s">
        <v>140</v>
      </c>
      <c r="D31" s="69" t="s">
        <v>302</v>
      </c>
      <c r="E31" s="69" t="s">
        <v>459</v>
      </c>
      <c r="F31" s="13">
        <v>500000</v>
      </c>
      <c r="G31" s="13">
        <v>5171.75</v>
      </c>
      <c r="H31" s="13">
        <v>1.67</v>
      </c>
    </row>
    <row r="32" spans="2:8">
      <c r="B32" s="69" t="s">
        <v>1038</v>
      </c>
      <c r="C32" s="79" t="s">
        <v>140</v>
      </c>
      <c r="D32" s="69" t="s">
        <v>141</v>
      </c>
      <c r="E32" s="69" t="s">
        <v>149</v>
      </c>
      <c r="F32" s="13">
        <v>280000</v>
      </c>
      <c r="G32" s="13">
        <v>5171.18</v>
      </c>
      <c r="H32" s="13">
        <v>1.67</v>
      </c>
    </row>
    <row r="33" spans="2:8">
      <c r="B33" s="69" t="s">
        <v>2277</v>
      </c>
      <c r="C33" s="79" t="s">
        <v>140</v>
      </c>
      <c r="D33" s="69" t="s">
        <v>185</v>
      </c>
      <c r="E33" s="69" t="s">
        <v>187</v>
      </c>
      <c r="F33" s="13">
        <v>80000</v>
      </c>
      <c r="G33" s="13">
        <v>4866.08</v>
      </c>
      <c r="H33" s="13">
        <v>1.57</v>
      </c>
    </row>
    <row r="34" spans="2:8">
      <c r="B34" s="69" t="s">
        <v>2846</v>
      </c>
      <c r="C34" s="79" t="s">
        <v>140</v>
      </c>
      <c r="D34" s="69" t="s">
        <v>251</v>
      </c>
      <c r="E34" s="69" t="s">
        <v>252</v>
      </c>
      <c r="F34" s="13">
        <v>1700000</v>
      </c>
      <c r="G34" s="13">
        <v>4326.5</v>
      </c>
      <c r="H34" s="13">
        <v>1.4</v>
      </c>
    </row>
    <row r="35" spans="2:8">
      <c r="B35" s="69" t="s">
        <v>2887</v>
      </c>
      <c r="C35" s="79" t="s">
        <v>140</v>
      </c>
      <c r="D35" s="69" t="s">
        <v>228</v>
      </c>
      <c r="E35" s="69" t="s">
        <v>234</v>
      </c>
      <c r="F35" s="13">
        <v>521806</v>
      </c>
      <c r="G35" s="13">
        <v>3673.78</v>
      </c>
      <c r="H35" s="13">
        <v>1.19</v>
      </c>
    </row>
    <row r="36" spans="2:8">
      <c r="B36" s="69" t="s">
        <v>2259</v>
      </c>
      <c r="C36" s="79" t="s">
        <v>140</v>
      </c>
      <c r="D36" s="69" t="s">
        <v>302</v>
      </c>
      <c r="E36" s="69" t="s">
        <v>398</v>
      </c>
      <c r="F36" s="13">
        <v>42000</v>
      </c>
      <c r="G36" s="13">
        <v>3345.87</v>
      </c>
      <c r="H36" s="13">
        <v>1.08</v>
      </c>
    </row>
    <row r="37" spans="2:8">
      <c r="B37" s="69" t="s">
        <v>2888</v>
      </c>
      <c r="C37" s="79" t="s">
        <v>140</v>
      </c>
      <c r="D37" s="69" t="s">
        <v>159</v>
      </c>
      <c r="E37" s="69" t="s">
        <v>235</v>
      </c>
      <c r="F37" s="13">
        <v>210450</v>
      </c>
      <c r="G37" s="13">
        <v>3304.8</v>
      </c>
      <c r="H37" s="13">
        <v>1.07</v>
      </c>
    </row>
    <row r="38" spans="2:8">
      <c r="B38" s="69" t="s">
        <v>1036</v>
      </c>
      <c r="C38" s="79" t="s">
        <v>140</v>
      </c>
      <c r="D38" s="69" t="s">
        <v>146</v>
      </c>
      <c r="E38" s="69" t="s">
        <v>305</v>
      </c>
      <c r="F38" s="13">
        <v>100000</v>
      </c>
      <c r="G38" s="13">
        <v>3293.85</v>
      </c>
      <c r="H38" s="13">
        <v>1.06</v>
      </c>
    </row>
    <row r="39" spans="2:8">
      <c r="B39" s="69" t="s">
        <v>2889</v>
      </c>
      <c r="C39" s="79" t="s">
        <v>140</v>
      </c>
      <c r="D39" s="69" t="s">
        <v>167</v>
      </c>
      <c r="E39" s="69" t="s">
        <v>567</v>
      </c>
      <c r="F39" s="13">
        <v>395624</v>
      </c>
      <c r="G39" s="13">
        <v>2733.56</v>
      </c>
      <c r="H39" s="13">
        <v>0.88</v>
      </c>
    </row>
    <row r="40" spans="2:8">
      <c r="B40" s="69" t="s">
        <v>2890</v>
      </c>
      <c r="C40" s="79" t="s">
        <v>140</v>
      </c>
      <c r="D40" s="69" t="s">
        <v>159</v>
      </c>
      <c r="E40" s="69" t="s">
        <v>565</v>
      </c>
      <c r="F40" s="13">
        <v>280000</v>
      </c>
      <c r="G40" s="13">
        <v>2184.2800000000002</v>
      </c>
      <c r="H40" s="13">
        <v>0.71</v>
      </c>
    </row>
    <row r="41" spans="2:8">
      <c r="B41" s="69" t="s">
        <v>1025</v>
      </c>
      <c r="C41" s="79" t="s">
        <v>140</v>
      </c>
      <c r="D41" s="69" t="s">
        <v>185</v>
      </c>
      <c r="E41" s="69" t="s">
        <v>186</v>
      </c>
      <c r="F41" s="13">
        <v>85000</v>
      </c>
      <c r="G41" s="13">
        <v>1868.64</v>
      </c>
      <c r="H41" s="13">
        <v>0.6</v>
      </c>
    </row>
    <row r="42" spans="2:8">
      <c r="B42" s="69" t="s">
        <v>2252</v>
      </c>
      <c r="C42" s="79" t="s">
        <v>140</v>
      </c>
      <c r="D42" s="69" t="s">
        <v>167</v>
      </c>
      <c r="E42" s="69" t="s">
        <v>610</v>
      </c>
      <c r="F42" s="13">
        <v>330000</v>
      </c>
      <c r="G42" s="13">
        <v>1751.64</v>
      </c>
      <c r="H42" s="13">
        <v>0.56999999999999995</v>
      </c>
    </row>
    <row r="43" spans="2:8">
      <c r="B43" s="69" t="s">
        <v>2891</v>
      </c>
      <c r="C43" s="79" t="s">
        <v>140</v>
      </c>
      <c r="D43" s="69" t="s">
        <v>183</v>
      </c>
      <c r="E43" s="69" t="s">
        <v>233</v>
      </c>
      <c r="F43" s="13">
        <v>200530</v>
      </c>
      <c r="G43" s="13">
        <v>1661.69</v>
      </c>
      <c r="H43" s="13">
        <v>0.54</v>
      </c>
    </row>
    <row r="44" spans="2:8">
      <c r="B44" s="69" t="s">
        <v>2283</v>
      </c>
      <c r="C44" s="79" t="s">
        <v>140</v>
      </c>
      <c r="D44" s="69" t="s">
        <v>167</v>
      </c>
      <c r="E44" s="69" t="s">
        <v>487</v>
      </c>
      <c r="F44" s="13">
        <v>250000</v>
      </c>
      <c r="G44" s="13">
        <v>1546.5</v>
      </c>
      <c r="H44" s="13">
        <v>0.5</v>
      </c>
    </row>
    <row r="45" spans="2:8">
      <c r="B45" s="69" t="s">
        <v>2892</v>
      </c>
      <c r="C45" s="79" t="s">
        <v>140</v>
      </c>
      <c r="D45" s="69" t="s">
        <v>167</v>
      </c>
      <c r="E45" s="69" t="s">
        <v>554</v>
      </c>
      <c r="F45" s="13">
        <v>85000</v>
      </c>
      <c r="G45" s="13">
        <v>1456.05</v>
      </c>
      <c r="H45" s="13">
        <v>0.47</v>
      </c>
    </row>
    <row r="46" spans="2:8">
      <c r="B46" s="69" t="s">
        <v>2893</v>
      </c>
      <c r="C46" s="79" t="s">
        <v>140</v>
      </c>
      <c r="D46" s="69" t="s">
        <v>206</v>
      </c>
      <c r="E46" s="69" t="s">
        <v>207</v>
      </c>
      <c r="F46" s="13">
        <v>1800000</v>
      </c>
      <c r="G46" s="13">
        <v>1445.4</v>
      </c>
      <c r="H46" s="13">
        <v>0.47</v>
      </c>
    </row>
    <row r="47" spans="2:8">
      <c r="B47" s="69" t="s">
        <v>2836</v>
      </c>
      <c r="C47" s="79" t="s">
        <v>140</v>
      </c>
      <c r="D47" s="69" t="s">
        <v>162</v>
      </c>
      <c r="E47" s="69" t="s">
        <v>479</v>
      </c>
      <c r="F47" s="13">
        <v>100000</v>
      </c>
      <c r="G47" s="13">
        <v>1025.95</v>
      </c>
      <c r="H47" s="13">
        <v>0.33</v>
      </c>
    </row>
    <row r="48" spans="2:8">
      <c r="B48" s="69" t="s">
        <v>2845</v>
      </c>
      <c r="C48" s="79" t="s">
        <v>140</v>
      </c>
      <c r="D48" s="69" t="s">
        <v>152</v>
      </c>
      <c r="E48" s="69" t="s">
        <v>240</v>
      </c>
      <c r="F48" s="13">
        <v>44500</v>
      </c>
      <c r="G48" s="13">
        <v>820.2</v>
      </c>
      <c r="H48" s="13">
        <v>0.26</v>
      </c>
    </row>
    <row r="49" spans="2:8">
      <c r="B49" s="69" t="s">
        <v>2316</v>
      </c>
      <c r="C49" s="79" t="s">
        <v>140</v>
      </c>
      <c r="D49" s="69" t="s">
        <v>179</v>
      </c>
      <c r="E49" s="69" t="s">
        <v>566</v>
      </c>
      <c r="F49" s="13">
        <v>300000</v>
      </c>
      <c r="G49" s="13">
        <v>813.9</v>
      </c>
      <c r="H49" s="13">
        <v>0.26</v>
      </c>
    </row>
    <row r="50" spans="2:8">
      <c r="B50" s="69" t="s">
        <v>2848</v>
      </c>
      <c r="C50" s="79" t="s">
        <v>140</v>
      </c>
      <c r="D50" s="69" t="s">
        <v>156</v>
      </c>
      <c r="E50" s="69" t="s">
        <v>489</v>
      </c>
      <c r="F50" s="13">
        <v>107142</v>
      </c>
      <c r="G50" s="13">
        <v>355.55</v>
      </c>
      <c r="H50" s="13">
        <v>0.11</v>
      </c>
    </row>
    <row r="51" spans="2:8">
      <c r="B51" s="102" t="s">
        <v>218</v>
      </c>
      <c r="C51" s="184"/>
      <c r="D51" s="102"/>
      <c r="E51" s="102"/>
      <c r="F51" s="14"/>
      <c r="G51" s="14">
        <f>SUM(G17:G50)</f>
        <v>239026.15</v>
      </c>
      <c r="H51" s="14">
        <f>SUM(H17:H50)</f>
        <v>77.199999999999989</v>
      </c>
    </row>
    <row r="52" spans="2:8">
      <c r="B52" s="181" t="s">
        <v>101</v>
      </c>
      <c r="C52" s="182" t="s">
        <v>102</v>
      </c>
      <c r="D52" s="181" t="s">
        <v>103</v>
      </c>
      <c r="E52" s="181" t="s">
        <v>104</v>
      </c>
      <c r="F52" s="183" t="s">
        <v>105</v>
      </c>
      <c r="G52" s="183" t="s">
        <v>106</v>
      </c>
      <c r="H52" s="183" t="s">
        <v>107</v>
      </c>
    </row>
    <row r="53" spans="2:8">
      <c r="B53" s="102" t="s">
        <v>108</v>
      </c>
      <c r="C53" s="79"/>
    </row>
    <row r="54" spans="2:8">
      <c r="B54" s="102" t="s">
        <v>109</v>
      </c>
      <c r="C54" s="79"/>
    </row>
    <row r="55" spans="2:8">
      <c r="B55" s="102" t="s">
        <v>110</v>
      </c>
      <c r="C55" s="79"/>
    </row>
    <row r="56" spans="2:8">
      <c r="B56" s="69" t="s">
        <v>2062</v>
      </c>
      <c r="C56" s="79">
        <v>7.07</v>
      </c>
      <c r="D56" s="69" t="s">
        <v>112</v>
      </c>
      <c r="E56" s="69" t="s">
        <v>496</v>
      </c>
      <c r="F56" s="13">
        <v>2500000</v>
      </c>
      <c r="G56" s="13">
        <v>2379.9899999999998</v>
      </c>
      <c r="H56" s="13">
        <v>0.77</v>
      </c>
    </row>
    <row r="57" spans="2:8">
      <c r="B57" s="69" t="s">
        <v>2054</v>
      </c>
      <c r="C57" s="79">
        <v>6.01</v>
      </c>
      <c r="D57" s="69" t="s">
        <v>112</v>
      </c>
      <c r="E57" s="69" t="s">
        <v>651</v>
      </c>
      <c r="F57" s="13">
        <v>1500000</v>
      </c>
      <c r="G57" s="13">
        <v>1516.95</v>
      </c>
      <c r="H57" s="13">
        <v>0.49</v>
      </c>
    </row>
    <row r="58" spans="2:8">
      <c r="B58" s="69" t="s">
        <v>652</v>
      </c>
      <c r="C58" s="79">
        <v>7.59</v>
      </c>
      <c r="D58" s="69" t="s">
        <v>112</v>
      </c>
      <c r="E58" s="69" t="s">
        <v>653</v>
      </c>
      <c r="F58" s="13">
        <v>1000000</v>
      </c>
      <c r="G58" s="13">
        <v>1009.21</v>
      </c>
      <c r="H58" s="13">
        <v>0.33</v>
      </c>
    </row>
    <row r="59" spans="2:8">
      <c r="B59" s="69" t="s">
        <v>497</v>
      </c>
      <c r="C59" s="79">
        <v>6.37</v>
      </c>
      <c r="D59" s="69" t="s">
        <v>112</v>
      </c>
      <c r="E59" s="69" t="s">
        <v>498</v>
      </c>
      <c r="F59" s="13">
        <v>500000</v>
      </c>
      <c r="G59" s="13">
        <v>507.28</v>
      </c>
      <c r="H59" s="13">
        <v>0.16</v>
      </c>
    </row>
    <row r="60" spans="2:8">
      <c r="B60" s="69" t="s">
        <v>324</v>
      </c>
      <c r="C60" s="79">
        <v>7.11</v>
      </c>
      <c r="D60" s="69" t="s">
        <v>112</v>
      </c>
      <c r="E60" s="69" t="s">
        <v>325</v>
      </c>
      <c r="F60" s="13">
        <v>444100</v>
      </c>
      <c r="G60" s="13">
        <v>446.39</v>
      </c>
      <c r="H60" s="13">
        <v>0.14000000000000001</v>
      </c>
    </row>
    <row r="61" spans="2:8">
      <c r="B61" s="69" t="s">
        <v>654</v>
      </c>
      <c r="C61" s="79">
        <v>7.64</v>
      </c>
      <c r="D61" s="69" t="s">
        <v>112</v>
      </c>
      <c r="E61" s="69" t="s">
        <v>655</v>
      </c>
      <c r="F61" s="13">
        <v>89600</v>
      </c>
      <c r="G61" s="13">
        <v>94.37</v>
      </c>
      <c r="H61" s="13">
        <v>0.03</v>
      </c>
    </row>
    <row r="62" spans="2:8">
      <c r="B62" s="69" t="s">
        <v>656</v>
      </c>
      <c r="C62" s="79">
        <v>7.58</v>
      </c>
      <c r="D62" s="69" t="s">
        <v>112</v>
      </c>
      <c r="E62" s="69" t="s">
        <v>657</v>
      </c>
      <c r="F62" s="13">
        <v>73000</v>
      </c>
      <c r="G62" s="13">
        <v>78.13</v>
      </c>
      <c r="H62" s="13">
        <v>0.03</v>
      </c>
    </row>
    <row r="63" spans="2:8">
      <c r="B63" s="69" t="s">
        <v>658</v>
      </c>
      <c r="C63" s="79">
        <v>6.29</v>
      </c>
      <c r="D63" s="69" t="s">
        <v>112</v>
      </c>
      <c r="E63" s="69" t="s">
        <v>659</v>
      </c>
      <c r="F63" s="13">
        <v>75500</v>
      </c>
      <c r="G63" s="13">
        <v>77.010000000000005</v>
      </c>
      <c r="H63" s="13">
        <v>0.02</v>
      </c>
    </row>
    <row r="64" spans="2:8">
      <c r="B64" s="69" t="s">
        <v>660</v>
      </c>
      <c r="C64" s="79">
        <v>7.23</v>
      </c>
      <c r="D64" s="69" t="s">
        <v>112</v>
      </c>
      <c r="E64" s="69" t="s">
        <v>661</v>
      </c>
      <c r="F64" s="13">
        <v>48500</v>
      </c>
      <c r="G64" s="13">
        <v>49.67</v>
      </c>
      <c r="H64" s="13">
        <v>0.02</v>
      </c>
    </row>
    <row r="65" spans="2:9">
      <c r="B65" s="69" t="s">
        <v>330</v>
      </c>
      <c r="C65" s="79">
        <v>7.3</v>
      </c>
      <c r="D65" s="69" t="s">
        <v>112</v>
      </c>
      <c r="E65" s="69" t="s">
        <v>331</v>
      </c>
      <c r="F65" s="13">
        <v>29200</v>
      </c>
      <c r="G65" s="13">
        <v>29.14</v>
      </c>
      <c r="H65" s="13">
        <v>0.01</v>
      </c>
    </row>
    <row r="66" spans="2:9">
      <c r="B66" s="69" t="s">
        <v>662</v>
      </c>
      <c r="C66" s="79">
        <v>7.54</v>
      </c>
      <c r="D66" s="69" t="s">
        <v>112</v>
      </c>
      <c r="E66" s="69" t="s">
        <v>663</v>
      </c>
      <c r="F66" s="13">
        <v>31600</v>
      </c>
      <c r="G66" s="13">
        <v>28.22</v>
      </c>
      <c r="H66" s="13">
        <v>0.01</v>
      </c>
    </row>
    <row r="67" spans="2:9">
      <c r="B67" s="69" t="s">
        <v>664</v>
      </c>
      <c r="C67" s="79">
        <v>7.54</v>
      </c>
      <c r="D67" s="69" t="s">
        <v>112</v>
      </c>
      <c r="E67" s="69" t="s">
        <v>665</v>
      </c>
      <c r="F67" s="13">
        <v>13000</v>
      </c>
      <c r="G67" s="13">
        <v>12.88</v>
      </c>
      <c r="H67" s="13">
        <v>0</v>
      </c>
      <c r="I67" s="69" t="s">
        <v>423</v>
      </c>
    </row>
    <row r="68" spans="2:9">
      <c r="B68" s="69" t="s">
        <v>666</v>
      </c>
      <c r="C68" s="79">
        <v>7.53</v>
      </c>
      <c r="D68" s="69" t="s">
        <v>112</v>
      </c>
      <c r="E68" s="69" t="s">
        <v>667</v>
      </c>
      <c r="F68" s="13">
        <v>2000</v>
      </c>
      <c r="G68" s="13">
        <v>1.85</v>
      </c>
      <c r="H68" s="13">
        <v>0</v>
      </c>
      <c r="I68" s="69" t="s">
        <v>423</v>
      </c>
    </row>
    <row r="69" spans="2:9">
      <c r="B69" s="102" t="s">
        <v>114</v>
      </c>
      <c r="C69" s="184"/>
      <c r="D69" s="102"/>
      <c r="E69" s="102"/>
      <c r="F69" s="14"/>
      <c r="G69" s="14">
        <f>SUM(G56:G68)</f>
        <v>6231.0900000000011</v>
      </c>
      <c r="H69" s="14">
        <f>SUM(H56:H68)</f>
        <v>2.0099999999999998</v>
      </c>
    </row>
    <row r="70" spans="2:9">
      <c r="B70" s="102" t="s">
        <v>115</v>
      </c>
      <c r="C70" s="79"/>
    </row>
    <row r="71" spans="2:9">
      <c r="B71" s="69" t="s">
        <v>1526</v>
      </c>
      <c r="C71" s="79">
        <v>9.7899999999999991</v>
      </c>
      <c r="D71" s="69" t="s">
        <v>668</v>
      </c>
      <c r="E71" s="69" t="s">
        <v>669</v>
      </c>
      <c r="F71" s="13">
        <v>700</v>
      </c>
      <c r="G71" s="13">
        <v>6250.22</v>
      </c>
      <c r="H71" s="13">
        <v>2.02</v>
      </c>
    </row>
    <row r="72" spans="2:9">
      <c r="B72" s="69" t="s">
        <v>1865</v>
      </c>
      <c r="C72" s="79">
        <v>7.31</v>
      </c>
      <c r="D72" s="69" t="s">
        <v>116</v>
      </c>
      <c r="E72" s="69" t="s">
        <v>670</v>
      </c>
      <c r="F72" s="13">
        <v>250</v>
      </c>
      <c r="G72" s="13">
        <v>2617.5</v>
      </c>
      <c r="H72" s="13">
        <v>0.85</v>
      </c>
    </row>
    <row r="73" spans="2:9">
      <c r="B73" s="69" t="s">
        <v>1305</v>
      </c>
      <c r="C73" s="79">
        <v>6.67</v>
      </c>
      <c r="D73" s="69" t="s">
        <v>116</v>
      </c>
      <c r="E73" s="69" t="s">
        <v>671</v>
      </c>
      <c r="F73" s="13">
        <v>250</v>
      </c>
      <c r="G73" s="13">
        <v>2528.85</v>
      </c>
      <c r="H73" s="13">
        <v>0.82</v>
      </c>
    </row>
    <row r="74" spans="2:9">
      <c r="B74" s="69" t="s">
        <v>672</v>
      </c>
      <c r="C74" s="79">
        <v>9.1</v>
      </c>
      <c r="D74" s="69" t="s">
        <v>673</v>
      </c>
      <c r="E74" s="69" t="s">
        <v>674</v>
      </c>
      <c r="F74" s="13">
        <v>250</v>
      </c>
      <c r="G74" s="13">
        <v>2492.5700000000002</v>
      </c>
      <c r="H74" s="13">
        <v>0.81</v>
      </c>
    </row>
    <row r="75" spans="2:9">
      <c r="B75" s="69" t="s">
        <v>1312</v>
      </c>
      <c r="C75" s="79">
        <v>6.52</v>
      </c>
      <c r="D75" s="69" t="s">
        <v>116</v>
      </c>
      <c r="E75" s="69" t="s">
        <v>675</v>
      </c>
      <c r="F75" s="13">
        <v>250</v>
      </c>
      <c r="G75" s="13">
        <v>2473.4899999999998</v>
      </c>
      <c r="H75" s="13">
        <v>0.8</v>
      </c>
    </row>
    <row r="76" spans="2:9">
      <c r="B76" s="69" t="s">
        <v>2853</v>
      </c>
      <c r="C76" s="79">
        <v>7.05</v>
      </c>
      <c r="D76" s="69" t="s">
        <v>116</v>
      </c>
      <c r="E76" s="69" t="s">
        <v>676</v>
      </c>
      <c r="F76" s="13">
        <v>250</v>
      </c>
      <c r="G76" s="13">
        <v>2448.2800000000002</v>
      </c>
      <c r="H76" s="13">
        <v>0.79</v>
      </c>
    </row>
    <row r="77" spans="2:9">
      <c r="B77" s="69" t="s">
        <v>1003</v>
      </c>
      <c r="C77" s="79">
        <v>7.29</v>
      </c>
      <c r="D77" s="69" t="s">
        <v>116</v>
      </c>
      <c r="E77" s="69" t="s">
        <v>335</v>
      </c>
      <c r="F77" s="13">
        <v>250</v>
      </c>
      <c r="G77" s="13">
        <v>2427.6999999999998</v>
      </c>
      <c r="H77" s="13">
        <v>0.78</v>
      </c>
    </row>
    <row r="78" spans="2:9">
      <c r="B78" s="69" t="s">
        <v>1002</v>
      </c>
      <c r="C78" s="79">
        <v>7.5</v>
      </c>
      <c r="D78" s="69" t="s">
        <v>116</v>
      </c>
      <c r="E78" s="69" t="s">
        <v>336</v>
      </c>
      <c r="F78" s="13">
        <v>250</v>
      </c>
      <c r="G78" s="13">
        <v>2400.16</v>
      </c>
      <c r="H78" s="13">
        <v>0.78</v>
      </c>
    </row>
    <row r="79" spans="2:9">
      <c r="B79" s="69" t="s">
        <v>1534</v>
      </c>
      <c r="C79" s="79">
        <v>7.54</v>
      </c>
      <c r="D79" s="69" t="s">
        <v>677</v>
      </c>
      <c r="E79" s="69" t="s">
        <v>678</v>
      </c>
      <c r="F79" s="13">
        <v>215</v>
      </c>
      <c r="G79" s="13">
        <v>2157.33</v>
      </c>
      <c r="H79" s="13">
        <v>0.7</v>
      </c>
    </row>
    <row r="80" spans="2:9">
      <c r="B80" s="69" t="s">
        <v>1001</v>
      </c>
      <c r="C80" s="79">
        <v>8.16</v>
      </c>
      <c r="D80" s="69" t="s">
        <v>679</v>
      </c>
      <c r="E80" s="69" t="s">
        <v>680</v>
      </c>
      <c r="F80" s="13">
        <v>220</v>
      </c>
      <c r="G80" s="13">
        <v>2111.7399999999998</v>
      </c>
      <c r="H80" s="13">
        <v>0.68</v>
      </c>
    </row>
    <row r="81" spans="2:8">
      <c r="B81" s="69" t="s">
        <v>2894</v>
      </c>
      <c r="C81" s="79">
        <v>7.39</v>
      </c>
      <c r="D81" s="69" t="s">
        <v>116</v>
      </c>
      <c r="E81" s="69" t="s">
        <v>681</v>
      </c>
      <c r="F81" s="13">
        <v>150</v>
      </c>
      <c r="G81" s="13">
        <v>1529.63</v>
      </c>
      <c r="H81" s="13">
        <v>0.49</v>
      </c>
    </row>
    <row r="82" spans="2:8">
      <c r="B82" s="69" t="s">
        <v>2895</v>
      </c>
      <c r="C82" s="79">
        <v>5.41</v>
      </c>
      <c r="D82" s="69" t="s">
        <v>116</v>
      </c>
      <c r="E82" s="69" t="s">
        <v>682</v>
      </c>
      <c r="F82" s="13">
        <v>150</v>
      </c>
      <c r="G82" s="13">
        <v>1508.8</v>
      </c>
      <c r="H82" s="13">
        <v>0.49</v>
      </c>
    </row>
    <row r="83" spans="2:8">
      <c r="B83" s="69" t="s">
        <v>1335</v>
      </c>
      <c r="C83" s="79">
        <v>6.42</v>
      </c>
      <c r="D83" s="69" t="s">
        <v>116</v>
      </c>
      <c r="E83" s="69" t="s">
        <v>683</v>
      </c>
      <c r="F83" s="13">
        <v>60</v>
      </c>
      <c r="G83" s="13">
        <v>602.88</v>
      </c>
      <c r="H83" s="13">
        <v>0.19</v>
      </c>
    </row>
    <row r="84" spans="2:8">
      <c r="B84" s="69" t="s">
        <v>1530</v>
      </c>
      <c r="C84" s="79">
        <v>7.55</v>
      </c>
      <c r="D84" s="69" t="s">
        <v>684</v>
      </c>
      <c r="E84" s="69" t="s">
        <v>685</v>
      </c>
      <c r="F84" s="13">
        <v>60</v>
      </c>
      <c r="G84" s="13">
        <v>597.48</v>
      </c>
      <c r="H84" s="13">
        <v>0.19</v>
      </c>
    </row>
    <row r="85" spans="2:8">
      <c r="B85" s="69" t="s">
        <v>2896</v>
      </c>
      <c r="C85" s="79">
        <v>6.74</v>
      </c>
      <c r="D85" s="69" t="s">
        <v>116</v>
      </c>
      <c r="E85" s="69" t="s">
        <v>686</v>
      </c>
      <c r="F85" s="13">
        <v>50</v>
      </c>
      <c r="G85" s="13">
        <v>504.78</v>
      </c>
      <c r="H85" s="13">
        <v>0.16</v>
      </c>
    </row>
    <row r="86" spans="2:8">
      <c r="B86" s="69" t="s">
        <v>687</v>
      </c>
      <c r="C86" s="79">
        <v>6.83</v>
      </c>
      <c r="D86" s="69" t="s">
        <v>116</v>
      </c>
      <c r="E86" s="69" t="s">
        <v>688</v>
      </c>
      <c r="F86" s="13">
        <v>49</v>
      </c>
      <c r="G86" s="13">
        <v>491.52</v>
      </c>
      <c r="H86" s="13">
        <v>0.16</v>
      </c>
    </row>
    <row r="87" spans="2:8">
      <c r="B87" s="69" t="s">
        <v>2897</v>
      </c>
      <c r="C87" s="79">
        <v>7.59</v>
      </c>
      <c r="D87" s="69" t="s">
        <v>344</v>
      </c>
      <c r="E87" s="69" t="s">
        <v>346</v>
      </c>
      <c r="F87" s="13">
        <v>250</v>
      </c>
      <c r="G87" s="13">
        <v>488.13</v>
      </c>
      <c r="H87" s="13">
        <v>0.16</v>
      </c>
    </row>
    <row r="88" spans="2:8">
      <c r="B88" s="69" t="s">
        <v>1539</v>
      </c>
      <c r="C88" s="79">
        <v>7.35</v>
      </c>
      <c r="D88" s="69" t="s">
        <v>116</v>
      </c>
      <c r="E88" s="69" t="s">
        <v>689</v>
      </c>
      <c r="F88" s="13">
        <v>40</v>
      </c>
      <c r="G88" s="13">
        <v>392.1</v>
      </c>
      <c r="H88" s="13">
        <v>0.13</v>
      </c>
    </row>
    <row r="89" spans="2:8">
      <c r="B89" s="69" t="s">
        <v>1540</v>
      </c>
      <c r="C89" s="79">
        <v>7.67</v>
      </c>
      <c r="D89" s="69" t="s">
        <v>116</v>
      </c>
      <c r="E89" s="69" t="s">
        <v>690</v>
      </c>
      <c r="F89" s="13">
        <v>40</v>
      </c>
      <c r="G89" s="13">
        <v>380.65</v>
      </c>
      <c r="H89" s="13">
        <v>0.12</v>
      </c>
    </row>
    <row r="90" spans="2:8">
      <c r="B90" s="102" t="s">
        <v>117</v>
      </c>
      <c r="C90" s="184"/>
      <c r="D90" s="102"/>
      <c r="E90" s="102"/>
      <c r="F90" s="14"/>
      <c r="G90" s="14">
        <f>SUM(G71:G89)</f>
        <v>34403.80999999999</v>
      </c>
      <c r="H90" s="14">
        <f>SUM(H71:H89)</f>
        <v>11.12</v>
      </c>
    </row>
    <row r="91" spans="2:8">
      <c r="B91" s="102" t="s">
        <v>118</v>
      </c>
      <c r="C91" s="79"/>
    </row>
    <row r="92" spans="2:8">
      <c r="B92" s="69" t="s">
        <v>997</v>
      </c>
      <c r="C92" s="79">
        <v>4.9000000000000004</v>
      </c>
      <c r="D92" s="69" t="s">
        <v>119</v>
      </c>
      <c r="E92" s="69" t="s">
        <v>351</v>
      </c>
      <c r="F92" s="13">
        <v>1000</v>
      </c>
      <c r="G92" s="13">
        <v>4989.96</v>
      </c>
      <c r="H92" s="13">
        <v>1.61</v>
      </c>
    </row>
    <row r="93" spans="2:8">
      <c r="B93" s="69" t="s">
        <v>691</v>
      </c>
      <c r="C93" s="79">
        <v>6.12</v>
      </c>
      <c r="D93" s="69" t="s">
        <v>119</v>
      </c>
      <c r="E93" s="69" t="s">
        <v>692</v>
      </c>
      <c r="F93" s="13">
        <v>1000</v>
      </c>
      <c r="G93" s="13">
        <v>4764.53</v>
      </c>
      <c r="H93" s="13">
        <v>1.54</v>
      </c>
    </row>
    <row r="94" spans="2:8">
      <c r="B94" s="69" t="s">
        <v>996</v>
      </c>
      <c r="C94" s="79">
        <v>5.64</v>
      </c>
      <c r="D94" s="69" t="s">
        <v>119</v>
      </c>
      <c r="E94" s="69" t="s">
        <v>352</v>
      </c>
      <c r="F94" s="13">
        <v>500</v>
      </c>
      <c r="G94" s="13">
        <v>2465.7399999999998</v>
      </c>
      <c r="H94" s="13">
        <v>0.8</v>
      </c>
    </row>
    <row r="95" spans="2:8">
      <c r="B95" s="102" t="s">
        <v>122</v>
      </c>
      <c r="C95" s="184"/>
      <c r="D95" s="102"/>
      <c r="E95" s="102"/>
      <c r="F95" s="14"/>
      <c r="G95" s="14">
        <f>SUM(G92:G94)</f>
        <v>12220.23</v>
      </c>
      <c r="H95" s="14">
        <f>SUM(H92:H94)</f>
        <v>3.95</v>
      </c>
    </row>
    <row r="96" spans="2:8" s="190" customFormat="1">
      <c r="B96" s="202" t="s">
        <v>987</v>
      </c>
      <c r="C96" s="221"/>
      <c r="D96" s="202"/>
      <c r="E96" s="202"/>
      <c r="F96" s="18"/>
      <c r="G96" s="18"/>
      <c r="H96" s="18"/>
    </row>
    <row r="97" spans="2:8">
      <c r="B97" s="69" t="s">
        <v>32</v>
      </c>
      <c r="C97" s="79" t="s">
        <v>140</v>
      </c>
      <c r="D97" s="69" t="s">
        <v>450</v>
      </c>
      <c r="E97" s="69" t="s">
        <v>649</v>
      </c>
      <c r="F97" s="13">
        <v>68063070.032000005</v>
      </c>
      <c r="G97" s="13">
        <v>8136.74</v>
      </c>
      <c r="H97" s="13">
        <v>2.63</v>
      </c>
    </row>
    <row r="98" spans="2:8" s="190" customFormat="1">
      <c r="B98" s="202" t="s">
        <v>986</v>
      </c>
      <c r="C98" s="221"/>
      <c r="D98" s="202"/>
      <c r="E98" s="202"/>
      <c r="F98" s="18"/>
      <c r="G98" s="18">
        <f>SUM(G97)</f>
        <v>8136.74</v>
      </c>
      <c r="H98" s="18">
        <f>SUM(H97)</f>
        <v>2.63</v>
      </c>
    </row>
    <row r="99" spans="2:8">
      <c r="B99" s="102" t="s">
        <v>353</v>
      </c>
      <c r="C99" s="185"/>
      <c r="D99" s="102"/>
      <c r="E99" s="102"/>
      <c r="F99" s="14"/>
      <c r="G99" s="14">
        <v>7937.41</v>
      </c>
      <c r="H99" s="14">
        <v>2.56</v>
      </c>
    </row>
    <row r="100" spans="2:8">
      <c r="B100" s="102" t="s">
        <v>125</v>
      </c>
      <c r="C100" s="185"/>
      <c r="D100" s="102"/>
      <c r="E100" s="102"/>
      <c r="F100" s="14"/>
      <c r="G100" s="14">
        <f>+G51+G69+G90+G95+G98+G99</f>
        <v>307955.42999999993</v>
      </c>
      <c r="H100" s="14">
        <f>+H51+H69+H90+H95+H98+H99</f>
        <v>99.47</v>
      </c>
    </row>
    <row r="101" spans="2:8">
      <c r="B101" s="102" t="s">
        <v>280</v>
      </c>
      <c r="C101" s="185"/>
      <c r="D101" s="102"/>
      <c r="E101" s="102"/>
      <c r="F101" s="14"/>
      <c r="G101" s="14">
        <f>+G102-G100</f>
        <v>1575.9129306200775</v>
      </c>
      <c r="H101" s="14">
        <f>+H102-H100</f>
        <v>0.53000000000000114</v>
      </c>
    </row>
    <row r="102" spans="2:8">
      <c r="B102" s="102" t="s">
        <v>127</v>
      </c>
      <c r="C102" s="185"/>
      <c r="D102" s="102"/>
      <c r="E102" s="102"/>
      <c r="F102" s="14"/>
      <c r="G102" s="14">
        <v>309531.34293062001</v>
      </c>
      <c r="H102" s="14">
        <v>100</v>
      </c>
    </row>
    <row r="103" spans="2:8">
      <c r="B103" s="69" t="s">
        <v>128</v>
      </c>
    </row>
    <row r="104" spans="2:8">
      <c r="B104" s="69" t="s">
        <v>129</v>
      </c>
    </row>
    <row r="105" spans="2:8">
      <c r="B105" s="102" t="s">
        <v>2043</v>
      </c>
    </row>
    <row r="106" spans="2:8">
      <c r="B106" s="69" t="s">
        <v>130</v>
      </c>
      <c r="C106" s="186">
        <v>44712</v>
      </c>
    </row>
    <row r="107" spans="2:8" ht="25.5">
      <c r="B107" s="187" t="s">
        <v>131</v>
      </c>
      <c r="C107" s="180" t="s">
        <v>132</v>
      </c>
    </row>
    <row r="108" spans="2:8">
      <c r="B108" s="102"/>
    </row>
    <row r="109" spans="2:8">
      <c r="B109" s="102" t="s">
        <v>133</v>
      </c>
    </row>
    <row r="110" spans="2:8">
      <c r="B110" s="102" t="s">
        <v>220</v>
      </c>
    </row>
    <row r="111" spans="2:8">
      <c r="B111" s="102" t="s">
        <v>134</v>
      </c>
    </row>
    <row r="112" spans="2:8">
      <c r="B112" s="102" t="s">
        <v>693</v>
      </c>
      <c r="C112" s="185"/>
    </row>
    <row r="113" spans="2:3">
      <c r="B113" s="102" t="s">
        <v>694</v>
      </c>
      <c r="C113" s="185"/>
    </row>
    <row r="114" spans="2:3">
      <c r="B114" s="102" t="s">
        <v>695</v>
      </c>
      <c r="C114" s="185"/>
    </row>
    <row r="115" spans="2:3">
      <c r="B115" s="102" t="s">
        <v>696</v>
      </c>
      <c r="C115" s="185"/>
    </row>
    <row r="116" spans="2:3">
      <c r="B116" s="102" t="s">
        <v>697</v>
      </c>
      <c r="C116" s="185"/>
    </row>
    <row r="117" spans="2:3">
      <c r="B117" s="102" t="s">
        <v>698</v>
      </c>
      <c r="C117" s="185"/>
    </row>
    <row r="118" spans="2:3">
      <c r="B118" s="102" t="s">
        <v>699</v>
      </c>
      <c r="C118" s="185"/>
    </row>
    <row r="119" spans="2:3">
      <c r="B119" s="102" t="s">
        <v>700</v>
      </c>
      <c r="C119" s="185"/>
    </row>
    <row r="120" spans="2:3">
      <c r="B120" s="102" t="s">
        <v>701</v>
      </c>
      <c r="C120" s="185"/>
    </row>
    <row r="121" spans="2:3">
      <c r="B121" s="102" t="s">
        <v>702</v>
      </c>
      <c r="C121" s="185"/>
    </row>
    <row r="122" spans="2:3">
      <c r="B122" s="102" t="s">
        <v>703</v>
      </c>
      <c r="C122" s="185"/>
    </row>
    <row r="123" spans="2:3">
      <c r="B123" s="102" t="s">
        <v>704</v>
      </c>
      <c r="C123" s="185"/>
    </row>
    <row r="124" spans="2:3">
      <c r="B124" s="102" t="s">
        <v>2206</v>
      </c>
      <c r="C124" s="185"/>
    </row>
    <row r="125" spans="2:3">
      <c r="B125" s="102" t="s">
        <v>2229</v>
      </c>
    </row>
    <row r="126" spans="2:3">
      <c r="B126" s="102" t="s">
        <v>1246</v>
      </c>
    </row>
    <row r="127" spans="2:3">
      <c r="B127" s="102" t="s">
        <v>136</v>
      </c>
    </row>
    <row r="130" spans="2:9" s="1" customFormat="1" ht="15">
      <c r="B130" s="351" t="s">
        <v>3198</v>
      </c>
      <c r="C130" s="12"/>
      <c r="F130" s="4"/>
      <c r="G130" s="4"/>
      <c r="H130" s="4"/>
    </row>
    <row r="131" spans="2:9" s="1" customFormat="1">
      <c r="C131" s="12"/>
      <c r="F131" s="4"/>
      <c r="G131" s="4"/>
      <c r="H131" s="4"/>
    </row>
    <row r="132" spans="2:9" s="1" customFormat="1">
      <c r="B132" s="19" t="s">
        <v>1365</v>
      </c>
      <c r="C132" s="12"/>
      <c r="F132" s="4"/>
      <c r="G132" s="4"/>
      <c r="H132" s="4"/>
    </row>
    <row r="133" spans="2:9" s="1" customFormat="1">
      <c r="B133" s="423" t="s">
        <v>1366</v>
      </c>
      <c r="C133" s="420" t="s">
        <v>1367</v>
      </c>
      <c r="D133" s="420"/>
      <c r="E133" s="425" t="s">
        <v>1368</v>
      </c>
      <c r="F133" s="420" t="s">
        <v>1369</v>
      </c>
      <c r="G133" s="4"/>
      <c r="H133" s="4"/>
      <c r="I133" s="4"/>
    </row>
    <row r="134" spans="2:9" s="1" customFormat="1" ht="21" customHeight="1">
      <c r="B134" s="424"/>
      <c r="C134" s="420"/>
      <c r="D134" s="420"/>
      <c r="E134" s="426"/>
      <c r="F134" s="420"/>
      <c r="G134" s="4"/>
      <c r="H134" s="4"/>
      <c r="I134" s="352"/>
    </row>
    <row r="135" spans="2:9" s="1" customFormat="1" ht="15">
      <c r="B135" s="353" t="s">
        <v>1370</v>
      </c>
      <c r="C135" s="421" t="s">
        <v>1371</v>
      </c>
      <c r="D135" s="421"/>
      <c r="E135" s="354">
        <v>250000000</v>
      </c>
      <c r="F135" s="355">
        <v>0.79</v>
      </c>
      <c r="G135" s="4"/>
      <c r="H135" s="4"/>
    </row>
    <row r="136" spans="2:9" s="1" customFormat="1">
      <c r="C136" s="5"/>
      <c r="F136" s="4"/>
      <c r="G136" s="4"/>
      <c r="H136" s="4"/>
    </row>
    <row r="137" spans="2:9" s="1" customFormat="1" ht="63" customHeight="1">
      <c r="B137" s="422" t="s">
        <v>988</v>
      </c>
      <c r="C137" s="422"/>
      <c r="D137" s="422"/>
      <c r="E137" s="422"/>
      <c r="F137" s="422"/>
      <c r="G137" s="4"/>
      <c r="H137" s="4"/>
    </row>
    <row r="138" spans="2:9" s="1" customFormat="1">
      <c r="C138" s="5"/>
      <c r="F138" s="4"/>
      <c r="G138" s="4"/>
      <c r="H138" s="4"/>
    </row>
    <row r="139" spans="2:9" s="1" customFormat="1" ht="14.25">
      <c r="B139" s="356" t="s">
        <v>2006</v>
      </c>
      <c r="C139" s="357"/>
      <c r="F139" s="4"/>
      <c r="G139" s="4"/>
      <c r="H139" s="4"/>
    </row>
    <row r="140" spans="2:9" s="1" customFormat="1" ht="25.5">
      <c r="B140" s="350" t="s">
        <v>1998</v>
      </c>
      <c r="C140" s="350" t="s">
        <v>1999</v>
      </c>
      <c r="F140" s="4"/>
      <c r="G140" s="4"/>
      <c r="H140" s="4"/>
    </row>
    <row r="141" spans="2:9" s="1" customFormat="1">
      <c r="B141" s="358" t="s">
        <v>2000</v>
      </c>
      <c r="C141" s="359">
        <v>0</v>
      </c>
      <c r="F141" s="4"/>
      <c r="G141" s="4"/>
      <c r="H141" s="4"/>
    </row>
    <row r="142" spans="2:9" s="1" customFormat="1">
      <c r="B142" s="358" t="s">
        <v>2001</v>
      </c>
      <c r="C142" s="359">
        <v>0</v>
      </c>
      <c r="F142" s="4"/>
      <c r="G142" s="4"/>
      <c r="H142" s="4"/>
    </row>
    <row r="143" spans="2:9" s="1" customFormat="1">
      <c r="B143" s="358" t="s">
        <v>2002</v>
      </c>
      <c r="C143" s="359">
        <v>4000</v>
      </c>
      <c r="F143" s="4"/>
      <c r="G143" s="4"/>
      <c r="H143" s="4"/>
    </row>
    <row r="144" spans="2:9" s="1" customFormat="1">
      <c r="B144" s="358" t="s">
        <v>2003</v>
      </c>
      <c r="C144" s="359">
        <v>0</v>
      </c>
      <c r="F144" s="4"/>
      <c r="G144" s="4"/>
      <c r="H144" s="4"/>
    </row>
    <row r="145" spans="2:8" s="1" customFormat="1">
      <c r="B145" s="32" t="s">
        <v>2004</v>
      </c>
      <c r="C145" s="359">
        <v>0</v>
      </c>
      <c r="F145" s="4"/>
      <c r="G145" s="4"/>
      <c r="H145" s="4"/>
    </row>
    <row r="146" spans="2:8" s="1" customFormat="1">
      <c r="B146" s="360" t="s">
        <v>2005</v>
      </c>
      <c r="C146" s="361">
        <f>SUM(C141:C145)</f>
        <v>4000</v>
      </c>
      <c r="F146" s="4"/>
      <c r="G146" s="4"/>
      <c r="H146" s="4"/>
    </row>
  </sheetData>
  <mergeCells count="9">
    <mergeCell ref="F133:F134"/>
    <mergeCell ref="C135:D135"/>
    <mergeCell ref="B137:F137"/>
    <mergeCell ref="B1:E1"/>
    <mergeCell ref="C3:C8"/>
    <mergeCell ref="D3:D8"/>
    <mergeCell ref="B133:B134"/>
    <mergeCell ref="C133:D134"/>
    <mergeCell ref="E133:E134"/>
  </mergeCells>
  <conditionalFormatting sqref="B145">
    <cfRule type="expression" dxfId="160" priority="1">
      <formula>$A67048="Total"</formula>
    </cfRule>
  </conditionalFormatting>
  <hyperlinks>
    <hyperlink ref="A1" location="Index!A1" display="Index" xr:uid="{00000000-0004-0000-16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64"/>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1.7109375" style="13" customWidth="1"/>
    <col min="7" max="7" width="18.140625" style="13" bestFit="1" customWidth="1"/>
    <col min="8" max="8" width="9.140625" style="13" bestFit="1" customWidth="1"/>
    <col min="9" max="16384" width="9.140625" style="69"/>
  </cols>
  <sheetData>
    <row r="1" spans="1:9" s="1" customFormat="1">
      <c r="A1" s="3" t="s">
        <v>0</v>
      </c>
      <c r="B1" s="397" t="s">
        <v>45</v>
      </c>
      <c r="C1" s="397"/>
      <c r="D1" s="397"/>
      <c r="E1" s="397"/>
      <c r="F1" s="4"/>
      <c r="G1" s="4"/>
      <c r="H1" s="4"/>
    </row>
    <row r="2" spans="1:9" s="1" customFormat="1" ht="13.5" thickBot="1">
      <c r="C2" s="5"/>
      <c r="F2" s="4"/>
      <c r="G2" s="4"/>
      <c r="H2" s="4"/>
    </row>
    <row r="3" spans="1:9" s="15" customFormat="1" ht="15">
      <c r="B3" s="25" t="s">
        <v>45</v>
      </c>
      <c r="C3" s="398"/>
      <c r="D3" s="401"/>
      <c r="F3" s="16"/>
      <c r="G3" s="16"/>
      <c r="H3" s="16"/>
    </row>
    <row r="4" spans="1:9" s="59" customFormat="1" ht="15">
      <c r="B4" s="97" t="s">
        <v>2082</v>
      </c>
      <c r="C4" s="399"/>
      <c r="D4" s="402"/>
      <c r="F4" s="98"/>
      <c r="G4" s="98"/>
      <c r="H4" s="98"/>
    </row>
    <row r="5" spans="1:9" s="15" customFormat="1" ht="15">
      <c r="B5" s="26" t="s">
        <v>1060</v>
      </c>
      <c r="C5" s="399"/>
      <c r="D5" s="402"/>
      <c r="F5" s="16"/>
      <c r="G5" s="16"/>
      <c r="H5" s="16"/>
    </row>
    <row r="6" spans="1:9" s="15" customFormat="1" ht="15">
      <c r="B6" s="26" t="s">
        <v>2077</v>
      </c>
      <c r="C6" s="399"/>
      <c r="D6" s="402"/>
      <c r="F6" s="16"/>
      <c r="G6" s="16"/>
      <c r="H6" s="16"/>
    </row>
    <row r="7" spans="1:9" s="15" customFormat="1" ht="30.75" thickBot="1">
      <c r="B7" s="27" t="s">
        <v>2083</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1052</v>
      </c>
      <c r="C16" s="79" t="s">
        <v>140</v>
      </c>
      <c r="D16" s="69" t="s">
        <v>146</v>
      </c>
      <c r="E16" s="69" t="s">
        <v>148</v>
      </c>
      <c r="F16" s="13">
        <v>89476</v>
      </c>
      <c r="G16" s="13">
        <v>3010.29</v>
      </c>
      <c r="H16" s="13">
        <v>5.08</v>
      </c>
    </row>
    <row r="17" spans="2:8">
      <c r="B17" s="69" t="s">
        <v>1053</v>
      </c>
      <c r="C17" s="79" t="s">
        <v>140</v>
      </c>
      <c r="D17" s="69" t="s">
        <v>146</v>
      </c>
      <c r="E17" s="69" t="s">
        <v>147</v>
      </c>
      <c r="F17" s="13">
        <v>182280</v>
      </c>
      <c r="G17" s="13">
        <v>2740.76</v>
      </c>
      <c r="H17" s="13">
        <v>4.63</v>
      </c>
    </row>
    <row r="18" spans="2:8">
      <c r="B18" s="69" t="s">
        <v>1056</v>
      </c>
      <c r="C18" s="79" t="s">
        <v>140</v>
      </c>
      <c r="D18" s="69" t="s">
        <v>141</v>
      </c>
      <c r="E18" s="69" t="s">
        <v>142</v>
      </c>
      <c r="F18" s="13">
        <v>362639</v>
      </c>
      <c r="G18" s="13">
        <v>2730.13</v>
      </c>
      <c r="H18" s="13">
        <v>4.6100000000000003</v>
      </c>
    </row>
    <row r="19" spans="2:8">
      <c r="B19" s="69" t="s">
        <v>1022</v>
      </c>
      <c r="C19" s="79" t="s">
        <v>140</v>
      </c>
      <c r="D19" s="69" t="s">
        <v>209</v>
      </c>
      <c r="E19" s="69" t="s">
        <v>310</v>
      </c>
      <c r="F19" s="13">
        <v>1050507</v>
      </c>
      <c r="G19" s="13">
        <v>2466.0700000000002</v>
      </c>
      <c r="H19" s="13">
        <v>4.16</v>
      </c>
    </row>
    <row r="20" spans="2:8">
      <c r="B20" s="69" t="s">
        <v>456</v>
      </c>
      <c r="C20" s="79" t="s">
        <v>140</v>
      </c>
      <c r="D20" s="69" t="s">
        <v>141</v>
      </c>
      <c r="E20" s="69" t="s">
        <v>457</v>
      </c>
      <c r="F20" s="13">
        <v>446165</v>
      </c>
      <c r="G20" s="13">
        <v>2088.5</v>
      </c>
      <c r="H20" s="13">
        <v>3.53</v>
      </c>
    </row>
    <row r="21" spans="2:8">
      <c r="B21" s="69" t="s">
        <v>2832</v>
      </c>
      <c r="C21" s="79" t="s">
        <v>140</v>
      </c>
      <c r="D21" s="69" t="s">
        <v>150</v>
      </c>
      <c r="E21" s="69" t="s">
        <v>161</v>
      </c>
      <c r="F21" s="13">
        <v>86320</v>
      </c>
      <c r="G21" s="13">
        <v>2031.33</v>
      </c>
      <c r="H21" s="13">
        <v>3.43</v>
      </c>
    </row>
    <row r="22" spans="2:8">
      <c r="B22" s="69" t="s">
        <v>2234</v>
      </c>
      <c r="C22" s="79" t="s">
        <v>140</v>
      </c>
      <c r="D22" s="69" t="s">
        <v>171</v>
      </c>
      <c r="E22" s="69" t="s">
        <v>172</v>
      </c>
      <c r="F22" s="13">
        <v>117917</v>
      </c>
      <c r="G22" s="13">
        <v>1950.94</v>
      </c>
      <c r="H22" s="13">
        <v>3.29</v>
      </c>
    </row>
    <row r="23" spans="2:8">
      <c r="B23" s="69" t="s">
        <v>1025</v>
      </c>
      <c r="C23" s="79" t="s">
        <v>140</v>
      </c>
      <c r="D23" s="69" t="s">
        <v>185</v>
      </c>
      <c r="E23" s="69" t="s">
        <v>186</v>
      </c>
      <c r="F23" s="13">
        <v>84448</v>
      </c>
      <c r="G23" s="13">
        <v>1856.5</v>
      </c>
      <c r="H23" s="13">
        <v>3.13</v>
      </c>
    </row>
    <row r="24" spans="2:8">
      <c r="B24" s="69" t="s">
        <v>2842</v>
      </c>
      <c r="C24" s="79" t="s">
        <v>140</v>
      </c>
      <c r="D24" s="69" t="s">
        <v>276</v>
      </c>
      <c r="E24" s="69" t="s">
        <v>481</v>
      </c>
      <c r="F24" s="13">
        <v>2376335</v>
      </c>
      <c r="G24" s="13">
        <v>1853.54</v>
      </c>
      <c r="H24" s="13">
        <v>3.13</v>
      </c>
    </row>
    <row r="25" spans="2:8">
      <c r="B25" s="69" t="s">
        <v>2261</v>
      </c>
      <c r="C25" s="79" t="s">
        <v>140</v>
      </c>
      <c r="D25" s="69" t="s">
        <v>276</v>
      </c>
      <c r="E25" s="69" t="s">
        <v>377</v>
      </c>
      <c r="F25" s="13">
        <v>748897</v>
      </c>
      <c r="G25" s="13">
        <v>1761.03</v>
      </c>
      <c r="H25" s="13">
        <v>2.97</v>
      </c>
    </row>
    <row r="26" spans="2:8">
      <c r="B26" s="69" t="s">
        <v>1051</v>
      </c>
      <c r="C26" s="79" t="s">
        <v>140</v>
      </c>
      <c r="D26" s="69" t="s">
        <v>150</v>
      </c>
      <c r="E26" s="69" t="s">
        <v>151</v>
      </c>
      <c r="F26" s="13">
        <v>650000</v>
      </c>
      <c r="G26" s="13">
        <v>1759.23</v>
      </c>
      <c r="H26" s="13">
        <v>2.97</v>
      </c>
    </row>
    <row r="27" spans="2:8">
      <c r="B27" s="69" t="s">
        <v>2330</v>
      </c>
      <c r="C27" s="79" t="s">
        <v>140</v>
      </c>
      <c r="D27" s="69" t="s">
        <v>146</v>
      </c>
      <c r="E27" s="69" t="s">
        <v>440</v>
      </c>
      <c r="F27" s="13">
        <v>37500</v>
      </c>
      <c r="G27" s="13">
        <v>1466.81</v>
      </c>
      <c r="H27" s="13">
        <v>2.48</v>
      </c>
    </row>
    <row r="28" spans="2:8">
      <c r="B28" s="69" t="s">
        <v>2238</v>
      </c>
      <c r="C28" s="79" t="s">
        <v>140</v>
      </c>
      <c r="D28" s="69" t="s">
        <v>462</v>
      </c>
      <c r="E28" s="69" t="s">
        <v>463</v>
      </c>
      <c r="F28" s="13">
        <v>8132</v>
      </c>
      <c r="G28" s="13">
        <v>1438.67</v>
      </c>
      <c r="H28" s="13">
        <v>2.4300000000000002</v>
      </c>
    </row>
    <row r="29" spans="2:8">
      <c r="B29" s="69" t="s">
        <v>1046</v>
      </c>
      <c r="C29" s="79" t="s">
        <v>140</v>
      </c>
      <c r="D29" s="69" t="s">
        <v>162</v>
      </c>
      <c r="E29" s="69" t="s">
        <v>292</v>
      </c>
      <c r="F29" s="13">
        <v>58000</v>
      </c>
      <c r="G29" s="13">
        <v>1416.24</v>
      </c>
      <c r="H29" s="13">
        <v>2.39</v>
      </c>
    </row>
    <row r="30" spans="2:8">
      <c r="B30" s="69" t="s">
        <v>2309</v>
      </c>
      <c r="C30" s="79" t="s">
        <v>140</v>
      </c>
      <c r="D30" s="69" t="s">
        <v>358</v>
      </c>
      <c r="E30" s="69" t="s">
        <v>363</v>
      </c>
      <c r="F30" s="13">
        <v>1461705</v>
      </c>
      <c r="G30" s="13">
        <v>1406.16</v>
      </c>
      <c r="H30" s="13">
        <v>2.37</v>
      </c>
    </row>
    <row r="31" spans="2:8">
      <c r="B31" s="69" t="s">
        <v>1050</v>
      </c>
      <c r="C31" s="79" t="s">
        <v>140</v>
      </c>
      <c r="D31" s="69" t="s">
        <v>276</v>
      </c>
      <c r="E31" s="69" t="s">
        <v>290</v>
      </c>
      <c r="F31" s="13">
        <v>592477</v>
      </c>
      <c r="G31" s="13">
        <v>1379.88</v>
      </c>
      <c r="H31" s="13">
        <v>2.33</v>
      </c>
    </row>
    <row r="32" spans="2:8">
      <c r="B32" s="69" t="s">
        <v>2256</v>
      </c>
      <c r="C32" s="79" t="s">
        <v>140</v>
      </c>
      <c r="D32" s="69" t="s">
        <v>358</v>
      </c>
      <c r="E32" s="69" t="s">
        <v>359</v>
      </c>
      <c r="F32" s="13">
        <v>326100</v>
      </c>
      <c r="G32" s="13">
        <v>1377.94</v>
      </c>
      <c r="H32" s="13">
        <v>2.33</v>
      </c>
    </row>
    <row r="33" spans="2:8">
      <c r="B33" s="69" t="s">
        <v>2882</v>
      </c>
      <c r="C33" s="79" t="s">
        <v>140</v>
      </c>
      <c r="D33" s="69" t="s">
        <v>177</v>
      </c>
      <c r="E33" s="69" t="s">
        <v>367</v>
      </c>
      <c r="F33" s="13">
        <v>31700</v>
      </c>
      <c r="G33" s="13">
        <v>1244.05</v>
      </c>
      <c r="H33" s="13">
        <v>2.1</v>
      </c>
    </row>
    <row r="34" spans="2:8">
      <c r="B34" s="69" t="s">
        <v>1029</v>
      </c>
      <c r="C34" s="79" t="s">
        <v>140</v>
      </c>
      <c r="D34" s="69" t="s">
        <v>302</v>
      </c>
      <c r="E34" s="69" t="s">
        <v>303</v>
      </c>
      <c r="F34" s="13">
        <v>31464</v>
      </c>
      <c r="G34" s="13">
        <v>1215.8</v>
      </c>
      <c r="H34" s="13">
        <v>2.0499999999999998</v>
      </c>
    </row>
    <row r="35" spans="2:8">
      <c r="B35" s="69" t="s">
        <v>2836</v>
      </c>
      <c r="C35" s="79" t="s">
        <v>140</v>
      </c>
      <c r="D35" s="69" t="s">
        <v>162</v>
      </c>
      <c r="E35" s="69" t="s">
        <v>479</v>
      </c>
      <c r="F35" s="13">
        <v>114614</v>
      </c>
      <c r="G35" s="13">
        <v>1175.8800000000001</v>
      </c>
      <c r="H35" s="13">
        <v>1.98</v>
      </c>
    </row>
    <row r="36" spans="2:8">
      <c r="B36" s="69" t="s">
        <v>2875</v>
      </c>
      <c r="C36" s="79" t="s">
        <v>140</v>
      </c>
      <c r="D36" s="69" t="s">
        <v>276</v>
      </c>
      <c r="E36" s="69" t="s">
        <v>381</v>
      </c>
      <c r="F36" s="13">
        <v>256130</v>
      </c>
      <c r="G36" s="13">
        <v>1168.08</v>
      </c>
      <c r="H36" s="13">
        <v>1.97</v>
      </c>
    </row>
    <row r="37" spans="2:8">
      <c r="B37" s="69" t="s">
        <v>1015</v>
      </c>
      <c r="C37" s="79" t="s">
        <v>140</v>
      </c>
      <c r="D37" s="69" t="s">
        <v>316</v>
      </c>
      <c r="E37" s="69" t="s">
        <v>317</v>
      </c>
      <c r="F37" s="13">
        <v>105000</v>
      </c>
      <c r="G37" s="13">
        <v>1108.43</v>
      </c>
      <c r="H37" s="13">
        <v>1.87</v>
      </c>
    </row>
    <row r="38" spans="2:8">
      <c r="B38" s="69" t="s">
        <v>2267</v>
      </c>
      <c r="C38" s="79" t="s">
        <v>140</v>
      </c>
      <c r="D38" s="69" t="s">
        <v>188</v>
      </c>
      <c r="E38" s="69" t="s">
        <v>774</v>
      </c>
      <c r="F38" s="13">
        <v>80400</v>
      </c>
      <c r="G38" s="13">
        <v>1102.81</v>
      </c>
      <c r="H38" s="13">
        <v>1.86</v>
      </c>
    </row>
    <row r="39" spans="2:8">
      <c r="B39" s="69" t="s">
        <v>1023</v>
      </c>
      <c r="C39" s="79" t="s">
        <v>140</v>
      </c>
      <c r="D39" s="69" t="s">
        <v>230</v>
      </c>
      <c r="E39" s="69" t="s">
        <v>309</v>
      </c>
      <c r="F39" s="13">
        <v>25000</v>
      </c>
      <c r="G39" s="13">
        <v>994.83</v>
      </c>
      <c r="H39" s="13">
        <v>1.68</v>
      </c>
    </row>
    <row r="40" spans="2:8">
      <c r="B40" s="69" t="s">
        <v>2898</v>
      </c>
      <c r="C40" s="79" t="s">
        <v>140</v>
      </c>
      <c r="D40" s="69" t="s">
        <v>143</v>
      </c>
      <c r="E40" s="69" t="s">
        <v>775</v>
      </c>
      <c r="F40" s="13">
        <v>850000</v>
      </c>
      <c r="G40" s="13">
        <v>986</v>
      </c>
      <c r="H40" s="13">
        <v>1.66</v>
      </c>
    </row>
    <row r="41" spans="2:8">
      <c r="B41" s="69" t="s">
        <v>2249</v>
      </c>
      <c r="C41" s="79" t="s">
        <v>140</v>
      </c>
      <c r="D41" s="69" t="s">
        <v>146</v>
      </c>
      <c r="E41" s="69" t="s">
        <v>201</v>
      </c>
      <c r="F41" s="13">
        <v>31242</v>
      </c>
      <c r="G41" s="13">
        <v>952.15</v>
      </c>
      <c r="H41" s="13">
        <v>1.61</v>
      </c>
    </row>
    <row r="42" spans="2:8">
      <c r="B42" s="69" t="s">
        <v>2317</v>
      </c>
      <c r="C42" s="79" t="s">
        <v>140</v>
      </c>
      <c r="D42" s="69" t="s">
        <v>462</v>
      </c>
      <c r="E42" s="69" t="s">
        <v>466</v>
      </c>
      <c r="F42" s="13">
        <v>25069</v>
      </c>
      <c r="G42" s="13">
        <v>914.47</v>
      </c>
      <c r="H42" s="13">
        <v>1.54</v>
      </c>
    </row>
    <row r="43" spans="2:8">
      <c r="B43" s="69" t="s">
        <v>2253</v>
      </c>
      <c r="C43" s="79" t="s">
        <v>140</v>
      </c>
      <c r="D43" s="69" t="s">
        <v>146</v>
      </c>
      <c r="E43" s="69" t="s">
        <v>438</v>
      </c>
      <c r="F43" s="13">
        <v>35025</v>
      </c>
      <c r="G43" s="13">
        <v>908.39</v>
      </c>
      <c r="H43" s="13">
        <v>1.53</v>
      </c>
    </row>
    <row r="44" spans="2:8">
      <c r="B44" s="69" t="s">
        <v>2323</v>
      </c>
      <c r="C44" s="79" t="s">
        <v>140</v>
      </c>
      <c r="D44" s="69" t="s">
        <v>143</v>
      </c>
      <c r="E44" s="69" t="s">
        <v>380</v>
      </c>
      <c r="F44" s="13">
        <v>267861</v>
      </c>
      <c r="G44" s="13">
        <v>873.76</v>
      </c>
      <c r="H44" s="13">
        <v>1.47</v>
      </c>
    </row>
    <row r="45" spans="2:8">
      <c r="B45" s="69" t="s">
        <v>1055</v>
      </c>
      <c r="C45" s="79" t="s">
        <v>140</v>
      </c>
      <c r="D45" s="69" t="s">
        <v>143</v>
      </c>
      <c r="E45" s="69" t="s">
        <v>144</v>
      </c>
      <c r="F45" s="13">
        <v>32000</v>
      </c>
      <c r="G45" s="13">
        <v>842.45</v>
      </c>
      <c r="H45" s="13">
        <v>1.42</v>
      </c>
    </row>
    <row r="46" spans="2:8">
      <c r="B46" s="69" t="s">
        <v>2899</v>
      </c>
      <c r="C46" s="79" t="s">
        <v>140</v>
      </c>
      <c r="D46" s="69" t="s">
        <v>251</v>
      </c>
      <c r="E46" s="69" t="s">
        <v>372</v>
      </c>
      <c r="F46" s="13">
        <v>565247</v>
      </c>
      <c r="G46" s="13">
        <v>832.04</v>
      </c>
      <c r="H46" s="13">
        <v>1.4</v>
      </c>
    </row>
    <row r="47" spans="2:8">
      <c r="B47" s="69" t="s">
        <v>2876</v>
      </c>
      <c r="C47" s="79" t="s">
        <v>140</v>
      </c>
      <c r="D47" s="69" t="s">
        <v>167</v>
      </c>
      <c r="E47" s="69" t="s">
        <v>530</v>
      </c>
      <c r="F47" s="13">
        <v>91528</v>
      </c>
      <c r="G47" s="13">
        <v>826.13</v>
      </c>
      <c r="H47" s="13">
        <v>1.39</v>
      </c>
    </row>
    <row r="48" spans="2:8">
      <c r="B48" s="69" t="s">
        <v>2328</v>
      </c>
      <c r="C48" s="79" t="s">
        <v>140</v>
      </c>
      <c r="D48" s="69" t="s">
        <v>159</v>
      </c>
      <c r="E48" s="69" t="s">
        <v>776</v>
      </c>
      <c r="F48" s="13">
        <v>34500</v>
      </c>
      <c r="G48" s="13">
        <v>806.92</v>
      </c>
      <c r="H48" s="13">
        <v>1.36</v>
      </c>
    </row>
    <row r="49" spans="2:8">
      <c r="B49" s="69" t="s">
        <v>2890</v>
      </c>
      <c r="C49" s="79" t="s">
        <v>140</v>
      </c>
      <c r="D49" s="69" t="s">
        <v>159</v>
      </c>
      <c r="E49" s="69" t="s">
        <v>565</v>
      </c>
      <c r="F49" s="13">
        <v>101000</v>
      </c>
      <c r="G49" s="13">
        <v>787.9</v>
      </c>
      <c r="H49" s="13">
        <v>1.33</v>
      </c>
    </row>
    <row r="50" spans="2:8">
      <c r="B50" s="69" t="s">
        <v>2900</v>
      </c>
      <c r="C50" s="79" t="s">
        <v>140</v>
      </c>
      <c r="D50" s="69" t="s">
        <v>230</v>
      </c>
      <c r="E50" s="69" t="s">
        <v>533</v>
      </c>
      <c r="F50" s="13">
        <v>330313</v>
      </c>
      <c r="G50" s="13">
        <v>786.31</v>
      </c>
      <c r="H50" s="13">
        <v>1.33</v>
      </c>
    </row>
    <row r="51" spans="2:8">
      <c r="B51" s="69" t="s">
        <v>2841</v>
      </c>
      <c r="C51" s="79" t="s">
        <v>140</v>
      </c>
      <c r="D51" s="69" t="s">
        <v>199</v>
      </c>
      <c r="E51" s="69" t="s">
        <v>376</v>
      </c>
      <c r="F51" s="13">
        <v>27944</v>
      </c>
      <c r="G51" s="13">
        <v>770.79</v>
      </c>
      <c r="H51" s="13">
        <v>1.3</v>
      </c>
    </row>
    <row r="52" spans="2:8">
      <c r="B52" s="69" t="s">
        <v>1033</v>
      </c>
      <c r="C52" s="79" t="s">
        <v>140</v>
      </c>
      <c r="D52" s="69" t="s">
        <v>152</v>
      </c>
      <c r="E52" s="69" t="s">
        <v>298</v>
      </c>
      <c r="F52" s="13">
        <v>19500</v>
      </c>
      <c r="G52" s="13">
        <v>752.45</v>
      </c>
      <c r="H52" s="13">
        <v>1.27</v>
      </c>
    </row>
    <row r="53" spans="2:8">
      <c r="B53" s="69" t="s">
        <v>2246</v>
      </c>
      <c r="C53" s="79" t="s">
        <v>140</v>
      </c>
      <c r="D53" s="69" t="s">
        <v>475</v>
      </c>
      <c r="E53" s="69" t="s">
        <v>476</v>
      </c>
      <c r="F53" s="13">
        <v>207000</v>
      </c>
      <c r="G53" s="13">
        <v>715.29</v>
      </c>
      <c r="H53" s="13">
        <v>1.21</v>
      </c>
    </row>
    <row r="54" spans="2:8">
      <c r="B54" s="69" t="s">
        <v>2901</v>
      </c>
      <c r="C54" s="79" t="s">
        <v>140</v>
      </c>
      <c r="D54" s="69" t="s">
        <v>188</v>
      </c>
      <c r="E54" s="69" t="s">
        <v>777</v>
      </c>
      <c r="F54" s="13">
        <v>51700</v>
      </c>
      <c r="G54" s="13">
        <v>650.1</v>
      </c>
      <c r="H54" s="13">
        <v>1.1000000000000001</v>
      </c>
    </row>
    <row r="55" spans="2:8">
      <c r="B55" s="69" t="s">
        <v>2902</v>
      </c>
      <c r="C55" s="79" t="s">
        <v>140</v>
      </c>
      <c r="D55" s="69" t="s">
        <v>167</v>
      </c>
      <c r="E55" s="69" t="s">
        <v>596</v>
      </c>
      <c r="F55" s="13">
        <v>21970</v>
      </c>
      <c r="G55" s="13">
        <v>628.54999999999995</v>
      </c>
      <c r="H55" s="13">
        <v>1.06</v>
      </c>
    </row>
    <row r="56" spans="2:8">
      <c r="B56" s="69" t="s">
        <v>2880</v>
      </c>
      <c r="C56" s="79" t="s">
        <v>140</v>
      </c>
      <c r="D56" s="69" t="s">
        <v>199</v>
      </c>
      <c r="E56" s="69" t="s">
        <v>384</v>
      </c>
      <c r="F56" s="13">
        <v>172874</v>
      </c>
      <c r="G56" s="13">
        <v>628.22</v>
      </c>
      <c r="H56" s="13">
        <v>1.06</v>
      </c>
    </row>
    <row r="57" spans="2:8">
      <c r="B57" s="69" t="s">
        <v>2833</v>
      </c>
      <c r="C57" s="79" t="s">
        <v>140</v>
      </c>
      <c r="D57" s="69" t="s">
        <v>276</v>
      </c>
      <c r="E57" s="69" t="s">
        <v>461</v>
      </c>
      <c r="F57" s="13">
        <v>386000</v>
      </c>
      <c r="G57" s="13">
        <v>602.16</v>
      </c>
      <c r="H57" s="13">
        <v>1.02</v>
      </c>
    </row>
    <row r="58" spans="2:8">
      <c r="B58" s="69" t="s">
        <v>2903</v>
      </c>
      <c r="C58" s="79" t="s">
        <v>140</v>
      </c>
      <c r="D58" s="69" t="s">
        <v>442</v>
      </c>
      <c r="E58" s="69" t="s">
        <v>444</v>
      </c>
      <c r="F58" s="13">
        <v>65108</v>
      </c>
      <c r="G58" s="13">
        <v>510.06</v>
      </c>
      <c r="H58" s="13">
        <v>0.86</v>
      </c>
    </row>
    <row r="59" spans="2:8">
      <c r="B59" s="69" t="s">
        <v>2271</v>
      </c>
      <c r="C59" s="79" t="s">
        <v>140</v>
      </c>
      <c r="D59" s="69" t="s">
        <v>167</v>
      </c>
      <c r="E59" s="69" t="s">
        <v>198</v>
      </c>
      <c r="F59" s="13">
        <v>13226</v>
      </c>
      <c r="G59" s="13">
        <v>474.99</v>
      </c>
      <c r="H59" s="13">
        <v>0.8</v>
      </c>
    </row>
    <row r="60" spans="2:8">
      <c r="B60" s="69" t="s">
        <v>2904</v>
      </c>
      <c r="C60" s="79" t="s">
        <v>140</v>
      </c>
      <c r="D60" s="69" t="s">
        <v>188</v>
      </c>
      <c r="E60" s="69" t="s">
        <v>759</v>
      </c>
      <c r="F60" s="13">
        <v>82000</v>
      </c>
      <c r="G60" s="13">
        <v>366.54</v>
      </c>
      <c r="H60" s="13">
        <v>0.62</v>
      </c>
    </row>
    <row r="61" spans="2:8">
      <c r="B61" s="69" t="s">
        <v>1011</v>
      </c>
      <c r="C61" s="79" t="s">
        <v>140</v>
      </c>
      <c r="D61" s="69" t="s">
        <v>154</v>
      </c>
      <c r="E61" s="69" t="s">
        <v>319</v>
      </c>
      <c r="F61" s="13">
        <v>30500</v>
      </c>
      <c r="G61" s="13">
        <v>348.65</v>
      </c>
      <c r="H61" s="13">
        <v>0.59</v>
      </c>
    </row>
    <row r="62" spans="2:8">
      <c r="B62" s="220" t="s">
        <v>980</v>
      </c>
      <c r="C62" s="79"/>
      <c r="G62" s="14">
        <f>SUM(G16:G61)</f>
        <v>56708.220000000008</v>
      </c>
      <c r="H62" s="14">
        <f>SUM(H16:H61)</f>
        <v>95.699999999999989</v>
      </c>
    </row>
    <row r="63" spans="2:8" s="190" customFormat="1">
      <c r="B63" s="202" t="s">
        <v>981</v>
      </c>
      <c r="C63" s="210"/>
      <c r="F63" s="191"/>
      <c r="G63" s="18"/>
      <c r="H63" s="18"/>
    </row>
    <row r="64" spans="2:8" s="190" customFormat="1">
      <c r="B64" s="202" t="s">
        <v>982</v>
      </c>
      <c r="C64" s="210"/>
      <c r="F64" s="191"/>
      <c r="G64" s="18"/>
      <c r="H64" s="18"/>
    </row>
    <row r="65" spans="2:9">
      <c r="B65" s="69" t="s">
        <v>275</v>
      </c>
      <c r="C65" s="79" t="s">
        <v>140</v>
      </c>
      <c r="D65" s="69" t="s">
        <v>276</v>
      </c>
      <c r="E65" s="69" t="s">
        <v>277</v>
      </c>
      <c r="F65" s="13">
        <v>486300</v>
      </c>
      <c r="G65" s="13">
        <v>654.9</v>
      </c>
      <c r="H65" s="13">
        <v>1.1100000000000001</v>
      </c>
    </row>
    <row r="66" spans="2:9" s="190" customFormat="1">
      <c r="B66" s="202" t="s">
        <v>983</v>
      </c>
      <c r="C66" s="210"/>
      <c r="F66" s="191"/>
      <c r="G66" s="18">
        <f>SUM(G65)</f>
        <v>654.9</v>
      </c>
      <c r="H66" s="18">
        <f>SUM(H65)</f>
        <v>1.1100000000000001</v>
      </c>
    </row>
    <row r="67" spans="2:9" s="190" customFormat="1">
      <c r="B67" s="202" t="s">
        <v>984</v>
      </c>
      <c r="C67" s="210"/>
      <c r="F67" s="191"/>
      <c r="G67" s="18">
        <f>+G62+G66</f>
        <v>57363.12000000001</v>
      </c>
      <c r="H67" s="18">
        <f>+H62+H66</f>
        <v>96.809999999999988</v>
      </c>
    </row>
    <row r="68" spans="2:9">
      <c r="B68" s="181" t="s">
        <v>101</v>
      </c>
      <c r="C68" s="182" t="s">
        <v>102</v>
      </c>
      <c r="D68" s="181" t="s">
        <v>103</v>
      </c>
      <c r="E68" s="181" t="s">
        <v>104</v>
      </c>
      <c r="F68" s="183" t="s">
        <v>105</v>
      </c>
      <c r="G68" s="183" t="s">
        <v>106</v>
      </c>
      <c r="H68" s="183" t="s">
        <v>107</v>
      </c>
    </row>
    <row r="69" spans="2:9">
      <c r="B69" s="102" t="s">
        <v>108</v>
      </c>
      <c r="C69" s="79"/>
    </row>
    <row r="70" spans="2:9">
      <c r="B70" s="102" t="s">
        <v>109</v>
      </c>
      <c r="C70" s="79"/>
    </row>
    <row r="71" spans="2:9">
      <c r="B71" s="102" t="s">
        <v>110</v>
      </c>
      <c r="C71" s="79"/>
    </row>
    <row r="72" spans="2:9">
      <c r="B72" s="69" t="s">
        <v>2054</v>
      </c>
      <c r="C72" s="79">
        <v>6.01</v>
      </c>
      <c r="D72" s="69" t="s">
        <v>112</v>
      </c>
      <c r="E72" s="69" t="s">
        <v>651</v>
      </c>
      <c r="F72" s="13">
        <v>1000000</v>
      </c>
      <c r="G72" s="13">
        <v>1011.3</v>
      </c>
      <c r="H72" s="13">
        <v>1.71</v>
      </c>
    </row>
    <row r="73" spans="2:9">
      <c r="B73" s="102" t="s">
        <v>114</v>
      </c>
      <c r="C73" s="184"/>
      <c r="D73" s="102"/>
      <c r="E73" s="102"/>
      <c r="F73" s="14"/>
      <c r="G73" s="14">
        <f>SUM(G68:G72)</f>
        <v>1011.3</v>
      </c>
      <c r="H73" s="14">
        <f>SUM(H68:H72)</f>
        <v>1.71</v>
      </c>
    </row>
    <row r="74" spans="2:9">
      <c r="B74" s="102" t="s">
        <v>115</v>
      </c>
      <c r="C74" s="79"/>
    </row>
    <row r="75" spans="2:9">
      <c r="B75" s="69" t="s">
        <v>2905</v>
      </c>
      <c r="C75" s="79">
        <v>6.89</v>
      </c>
      <c r="D75" s="69" t="s">
        <v>116</v>
      </c>
      <c r="E75" s="69" t="s">
        <v>407</v>
      </c>
      <c r="F75" s="13">
        <v>5998</v>
      </c>
      <c r="G75" s="13">
        <v>1.7</v>
      </c>
      <c r="H75" s="13">
        <v>0</v>
      </c>
      <c r="I75" s="69" t="s">
        <v>423</v>
      </c>
    </row>
    <row r="76" spans="2:9">
      <c r="B76" s="102" t="s">
        <v>117</v>
      </c>
      <c r="C76" s="184"/>
      <c r="D76" s="102"/>
      <c r="E76" s="102"/>
      <c r="F76" s="14"/>
      <c r="G76" s="14">
        <f>SUM(G74:G75)</f>
        <v>1.7</v>
      </c>
      <c r="H76" s="14">
        <f>SUM(H74:H75)</f>
        <v>0</v>
      </c>
    </row>
    <row r="77" spans="2:9">
      <c r="B77" s="102" t="s">
        <v>279</v>
      </c>
      <c r="C77" s="185"/>
      <c r="D77" s="102"/>
      <c r="E77" s="102"/>
      <c r="F77" s="14"/>
      <c r="G77" s="14">
        <v>885.76</v>
      </c>
      <c r="H77" s="14">
        <v>1.5</v>
      </c>
    </row>
    <row r="78" spans="2:9">
      <c r="B78" s="102" t="s">
        <v>125</v>
      </c>
      <c r="C78" s="185"/>
      <c r="D78" s="102"/>
      <c r="E78" s="102"/>
      <c r="F78" s="14"/>
      <c r="G78" s="14">
        <v>59261.880000000005</v>
      </c>
      <c r="H78" s="14">
        <v>100.04</v>
      </c>
    </row>
    <row r="79" spans="2:9">
      <c r="B79" s="102" t="s">
        <v>280</v>
      </c>
      <c r="C79" s="185"/>
      <c r="D79" s="102"/>
      <c r="E79" s="102"/>
      <c r="F79" s="14"/>
      <c r="G79" s="14">
        <v>-20.805471700002954</v>
      </c>
      <c r="H79" s="14">
        <v>-4.0000000000006253E-2</v>
      </c>
    </row>
    <row r="80" spans="2:9">
      <c r="B80" s="102" t="s">
        <v>127</v>
      </c>
      <c r="C80" s="185"/>
      <c r="D80" s="102"/>
      <c r="E80" s="102"/>
      <c r="F80" s="14"/>
      <c r="G80" s="14">
        <v>59241.0745283</v>
      </c>
      <c r="H80" s="14">
        <v>100</v>
      </c>
    </row>
    <row r="81" spans="2:3">
      <c r="B81" s="69" t="s">
        <v>128</v>
      </c>
    </row>
    <row r="82" spans="2:3">
      <c r="B82" s="69" t="s">
        <v>129</v>
      </c>
    </row>
    <row r="83" spans="2:3">
      <c r="B83" s="69" t="s">
        <v>130</v>
      </c>
      <c r="C83" s="186">
        <v>44712</v>
      </c>
    </row>
    <row r="84" spans="2:3">
      <c r="B84" s="102" t="s">
        <v>2043</v>
      </c>
    </row>
    <row r="85" spans="2:3" ht="25.5">
      <c r="B85" s="187" t="s">
        <v>131</v>
      </c>
      <c r="C85" s="180" t="s">
        <v>132</v>
      </c>
    </row>
    <row r="86" spans="2:3">
      <c r="B86" s="102"/>
    </row>
    <row r="87" spans="2:3">
      <c r="B87" s="102" t="s">
        <v>133</v>
      </c>
    </row>
    <row r="88" spans="2:3">
      <c r="B88" s="102" t="s">
        <v>220</v>
      </c>
    </row>
    <row r="89" spans="2:3">
      <c r="B89" s="102" t="s">
        <v>134</v>
      </c>
    </row>
    <row r="90" spans="2:3">
      <c r="B90" s="102" t="s">
        <v>778</v>
      </c>
      <c r="C90" s="185"/>
    </row>
    <row r="91" spans="2:3">
      <c r="B91" s="102" t="s">
        <v>779</v>
      </c>
      <c r="C91" s="185"/>
    </row>
    <row r="92" spans="2:3">
      <c r="B92" s="102" t="s">
        <v>780</v>
      </c>
      <c r="C92" s="185"/>
    </row>
    <row r="93" spans="2:3">
      <c r="B93" s="102" t="s">
        <v>781</v>
      </c>
      <c r="C93" s="185"/>
    </row>
    <row r="94" spans="2:3">
      <c r="B94" s="102" t="s">
        <v>782</v>
      </c>
      <c r="C94" s="185"/>
    </row>
    <row r="95" spans="2:3">
      <c r="B95" s="102" t="s">
        <v>783</v>
      </c>
      <c r="C95" s="185"/>
    </row>
    <row r="96" spans="2:3">
      <c r="B96" s="102" t="s">
        <v>784</v>
      </c>
      <c r="C96" s="185"/>
    </row>
    <row r="97" spans="2:6">
      <c r="B97" s="102" t="s">
        <v>785</v>
      </c>
      <c r="C97" s="185"/>
    </row>
    <row r="98" spans="2:6">
      <c r="B98" s="292" t="s">
        <v>2220</v>
      </c>
      <c r="C98" s="185"/>
    </row>
    <row r="99" spans="2:6">
      <c r="B99" s="292" t="s">
        <v>135</v>
      </c>
    </row>
    <row r="100" spans="2:6">
      <c r="B100" s="292" t="s">
        <v>136</v>
      </c>
    </row>
    <row r="103" spans="2:6" ht="14.25">
      <c r="B103" s="84" t="s">
        <v>2006</v>
      </c>
      <c r="C103" s="85"/>
    </row>
    <row r="104" spans="2:6" ht="25.5">
      <c r="B104" s="86" t="s">
        <v>1998</v>
      </c>
      <c r="C104" s="86" t="s">
        <v>1999</v>
      </c>
    </row>
    <row r="105" spans="2:6">
      <c r="B105" s="87" t="s">
        <v>2000</v>
      </c>
      <c r="C105" s="88">
        <v>0</v>
      </c>
    </row>
    <row r="106" spans="2:6">
      <c r="B106" s="87" t="s">
        <v>2001</v>
      </c>
      <c r="C106" s="88">
        <v>0</v>
      </c>
    </row>
    <row r="107" spans="2:6">
      <c r="B107" s="87" t="s">
        <v>2002</v>
      </c>
      <c r="C107" s="88">
        <v>1000</v>
      </c>
    </row>
    <row r="108" spans="2:6">
      <c r="B108" s="87" t="s">
        <v>2003</v>
      </c>
      <c r="C108" s="88">
        <v>0</v>
      </c>
    </row>
    <row r="109" spans="2:6">
      <c r="B109" s="89" t="s">
        <v>2004</v>
      </c>
      <c r="C109" s="88">
        <v>0</v>
      </c>
    </row>
    <row r="110" spans="2:6">
      <c r="B110" s="90" t="s">
        <v>2005</v>
      </c>
      <c r="C110" s="91">
        <f>SUM(C105:C109)</f>
        <v>1000</v>
      </c>
    </row>
    <row r="112" spans="2:6" ht="15">
      <c r="B112" s="188" t="s">
        <v>2163</v>
      </c>
      <c r="C112" s="189">
        <v>44712</v>
      </c>
      <c r="D112" s="190"/>
      <c r="E112" s="190"/>
      <c r="F112" s="191"/>
    </row>
    <row r="113" spans="2:8" ht="45">
      <c r="B113" s="167" t="s">
        <v>2007</v>
      </c>
      <c r="C113" s="167" t="s">
        <v>2008</v>
      </c>
      <c r="D113" s="103" t="s">
        <v>2009</v>
      </c>
      <c r="E113" s="167" t="s">
        <v>2010</v>
      </c>
      <c r="F113" s="167" t="s">
        <v>2011</v>
      </c>
    </row>
    <row r="114" spans="2:8" ht="15">
      <c r="B114" s="304" t="s">
        <v>132</v>
      </c>
      <c r="C114" s="305" t="s">
        <v>132</v>
      </c>
      <c r="D114" s="268" t="s">
        <v>132</v>
      </c>
      <c r="E114" s="268" t="s">
        <v>132</v>
      </c>
      <c r="F114" s="306">
        <v>1000</v>
      </c>
    </row>
    <row r="115" spans="2:8" s="190" customFormat="1">
      <c r="B115" s="212" t="s">
        <v>2042</v>
      </c>
      <c r="C115" s="213"/>
      <c r="D115" s="213"/>
      <c r="E115" s="213"/>
      <c r="F115" s="205"/>
      <c r="G115" s="191"/>
      <c r="H115" s="191"/>
    </row>
    <row r="117" spans="2:8" ht="15">
      <c r="B117" s="195" t="s">
        <v>2170</v>
      </c>
      <c r="C117" s="293"/>
    </row>
    <row r="118" spans="2:8" ht="15.75">
      <c r="B118" s="226" t="s">
        <v>2014</v>
      </c>
      <c r="C118" s="72" t="s">
        <v>2185</v>
      </c>
    </row>
    <row r="119" spans="2:8" ht="15">
      <c r="B119" s="82" t="s">
        <v>3123</v>
      </c>
      <c r="C119" s="199">
        <v>132</v>
      </c>
    </row>
    <row r="122" spans="2:8" ht="15.75">
      <c r="B122" s="226" t="s">
        <v>2016</v>
      </c>
      <c r="C122" s="72" t="s">
        <v>2185</v>
      </c>
    </row>
    <row r="123" spans="2:8" ht="15">
      <c r="B123" s="82" t="s">
        <v>3123</v>
      </c>
      <c r="C123" s="199">
        <v>132</v>
      </c>
    </row>
    <row r="126" spans="2:8" ht="15.75">
      <c r="B126" s="197" t="s">
        <v>2017</v>
      </c>
      <c r="C126" s="198" t="s">
        <v>2177</v>
      </c>
    </row>
    <row r="127" spans="2:8" ht="15">
      <c r="B127" s="82" t="s">
        <v>3123</v>
      </c>
      <c r="C127" s="269">
        <v>58722468.619999997</v>
      </c>
    </row>
    <row r="130" spans="2:8" ht="15.75">
      <c r="B130" s="197" t="s">
        <v>2019</v>
      </c>
      <c r="C130" s="198" t="s">
        <v>2177</v>
      </c>
    </row>
    <row r="131" spans="2:8" ht="15">
      <c r="B131" s="82" t="s">
        <v>3123</v>
      </c>
      <c r="C131" s="269">
        <v>47057919.799999997</v>
      </c>
    </row>
    <row r="134" spans="2:8" ht="15">
      <c r="B134" s="230" t="s">
        <v>2020</v>
      </c>
      <c r="C134" s="200">
        <f>+C131-C127</f>
        <v>-11664548.82</v>
      </c>
    </row>
    <row r="137" spans="2:8" s="190" customFormat="1" ht="15">
      <c r="B137" s="203" t="s">
        <v>2181</v>
      </c>
      <c r="C137" s="231">
        <v>44712</v>
      </c>
      <c r="D137" s="106"/>
      <c r="E137" s="204"/>
      <c r="F137" s="205"/>
      <c r="G137" s="191"/>
      <c r="H137" s="191"/>
    </row>
    <row r="138" spans="2:8" s="190" customFormat="1" ht="45">
      <c r="B138" s="206" t="s">
        <v>2007</v>
      </c>
      <c r="C138" s="206" t="s">
        <v>2182</v>
      </c>
      <c r="D138" s="77" t="s">
        <v>2009</v>
      </c>
      <c r="E138" s="207" t="s">
        <v>2010</v>
      </c>
      <c r="F138" s="86" t="s">
        <v>2011</v>
      </c>
      <c r="G138" s="191"/>
      <c r="H138" s="191"/>
    </row>
    <row r="139" spans="2:8" s="190" customFormat="1" ht="15">
      <c r="B139" s="307"/>
      <c r="C139" s="243"/>
      <c r="D139" s="267"/>
      <c r="E139" s="308"/>
      <c r="F139" s="86" t="s">
        <v>2022</v>
      </c>
      <c r="G139" s="191"/>
      <c r="H139" s="191"/>
    </row>
    <row r="140" spans="2:8" s="190" customFormat="1">
      <c r="B140" s="212" t="s">
        <v>2042</v>
      </c>
      <c r="C140" s="213"/>
      <c r="D140" s="213"/>
      <c r="E140" s="213"/>
      <c r="F140" s="205"/>
      <c r="G140" s="191"/>
      <c r="H140" s="191"/>
    </row>
    <row r="143" spans="2:8" s="190" customFormat="1">
      <c r="B143" s="190" t="s">
        <v>2183</v>
      </c>
      <c r="C143" s="112">
        <v>1.9099999999999999E-2</v>
      </c>
      <c r="D143" s="213"/>
      <c r="E143" s="213"/>
      <c r="F143" s="205"/>
      <c r="G143" s="191"/>
      <c r="H143" s="191"/>
    </row>
    <row r="146" spans="2:8" s="190" customFormat="1" ht="15">
      <c r="B146" s="195" t="s">
        <v>2189</v>
      </c>
      <c r="C146" s="210"/>
      <c r="F146" s="191"/>
      <c r="G146" s="191"/>
      <c r="H146" s="191"/>
    </row>
    <row r="147" spans="2:8" s="190" customFormat="1">
      <c r="C147" s="210"/>
      <c r="F147" s="191"/>
      <c r="G147" s="191"/>
      <c r="H147" s="191"/>
    </row>
    <row r="148" spans="2:8" s="190" customFormat="1" ht="15">
      <c r="B148" s="218" t="s">
        <v>2190</v>
      </c>
      <c r="C148" s="113" t="s">
        <v>2185</v>
      </c>
      <c r="F148" s="191"/>
      <c r="G148" s="191"/>
      <c r="H148" s="191"/>
    </row>
    <row r="149" spans="2:8" s="190" customFormat="1" ht="15">
      <c r="B149" s="309" t="s">
        <v>3124</v>
      </c>
      <c r="C149" s="310">
        <v>7000</v>
      </c>
      <c r="F149" s="191"/>
      <c r="G149" s="191"/>
      <c r="H149" s="191"/>
    </row>
    <row r="150" spans="2:8" s="190" customFormat="1">
      <c r="C150" s="210"/>
      <c r="F150" s="191"/>
      <c r="G150" s="191"/>
      <c r="H150" s="191"/>
    </row>
    <row r="151" spans="2:8" s="190" customFormat="1">
      <c r="C151" s="210"/>
      <c r="F151" s="191"/>
      <c r="G151" s="191"/>
      <c r="H151" s="191"/>
    </row>
    <row r="152" spans="2:8" s="190" customFormat="1" ht="15">
      <c r="B152" s="218" t="s">
        <v>2191</v>
      </c>
      <c r="C152" s="114" t="s">
        <v>2185</v>
      </c>
      <c r="F152" s="191"/>
      <c r="G152" s="191"/>
      <c r="H152" s="191"/>
    </row>
    <row r="153" spans="2:8" s="190" customFormat="1" ht="15">
      <c r="B153" s="309" t="s">
        <v>3124</v>
      </c>
      <c r="C153" s="310">
        <v>7000</v>
      </c>
      <c r="F153" s="191"/>
      <c r="G153" s="191"/>
      <c r="H153" s="191"/>
    </row>
    <row r="154" spans="2:8" s="190" customFormat="1">
      <c r="C154" s="210"/>
      <c r="F154" s="191"/>
      <c r="G154" s="191"/>
      <c r="H154" s="191"/>
    </row>
    <row r="155" spans="2:8" s="190" customFormat="1">
      <c r="C155" s="210"/>
      <c r="F155" s="191"/>
      <c r="G155" s="191"/>
      <c r="H155" s="191"/>
    </row>
    <row r="156" spans="2:8" s="190" customFormat="1" ht="15">
      <c r="B156" s="218" t="s">
        <v>2192</v>
      </c>
      <c r="C156" s="115" t="s">
        <v>2018</v>
      </c>
      <c r="F156" s="191"/>
      <c r="G156" s="191"/>
      <c r="H156" s="191"/>
    </row>
    <row r="157" spans="2:8" s="190" customFormat="1" ht="15">
      <c r="B157" s="309" t="s">
        <v>3124</v>
      </c>
      <c r="C157" s="311">
        <v>113945737.5</v>
      </c>
      <c r="F157" s="191"/>
      <c r="G157" s="191"/>
      <c r="H157" s="191"/>
    </row>
    <row r="158" spans="2:8" s="190" customFormat="1" ht="15">
      <c r="C158" s="312">
        <f>SUM(C157)</f>
        <v>113945737.5</v>
      </c>
      <c r="F158" s="191"/>
      <c r="G158" s="191"/>
      <c r="H158" s="191"/>
    </row>
    <row r="159" spans="2:8" s="190" customFormat="1">
      <c r="C159" s="210"/>
      <c r="F159" s="191"/>
      <c r="G159" s="191"/>
      <c r="H159" s="191"/>
    </row>
    <row r="160" spans="2:8" s="190" customFormat="1" ht="15">
      <c r="B160" s="218" t="s">
        <v>2193</v>
      </c>
      <c r="C160" s="115" t="s">
        <v>2018</v>
      </c>
      <c r="F160" s="191"/>
      <c r="G160" s="191"/>
      <c r="H160" s="191"/>
    </row>
    <row r="161" spans="2:8" s="190" customFormat="1" ht="15">
      <c r="B161" s="309" t="s">
        <v>3124</v>
      </c>
      <c r="C161" s="311">
        <v>108106708.44999999</v>
      </c>
      <c r="F161" s="191"/>
      <c r="G161" s="191"/>
      <c r="H161" s="191"/>
    </row>
    <row r="162" spans="2:8" s="190" customFormat="1" ht="15">
      <c r="C162" s="312">
        <f>SUM(C161)</f>
        <v>108106708.44999999</v>
      </c>
      <c r="F162" s="191"/>
      <c r="G162" s="191"/>
      <c r="H162" s="191"/>
    </row>
    <row r="163" spans="2:8" s="190" customFormat="1">
      <c r="C163" s="210"/>
      <c r="F163" s="191"/>
      <c r="G163" s="191"/>
      <c r="H163" s="191"/>
    </row>
    <row r="164" spans="2:8" s="190" customFormat="1" ht="15">
      <c r="B164" s="219" t="s">
        <v>2188</v>
      </c>
      <c r="C164" s="312">
        <f>+C162-C158</f>
        <v>-5839029.0500000119</v>
      </c>
      <c r="F164" s="191"/>
      <c r="G164" s="191"/>
      <c r="H164" s="191"/>
    </row>
  </sheetData>
  <mergeCells count="3">
    <mergeCell ref="B1:E1"/>
    <mergeCell ref="C3:C7"/>
    <mergeCell ref="D3:D7"/>
  </mergeCells>
  <conditionalFormatting sqref="B109">
    <cfRule type="expression" dxfId="159" priority="159">
      <formula>$A67027="Total"</formula>
    </cfRule>
  </conditionalFormatting>
  <conditionalFormatting sqref="C149">
    <cfRule type="expression" dxfId="158" priority="158">
      <formula>#REF!="Total"</formula>
    </cfRule>
  </conditionalFormatting>
  <conditionalFormatting sqref="C149">
    <cfRule type="expression" dxfId="157" priority="157">
      <formula>#REF!="Total"</formula>
    </cfRule>
  </conditionalFormatting>
  <conditionalFormatting sqref="C149">
    <cfRule type="expression" dxfId="156" priority="156">
      <formula>#REF!="Total"</formula>
    </cfRule>
  </conditionalFormatting>
  <conditionalFormatting sqref="C149">
    <cfRule type="expression" dxfId="155" priority="155">
      <formula>#REF!="Total"</formula>
    </cfRule>
  </conditionalFormatting>
  <conditionalFormatting sqref="C149">
    <cfRule type="expression" dxfId="154" priority="154">
      <formula>#REF!="Total"</formula>
    </cfRule>
  </conditionalFormatting>
  <conditionalFormatting sqref="C149">
    <cfRule type="expression" dxfId="153" priority="153">
      <formula>#REF!="Total"</formula>
    </cfRule>
  </conditionalFormatting>
  <conditionalFormatting sqref="C149">
    <cfRule type="expression" dxfId="152" priority="152">
      <formula>#REF!="Total"</formula>
    </cfRule>
  </conditionalFormatting>
  <conditionalFormatting sqref="C149">
    <cfRule type="expression" dxfId="151" priority="151">
      <formula>#REF!="Total"</formula>
    </cfRule>
  </conditionalFormatting>
  <conditionalFormatting sqref="C149">
    <cfRule type="expression" dxfId="150" priority="150">
      <formula>#REF!="Total"</formula>
    </cfRule>
  </conditionalFormatting>
  <conditionalFormatting sqref="C149">
    <cfRule type="expression" dxfId="149" priority="149">
      <formula>#REF!="Total"</formula>
    </cfRule>
  </conditionalFormatting>
  <conditionalFormatting sqref="C149">
    <cfRule type="expression" dxfId="148" priority="148">
      <formula>#REF!="Total"</formula>
    </cfRule>
  </conditionalFormatting>
  <conditionalFormatting sqref="C149">
    <cfRule type="expression" dxfId="147" priority="147">
      <formula>#REF!="Total"</formula>
    </cfRule>
  </conditionalFormatting>
  <conditionalFormatting sqref="C149">
    <cfRule type="expression" dxfId="146" priority="146">
      <formula>#REF!="Total"</formula>
    </cfRule>
  </conditionalFormatting>
  <conditionalFormatting sqref="C149">
    <cfRule type="expression" dxfId="145" priority="145">
      <formula>#REF!="Total"</formula>
    </cfRule>
  </conditionalFormatting>
  <conditionalFormatting sqref="C149">
    <cfRule type="expression" dxfId="144" priority="144">
      <formula>#REF!="Total"</formula>
    </cfRule>
  </conditionalFormatting>
  <conditionalFormatting sqref="C149">
    <cfRule type="expression" dxfId="143" priority="143" stopIfTrue="1">
      <formula>#REF!="Total"</formula>
    </cfRule>
  </conditionalFormatting>
  <conditionalFormatting sqref="C149">
    <cfRule type="expression" dxfId="142" priority="142">
      <formula>#REF!="Total"</formula>
    </cfRule>
  </conditionalFormatting>
  <conditionalFormatting sqref="C149">
    <cfRule type="expression" dxfId="141" priority="141">
      <formula>#REF!="Total"</formula>
    </cfRule>
  </conditionalFormatting>
  <conditionalFormatting sqref="C149">
    <cfRule type="expression" dxfId="140" priority="140">
      <formula>#REF!="Total"</formula>
    </cfRule>
  </conditionalFormatting>
  <conditionalFormatting sqref="C149">
    <cfRule type="expression" dxfId="139" priority="139">
      <formula>#REF!="Total"</formula>
    </cfRule>
  </conditionalFormatting>
  <conditionalFormatting sqref="C149">
    <cfRule type="expression" dxfId="138" priority="138">
      <formula>#REF!="Total"</formula>
    </cfRule>
  </conditionalFormatting>
  <conditionalFormatting sqref="C149">
    <cfRule type="expression" dxfId="137" priority="137">
      <formula>#REF!="Total"</formula>
    </cfRule>
  </conditionalFormatting>
  <conditionalFormatting sqref="C149">
    <cfRule type="expression" dxfId="136" priority="136">
      <formula>#REF!="Total"</formula>
    </cfRule>
  </conditionalFormatting>
  <conditionalFormatting sqref="C149">
    <cfRule type="expression" dxfId="135" priority="135">
      <formula>#REF!="Total"</formula>
    </cfRule>
  </conditionalFormatting>
  <conditionalFormatting sqref="C149">
    <cfRule type="expression" dxfId="134" priority="134">
      <formula>#REF!="Total"</formula>
    </cfRule>
  </conditionalFormatting>
  <conditionalFormatting sqref="C149">
    <cfRule type="expression" dxfId="133" priority="133">
      <formula>#REF!="Total"</formula>
    </cfRule>
  </conditionalFormatting>
  <conditionalFormatting sqref="C149">
    <cfRule type="expression" dxfId="132" priority="132">
      <formula>#REF!="Total"</formula>
    </cfRule>
  </conditionalFormatting>
  <conditionalFormatting sqref="C149">
    <cfRule type="expression" dxfId="131" priority="131">
      <formula>#REF!="Total"</formula>
    </cfRule>
  </conditionalFormatting>
  <conditionalFormatting sqref="C149">
    <cfRule type="expression" dxfId="130" priority="130">
      <formula>#REF!="Total"</formula>
    </cfRule>
  </conditionalFormatting>
  <conditionalFormatting sqref="C149">
    <cfRule type="expression" dxfId="129" priority="129">
      <formula>#REF!="Total"</formula>
    </cfRule>
  </conditionalFormatting>
  <conditionalFormatting sqref="C149">
    <cfRule type="expression" dxfId="128" priority="128">
      <formula>#REF!="Total"</formula>
    </cfRule>
  </conditionalFormatting>
  <conditionalFormatting sqref="C149">
    <cfRule type="expression" dxfId="127" priority="127">
      <formula>#REF!="Total"</formula>
    </cfRule>
  </conditionalFormatting>
  <conditionalFormatting sqref="C149">
    <cfRule type="expression" dxfId="126" priority="126">
      <formula>#REF!="Total"</formula>
    </cfRule>
  </conditionalFormatting>
  <conditionalFormatting sqref="C149">
    <cfRule type="expression" dxfId="125" priority="125">
      <formula>#REF!="Total"</formula>
    </cfRule>
  </conditionalFormatting>
  <conditionalFormatting sqref="C149">
    <cfRule type="expression" dxfId="124" priority="124">
      <formula>#REF!="Total"</formula>
    </cfRule>
  </conditionalFormatting>
  <conditionalFormatting sqref="C149">
    <cfRule type="expression" dxfId="123" priority="123">
      <formula>#REF!="Total"</formula>
    </cfRule>
  </conditionalFormatting>
  <conditionalFormatting sqref="C149">
    <cfRule type="expression" dxfId="122" priority="122">
      <formula>#REF!="Total"</formula>
    </cfRule>
  </conditionalFormatting>
  <conditionalFormatting sqref="C149">
    <cfRule type="expression" dxfId="121" priority="121">
      <formula>#REF!="Total"</formula>
    </cfRule>
  </conditionalFormatting>
  <conditionalFormatting sqref="C149">
    <cfRule type="expression" dxfId="120" priority="120">
      <formula>#REF!="Total"</formula>
    </cfRule>
  </conditionalFormatting>
  <conditionalFormatting sqref="C149">
    <cfRule type="expression" dxfId="119" priority="119">
      <formula>#REF!="Total"</formula>
    </cfRule>
  </conditionalFormatting>
  <conditionalFormatting sqref="C149">
    <cfRule type="expression" dxfId="118" priority="118">
      <formula>#REF!="Total"</formula>
    </cfRule>
  </conditionalFormatting>
  <conditionalFormatting sqref="C149">
    <cfRule type="expression" dxfId="117" priority="117">
      <formula>#REF!="Total"</formula>
    </cfRule>
  </conditionalFormatting>
  <conditionalFormatting sqref="C149">
    <cfRule type="expression" dxfId="116" priority="116">
      <formula>#REF!="Total"</formula>
    </cfRule>
  </conditionalFormatting>
  <conditionalFormatting sqref="C149">
    <cfRule type="expression" dxfId="115" priority="115">
      <formula>#REF!="Total"</formula>
    </cfRule>
  </conditionalFormatting>
  <conditionalFormatting sqref="C149">
    <cfRule type="expression" dxfId="114" priority="114">
      <formula>#REF!="Total"</formula>
    </cfRule>
  </conditionalFormatting>
  <conditionalFormatting sqref="C149">
    <cfRule type="expression" dxfId="113" priority="113" stopIfTrue="1">
      <formula>#REF!="Total"</formula>
    </cfRule>
  </conditionalFormatting>
  <conditionalFormatting sqref="C149">
    <cfRule type="expression" dxfId="112" priority="112" stopIfTrue="1">
      <formula>#REF!="Total"</formula>
    </cfRule>
  </conditionalFormatting>
  <conditionalFormatting sqref="C149">
    <cfRule type="expression" dxfId="111" priority="111" stopIfTrue="1">
      <formula>#REF!="Total"</formula>
    </cfRule>
  </conditionalFormatting>
  <conditionalFormatting sqref="C149">
    <cfRule type="expression" dxfId="110" priority="110">
      <formula>#REF!="Total"</formula>
    </cfRule>
  </conditionalFormatting>
  <conditionalFormatting sqref="C149">
    <cfRule type="expression" dxfId="109" priority="109">
      <formula>#REF!="Total"</formula>
    </cfRule>
  </conditionalFormatting>
  <conditionalFormatting sqref="C149">
    <cfRule type="expression" dxfId="108" priority="108">
      <formula>#REF!="Total"</formula>
    </cfRule>
  </conditionalFormatting>
  <conditionalFormatting sqref="C149">
    <cfRule type="expression" dxfId="107" priority="107">
      <formula>#REF!="Total"</formula>
    </cfRule>
  </conditionalFormatting>
  <conditionalFormatting sqref="C149">
    <cfRule type="expression" dxfId="106" priority="106">
      <formula>#REF!="Total"</formula>
    </cfRule>
  </conditionalFormatting>
  <conditionalFormatting sqref="C149">
    <cfRule type="expression" dxfId="105" priority="105">
      <formula>#REF!="Total"</formula>
    </cfRule>
  </conditionalFormatting>
  <conditionalFormatting sqref="C149">
    <cfRule type="expression" dxfId="104" priority="104" stopIfTrue="1">
      <formula>#REF!="Total"</formula>
    </cfRule>
  </conditionalFormatting>
  <conditionalFormatting sqref="C149">
    <cfRule type="expression" dxfId="103" priority="103" stopIfTrue="1">
      <formula>#REF!="Total"</formula>
    </cfRule>
  </conditionalFormatting>
  <conditionalFormatting sqref="C149">
    <cfRule type="expression" dxfId="102" priority="102" stopIfTrue="1">
      <formula>#REF!="Total"</formula>
    </cfRule>
  </conditionalFormatting>
  <conditionalFormatting sqref="C149">
    <cfRule type="expression" dxfId="101" priority="101" stopIfTrue="1">
      <formula>#REF!="Total"</formula>
    </cfRule>
  </conditionalFormatting>
  <conditionalFormatting sqref="C149">
    <cfRule type="expression" dxfId="100" priority="100">
      <formula>#REF!="Total"</formula>
    </cfRule>
  </conditionalFormatting>
  <conditionalFormatting sqref="C149">
    <cfRule type="expression" dxfId="99" priority="99">
      <formula>$A149="Total"</formula>
    </cfRule>
  </conditionalFormatting>
  <conditionalFormatting sqref="C149">
    <cfRule type="expression" dxfId="98" priority="97">
      <formula>$A141="Total"</formula>
    </cfRule>
  </conditionalFormatting>
  <conditionalFormatting sqref="C149">
    <cfRule type="expression" dxfId="97" priority="96">
      <formula>$A105="Total"</formula>
    </cfRule>
  </conditionalFormatting>
  <conditionalFormatting sqref="C149">
    <cfRule type="expression" dxfId="96" priority="95">
      <formula>$A123="Total"</formula>
    </cfRule>
  </conditionalFormatting>
  <conditionalFormatting sqref="C149">
    <cfRule type="expression" dxfId="95" priority="94">
      <formula>$A118="Total"</formula>
    </cfRule>
  </conditionalFormatting>
  <conditionalFormatting sqref="C149">
    <cfRule type="expression" dxfId="94" priority="93">
      <formula>$A124="Total"</formula>
    </cfRule>
  </conditionalFormatting>
  <conditionalFormatting sqref="C149">
    <cfRule type="expression" dxfId="93" priority="92">
      <formula>$A111="Total"</formula>
    </cfRule>
  </conditionalFormatting>
  <conditionalFormatting sqref="C149">
    <cfRule type="expression" dxfId="92" priority="91">
      <formula>$A122="Total"</formula>
    </cfRule>
  </conditionalFormatting>
  <conditionalFormatting sqref="C149">
    <cfRule type="expression" dxfId="91" priority="90">
      <formula>$A119="Total"</formula>
    </cfRule>
  </conditionalFormatting>
  <conditionalFormatting sqref="C149">
    <cfRule type="expression" dxfId="90" priority="89" stopIfTrue="1">
      <formula>$C152="Total"</formula>
    </cfRule>
  </conditionalFormatting>
  <conditionalFormatting sqref="C149">
    <cfRule type="expression" dxfId="89" priority="88">
      <formula>$A58="Total"</formula>
    </cfRule>
  </conditionalFormatting>
  <conditionalFormatting sqref="C149">
    <cfRule type="expression" dxfId="88" priority="87">
      <formula>$A179="Total"</formula>
    </cfRule>
  </conditionalFormatting>
  <conditionalFormatting sqref="C149">
    <cfRule type="expression" dxfId="87" priority="86">
      <formula>$A148="Total"</formula>
    </cfRule>
  </conditionalFormatting>
  <conditionalFormatting sqref="C149">
    <cfRule type="expression" dxfId="86" priority="85">
      <formula>$A147="Total"</formula>
    </cfRule>
  </conditionalFormatting>
  <conditionalFormatting sqref="C149">
    <cfRule type="expression" dxfId="85" priority="84">
      <formula>$A146="Total"</formula>
    </cfRule>
  </conditionalFormatting>
  <conditionalFormatting sqref="C149">
    <cfRule type="expression" dxfId="84" priority="83">
      <formula>$A117="Total"</formula>
    </cfRule>
  </conditionalFormatting>
  <conditionalFormatting sqref="C149">
    <cfRule type="expression" dxfId="83" priority="82">
      <formula>$A104="Total"</formula>
    </cfRule>
  </conditionalFormatting>
  <conditionalFormatting sqref="C149">
    <cfRule type="expression" dxfId="82" priority="81">
      <formula>$A120="Total"</formula>
    </cfRule>
  </conditionalFormatting>
  <conditionalFormatting sqref="C149">
    <cfRule type="expression" dxfId="81" priority="80" stopIfTrue="1">
      <formula>$C180="Total"</formula>
    </cfRule>
  </conditionalFormatting>
  <conditionalFormatting sqref="C149">
    <cfRule type="expression" dxfId="80" priority="2198" stopIfTrue="1">
      <formula>#REF!="Total"</formula>
    </cfRule>
  </conditionalFormatting>
  <conditionalFormatting sqref="C153">
    <cfRule type="expression" dxfId="79" priority="78">
      <formula>#REF!="Total"</formula>
    </cfRule>
  </conditionalFormatting>
  <conditionalFormatting sqref="C153">
    <cfRule type="expression" dxfId="78" priority="77">
      <formula>#REF!="Total"</formula>
    </cfRule>
  </conditionalFormatting>
  <conditionalFormatting sqref="C153">
    <cfRule type="expression" dxfId="77" priority="76">
      <formula>#REF!="Total"</formula>
    </cfRule>
  </conditionalFormatting>
  <conditionalFormatting sqref="C153">
    <cfRule type="expression" dxfId="76" priority="75">
      <formula>#REF!="Total"</formula>
    </cfRule>
  </conditionalFormatting>
  <conditionalFormatting sqref="C153">
    <cfRule type="expression" dxfId="75" priority="74">
      <formula>#REF!="Total"</formula>
    </cfRule>
  </conditionalFormatting>
  <conditionalFormatting sqref="C153">
    <cfRule type="expression" dxfId="74" priority="73">
      <formula>#REF!="Total"</formula>
    </cfRule>
  </conditionalFormatting>
  <conditionalFormatting sqref="C153">
    <cfRule type="expression" dxfId="73" priority="72">
      <formula>#REF!="Total"</formula>
    </cfRule>
  </conditionalFormatting>
  <conditionalFormatting sqref="C153">
    <cfRule type="expression" dxfId="72" priority="71">
      <formula>#REF!="Total"</formula>
    </cfRule>
  </conditionalFormatting>
  <conditionalFormatting sqref="C153">
    <cfRule type="expression" dxfId="71" priority="70">
      <formula>#REF!="Total"</formula>
    </cfRule>
  </conditionalFormatting>
  <conditionalFormatting sqref="C153">
    <cfRule type="expression" dxfId="70" priority="69">
      <formula>#REF!="Total"</formula>
    </cfRule>
  </conditionalFormatting>
  <conditionalFormatting sqref="C153">
    <cfRule type="expression" dxfId="69" priority="68">
      <formula>#REF!="Total"</formula>
    </cfRule>
  </conditionalFormatting>
  <conditionalFormatting sqref="C153">
    <cfRule type="expression" dxfId="68" priority="67">
      <formula>#REF!="Total"</formula>
    </cfRule>
  </conditionalFormatting>
  <conditionalFormatting sqref="C153">
    <cfRule type="expression" dxfId="67" priority="66">
      <formula>#REF!="Total"</formula>
    </cfRule>
  </conditionalFormatting>
  <conditionalFormatting sqref="C153">
    <cfRule type="expression" dxfId="66" priority="65">
      <formula>#REF!="Total"</formula>
    </cfRule>
  </conditionalFormatting>
  <conditionalFormatting sqref="C153">
    <cfRule type="expression" dxfId="65" priority="64">
      <formula>#REF!="Total"</formula>
    </cfRule>
  </conditionalFormatting>
  <conditionalFormatting sqref="C153">
    <cfRule type="expression" dxfId="64" priority="63" stopIfTrue="1">
      <formula>#REF!="Total"</formula>
    </cfRule>
  </conditionalFormatting>
  <conditionalFormatting sqref="C153">
    <cfRule type="expression" dxfId="63" priority="62">
      <formula>#REF!="Total"</formula>
    </cfRule>
  </conditionalFormatting>
  <conditionalFormatting sqref="C153">
    <cfRule type="expression" dxfId="62" priority="61">
      <formula>#REF!="Total"</formula>
    </cfRule>
  </conditionalFormatting>
  <conditionalFormatting sqref="C153">
    <cfRule type="expression" dxfId="61" priority="60">
      <formula>#REF!="Total"</formula>
    </cfRule>
  </conditionalFormatting>
  <conditionalFormatting sqref="C153">
    <cfRule type="expression" dxfId="60" priority="59">
      <formula>#REF!="Total"</formula>
    </cfRule>
  </conditionalFormatting>
  <conditionalFormatting sqref="C153">
    <cfRule type="expression" dxfId="59" priority="58">
      <formula>#REF!="Total"</formula>
    </cfRule>
  </conditionalFormatting>
  <conditionalFormatting sqref="C153">
    <cfRule type="expression" dxfId="58" priority="57">
      <formula>#REF!="Total"</formula>
    </cfRule>
  </conditionalFormatting>
  <conditionalFormatting sqref="C153">
    <cfRule type="expression" dxfId="57" priority="56">
      <formula>#REF!="Total"</formula>
    </cfRule>
  </conditionalFormatting>
  <conditionalFormatting sqref="C153">
    <cfRule type="expression" dxfId="56" priority="55">
      <formula>#REF!="Total"</formula>
    </cfRule>
  </conditionalFormatting>
  <conditionalFormatting sqref="C153">
    <cfRule type="expression" dxfId="55" priority="54">
      <formula>#REF!="Total"</formula>
    </cfRule>
  </conditionalFormatting>
  <conditionalFormatting sqref="C153">
    <cfRule type="expression" dxfId="54" priority="53">
      <formula>#REF!="Total"</formula>
    </cfRule>
  </conditionalFormatting>
  <conditionalFormatting sqref="C153">
    <cfRule type="expression" dxfId="53" priority="52">
      <formula>#REF!="Total"</formula>
    </cfRule>
  </conditionalFormatting>
  <conditionalFormatting sqref="C153">
    <cfRule type="expression" dxfId="52" priority="51">
      <formula>#REF!="Total"</formula>
    </cfRule>
  </conditionalFormatting>
  <conditionalFormatting sqref="C153">
    <cfRule type="expression" dxfId="51" priority="50">
      <formula>#REF!="Total"</formula>
    </cfRule>
  </conditionalFormatting>
  <conditionalFormatting sqref="C153">
    <cfRule type="expression" dxfId="50" priority="49">
      <formula>#REF!="Total"</formula>
    </cfRule>
  </conditionalFormatting>
  <conditionalFormatting sqref="C153">
    <cfRule type="expression" dxfId="49" priority="48">
      <formula>#REF!="Total"</formula>
    </cfRule>
  </conditionalFormatting>
  <conditionalFormatting sqref="C153">
    <cfRule type="expression" dxfId="48" priority="47">
      <formula>#REF!="Total"</formula>
    </cfRule>
  </conditionalFormatting>
  <conditionalFormatting sqref="C153">
    <cfRule type="expression" dxfId="47" priority="46">
      <formula>#REF!="Total"</formula>
    </cfRule>
  </conditionalFormatting>
  <conditionalFormatting sqref="C153">
    <cfRule type="expression" dxfId="46" priority="45">
      <formula>#REF!="Total"</formula>
    </cfRule>
  </conditionalFormatting>
  <conditionalFormatting sqref="C153">
    <cfRule type="expression" dxfId="45" priority="44">
      <formula>#REF!="Total"</formula>
    </cfRule>
  </conditionalFormatting>
  <conditionalFormatting sqref="C153">
    <cfRule type="expression" dxfId="44" priority="43">
      <formula>#REF!="Total"</formula>
    </cfRule>
  </conditionalFormatting>
  <conditionalFormatting sqref="C153">
    <cfRule type="expression" dxfId="43" priority="42">
      <formula>#REF!="Total"</formula>
    </cfRule>
  </conditionalFormatting>
  <conditionalFormatting sqref="C153">
    <cfRule type="expression" dxfId="42" priority="41">
      <formula>#REF!="Total"</formula>
    </cfRule>
  </conditionalFormatting>
  <conditionalFormatting sqref="C153">
    <cfRule type="expression" dxfId="41" priority="40">
      <formula>#REF!="Total"</formula>
    </cfRule>
  </conditionalFormatting>
  <conditionalFormatting sqref="C153">
    <cfRule type="expression" dxfId="40" priority="39">
      <formula>#REF!="Total"</formula>
    </cfRule>
  </conditionalFormatting>
  <conditionalFormatting sqref="C153">
    <cfRule type="expression" dxfId="39" priority="38">
      <formula>#REF!="Total"</formula>
    </cfRule>
  </conditionalFormatting>
  <conditionalFormatting sqref="C153">
    <cfRule type="expression" dxfId="38" priority="37">
      <formula>#REF!="Total"</formula>
    </cfRule>
  </conditionalFormatting>
  <conditionalFormatting sqref="C153">
    <cfRule type="expression" dxfId="37" priority="36">
      <formula>#REF!="Total"</formula>
    </cfRule>
  </conditionalFormatting>
  <conditionalFormatting sqref="C153">
    <cfRule type="expression" dxfId="36" priority="35">
      <formula>#REF!="Total"</formula>
    </cfRule>
  </conditionalFormatting>
  <conditionalFormatting sqref="C153">
    <cfRule type="expression" dxfId="35" priority="34">
      <formula>#REF!="Total"</formula>
    </cfRule>
  </conditionalFormatting>
  <conditionalFormatting sqref="C153">
    <cfRule type="expression" dxfId="34" priority="33" stopIfTrue="1">
      <formula>#REF!="Total"</formula>
    </cfRule>
  </conditionalFormatting>
  <conditionalFormatting sqref="C153">
    <cfRule type="expression" dxfId="33" priority="32" stopIfTrue="1">
      <formula>#REF!="Total"</formula>
    </cfRule>
  </conditionalFormatting>
  <conditionalFormatting sqref="C153">
    <cfRule type="expression" dxfId="32" priority="31" stopIfTrue="1">
      <formula>#REF!="Total"</formula>
    </cfRule>
  </conditionalFormatting>
  <conditionalFormatting sqref="C153">
    <cfRule type="expression" dxfId="31" priority="30">
      <formula>#REF!="Total"</formula>
    </cfRule>
  </conditionalFormatting>
  <conditionalFormatting sqref="C153">
    <cfRule type="expression" dxfId="30" priority="29">
      <formula>#REF!="Total"</formula>
    </cfRule>
  </conditionalFormatting>
  <conditionalFormatting sqref="C153">
    <cfRule type="expression" dxfId="29" priority="28">
      <formula>#REF!="Total"</formula>
    </cfRule>
  </conditionalFormatting>
  <conditionalFormatting sqref="C153">
    <cfRule type="expression" dxfId="28" priority="27">
      <formula>#REF!="Total"</formula>
    </cfRule>
  </conditionalFormatting>
  <conditionalFormatting sqref="C153">
    <cfRule type="expression" dxfId="27" priority="26">
      <formula>#REF!="Total"</formula>
    </cfRule>
  </conditionalFormatting>
  <conditionalFormatting sqref="C153">
    <cfRule type="expression" dxfId="26" priority="25">
      <formula>#REF!="Total"</formula>
    </cfRule>
  </conditionalFormatting>
  <conditionalFormatting sqref="C153">
    <cfRule type="expression" dxfId="25" priority="24" stopIfTrue="1">
      <formula>#REF!="Total"</formula>
    </cfRule>
  </conditionalFormatting>
  <conditionalFormatting sqref="C153">
    <cfRule type="expression" dxfId="24" priority="23" stopIfTrue="1">
      <formula>#REF!="Total"</formula>
    </cfRule>
  </conditionalFormatting>
  <conditionalFormatting sqref="C153">
    <cfRule type="expression" dxfId="23" priority="22" stopIfTrue="1">
      <formula>#REF!="Total"</formula>
    </cfRule>
  </conditionalFormatting>
  <conditionalFormatting sqref="C153">
    <cfRule type="expression" dxfId="22" priority="21" stopIfTrue="1">
      <formula>#REF!="Total"</formula>
    </cfRule>
  </conditionalFormatting>
  <conditionalFormatting sqref="C153">
    <cfRule type="expression" dxfId="21" priority="20">
      <formula>#REF!="Total"</formula>
    </cfRule>
  </conditionalFormatting>
  <conditionalFormatting sqref="C153">
    <cfRule type="expression" dxfId="20" priority="19">
      <formula>$A153="Total"</formula>
    </cfRule>
  </conditionalFormatting>
  <conditionalFormatting sqref="C153">
    <cfRule type="expression" dxfId="19" priority="18">
      <formula>$A145="Total"</formula>
    </cfRule>
  </conditionalFormatting>
  <conditionalFormatting sqref="C153">
    <cfRule type="expression" dxfId="18" priority="17">
      <formula>$A109="Total"</formula>
    </cfRule>
  </conditionalFormatting>
  <conditionalFormatting sqref="C153">
    <cfRule type="expression" dxfId="17" priority="16">
      <formula>$A127="Total"</formula>
    </cfRule>
  </conditionalFormatting>
  <conditionalFormatting sqref="C153">
    <cfRule type="expression" dxfId="16" priority="15">
      <formula>$A122="Total"</formula>
    </cfRule>
  </conditionalFormatting>
  <conditionalFormatting sqref="C153">
    <cfRule type="expression" dxfId="15" priority="14">
      <formula>$A128="Total"</formula>
    </cfRule>
  </conditionalFormatting>
  <conditionalFormatting sqref="C153">
    <cfRule type="expression" dxfId="14" priority="13">
      <formula>$A115="Total"</formula>
    </cfRule>
  </conditionalFormatting>
  <conditionalFormatting sqref="C153">
    <cfRule type="expression" dxfId="13" priority="12">
      <formula>$A126="Total"</formula>
    </cfRule>
  </conditionalFormatting>
  <conditionalFormatting sqref="C153">
    <cfRule type="expression" dxfId="12" priority="11">
      <formula>$A123="Total"</formula>
    </cfRule>
  </conditionalFormatting>
  <conditionalFormatting sqref="C153">
    <cfRule type="expression" dxfId="11" priority="10" stopIfTrue="1">
      <formula>$C155="Total"</formula>
    </cfRule>
  </conditionalFormatting>
  <conditionalFormatting sqref="C153">
    <cfRule type="expression" dxfId="10" priority="9">
      <formula>$A62="Total"</formula>
    </cfRule>
  </conditionalFormatting>
  <conditionalFormatting sqref="C153">
    <cfRule type="expression" dxfId="9" priority="8">
      <formula>$A183="Total"</formula>
    </cfRule>
  </conditionalFormatting>
  <conditionalFormatting sqref="C153">
    <cfRule type="expression" dxfId="8" priority="7">
      <formula>$A152="Total"</formula>
    </cfRule>
  </conditionalFormatting>
  <conditionalFormatting sqref="C153">
    <cfRule type="expression" dxfId="7" priority="6">
      <formula>$A151="Total"</formula>
    </cfRule>
  </conditionalFormatting>
  <conditionalFormatting sqref="C153">
    <cfRule type="expression" dxfId="6" priority="5">
      <formula>$A150="Total"</formula>
    </cfRule>
  </conditionalFormatting>
  <conditionalFormatting sqref="C153">
    <cfRule type="expression" dxfId="5" priority="4">
      <formula>$A121="Total"</formula>
    </cfRule>
  </conditionalFormatting>
  <conditionalFormatting sqref="C153">
    <cfRule type="expression" dxfId="4" priority="3">
      <formula>$A108="Total"</formula>
    </cfRule>
  </conditionalFormatting>
  <conditionalFormatting sqref="C153">
    <cfRule type="expression" dxfId="3" priority="2">
      <formula>$A124="Total"</formula>
    </cfRule>
  </conditionalFormatting>
  <conditionalFormatting sqref="C153">
    <cfRule type="expression" dxfId="2" priority="1" stopIfTrue="1">
      <formula>$C184="Total"</formula>
    </cfRule>
  </conditionalFormatting>
  <conditionalFormatting sqref="C153">
    <cfRule type="expression" dxfId="1" priority="79" stopIfTrue="1">
      <formula>#REF!="Total"</formula>
    </cfRule>
  </conditionalFormatting>
  <hyperlinks>
    <hyperlink ref="A1" location="Index!A1" display="Index" xr:uid="{00000000-0004-0000-1C00-000000000000}"/>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7"/>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73</v>
      </c>
      <c r="C1" s="397"/>
      <c r="D1" s="397"/>
      <c r="E1" s="397"/>
      <c r="F1" s="4"/>
      <c r="G1" s="4"/>
      <c r="H1" s="4"/>
    </row>
    <row r="2" spans="1:9" s="1" customFormat="1" ht="13.5" thickBot="1">
      <c r="C2" s="5"/>
      <c r="F2" s="4"/>
      <c r="G2" s="4"/>
      <c r="H2" s="4"/>
    </row>
    <row r="3" spans="1:9" s="15" customFormat="1" ht="15.95" customHeight="1">
      <c r="B3" s="61" t="s">
        <v>2084</v>
      </c>
      <c r="C3" s="427"/>
      <c r="D3" s="401"/>
      <c r="F3" s="16"/>
      <c r="G3" s="16"/>
      <c r="H3" s="16"/>
    </row>
    <row r="4" spans="1:9" s="15" customFormat="1" ht="15.95" customHeight="1">
      <c r="B4" s="64" t="s">
        <v>2085</v>
      </c>
      <c r="C4" s="428"/>
      <c r="D4" s="402"/>
      <c r="F4" s="16"/>
      <c r="G4" s="16"/>
      <c r="H4" s="16"/>
    </row>
    <row r="5" spans="1:9" s="15" customFormat="1" ht="15.95" customHeight="1">
      <c r="B5" s="99" t="s">
        <v>1060</v>
      </c>
      <c r="C5" s="428"/>
      <c r="D5" s="402"/>
      <c r="F5" s="16"/>
      <c r="G5" s="16"/>
      <c r="H5" s="16"/>
    </row>
    <row r="6" spans="1:9" s="15" customFormat="1" ht="15.95" customHeight="1">
      <c r="B6" s="99" t="s">
        <v>2077</v>
      </c>
      <c r="C6" s="428"/>
      <c r="D6" s="402"/>
      <c r="F6" s="16"/>
      <c r="G6" s="16"/>
      <c r="H6" s="16"/>
    </row>
    <row r="7" spans="1:9" s="15" customFormat="1" ht="15.95" customHeight="1" thickBot="1">
      <c r="B7" s="65" t="s">
        <v>2086</v>
      </c>
      <c r="C7" s="429"/>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1056</v>
      </c>
      <c r="C16" s="79" t="s">
        <v>140</v>
      </c>
      <c r="D16" s="69" t="s">
        <v>141</v>
      </c>
      <c r="E16" s="69" t="s">
        <v>142</v>
      </c>
      <c r="F16" s="13">
        <v>1340000</v>
      </c>
      <c r="G16" s="13">
        <v>10088.19</v>
      </c>
      <c r="H16" s="13">
        <v>8.68</v>
      </c>
    </row>
    <row r="17" spans="2:8">
      <c r="B17" s="69" t="s">
        <v>1055</v>
      </c>
      <c r="C17" s="79" t="s">
        <v>140</v>
      </c>
      <c r="D17" s="69" t="s">
        <v>143</v>
      </c>
      <c r="E17" s="69" t="s">
        <v>144</v>
      </c>
      <c r="F17" s="13">
        <v>302000</v>
      </c>
      <c r="G17" s="13">
        <v>7950.6</v>
      </c>
      <c r="H17" s="13">
        <v>6.84</v>
      </c>
    </row>
    <row r="18" spans="2:8">
      <c r="B18" s="69" t="s">
        <v>1054</v>
      </c>
      <c r="C18" s="79" t="s">
        <v>140</v>
      </c>
      <c r="D18" s="69" t="s">
        <v>141</v>
      </c>
      <c r="E18" s="69" t="s">
        <v>145</v>
      </c>
      <c r="F18" s="13">
        <v>520000</v>
      </c>
      <c r="G18" s="13">
        <v>7222.54</v>
      </c>
      <c r="H18" s="13">
        <v>6.21</v>
      </c>
    </row>
    <row r="19" spans="2:8">
      <c r="B19" s="69" t="s">
        <v>1053</v>
      </c>
      <c r="C19" s="79" t="s">
        <v>140</v>
      </c>
      <c r="D19" s="69" t="s">
        <v>146</v>
      </c>
      <c r="E19" s="69" t="s">
        <v>147</v>
      </c>
      <c r="F19" s="13">
        <v>470000</v>
      </c>
      <c r="G19" s="13">
        <v>7066.92</v>
      </c>
      <c r="H19" s="13">
        <v>6.08</v>
      </c>
    </row>
    <row r="20" spans="2:8">
      <c r="B20" s="69" t="s">
        <v>456</v>
      </c>
      <c r="C20" s="79" t="s">
        <v>140</v>
      </c>
      <c r="D20" s="69" t="s">
        <v>141</v>
      </c>
      <c r="E20" s="69" t="s">
        <v>457</v>
      </c>
      <c r="F20" s="13">
        <v>1230000</v>
      </c>
      <c r="G20" s="13">
        <v>5757.63</v>
      </c>
      <c r="H20" s="13">
        <v>4.95</v>
      </c>
    </row>
    <row r="21" spans="2:8">
      <c r="B21" s="69" t="s">
        <v>1052</v>
      </c>
      <c r="C21" s="79" t="s">
        <v>140</v>
      </c>
      <c r="D21" s="69" t="s">
        <v>146</v>
      </c>
      <c r="E21" s="69" t="s">
        <v>148</v>
      </c>
      <c r="F21" s="13">
        <v>145000</v>
      </c>
      <c r="G21" s="13">
        <v>4878.3100000000004</v>
      </c>
      <c r="H21" s="13">
        <v>4.2</v>
      </c>
    </row>
    <row r="22" spans="2:8">
      <c r="B22" s="69" t="s">
        <v>1037</v>
      </c>
      <c r="C22" s="79" t="s">
        <v>140</v>
      </c>
      <c r="D22" s="69" t="s">
        <v>141</v>
      </c>
      <c r="E22" s="69" t="s">
        <v>158</v>
      </c>
      <c r="F22" s="13">
        <v>640000</v>
      </c>
      <c r="G22" s="13">
        <v>4385.28</v>
      </c>
      <c r="H22" s="13">
        <v>3.77</v>
      </c>
    </row>
    <row r="23" spans="2:8">
      <c r="B23" s="69" t="s">
        <v>1018</v>
      </c>
      <c r="C23" s="79" t="s">
        <v>140</v>
      </c>
      <c r="D23" s="69" t="s">
        <v>156</v>
      </c>
      <c r="E23" s="69" t="s">
        <v>157</v>
      </c>
      <c r="F23" s="13">
        <v>550000</v>
      </c>
      <c r="G23" s="13">
        <v>3851.1</v>
      </c>
      <c r="H23" s="13">
        <v>3.31</v>
      </c>
    </row>
    <row r="24" spans="2:8">
      <c r="B24" s="69" t="s">
        <v>2234</v>
      </c>
      <c r="C24" s="79" t="s">
        <v>140</v>
      </c>
      <c r="D24" s="69" t="s">
        <v>171</v>
      </c>
      <c r="E24" s="69" t="s">
        <v>172</v>
      </c>
      <c r="F24" s="13">
        <v>205000</v>
      </c>
      <c r="G24" s="13">
        <v>3391.73</v>
      </c>
      <c r="H24" s="13">
        <v>2.92</v>
      </c>
    </row>
    <row r="25" spans="2:8">
      <c r="B25" s="69" t="s">
        <v>1047</v>
      </c>
      <c r="C25" s="79" t="s">
        <v>140</v>
      </c>
      <c r="D25" s="69" t="s">
        <v>154</v>
      </c>
      <c r="E25" s="69" t="s">
        <v>155</v>
      </c>
      <c r="F25" s="13">
        <v>125000</v>
      </c>
      <c r="G25" s="13">
        <v>2883.44</v>
      </c>
      <c r="H25" s="13">
        <v>2.48</v>
      </c>
    </row>
    <row r="26" spans="2:8">
      <c r="B26" s="69" t="s">
        <v>1038</v>
      </c>
      <c r="C26" s="79" t="s">
        <v>140</v>
      </c>
      <c r="D26" s="69" t="s">
        <v>141</v>
      </c>
      <c r="E26" s="69" t="s">
        <v>149</v>
      </c>
      <c r="F26" s="13">
        <v>130000</v>
      </c>
      <c r="G26" s="13">
        <v>2400.91</v>
      </c>
      <c r="H26" s="13">
        <v>2.06</v>
      </c>
    </row>
    <row r="27" spans="2:8">
      <c r="B27" s="69" t="s">
        <v>2834</v>
      </c>
      <c r="C27" s="79" t="s">
        <v>140</v>
      </c>
      <c r="D27" s="69" t="s">
        <v>167</v>
      </c>
      <c r="E27" s="69" t="s">
        <v>168</v>
      </c>
      <c r="F27" s="13">
        <v>250000</v>
      </c>
      <c r="G27" s="13">
        <v>2151.5</v>
      </c>
      <c r="H27" s="13">
        <v>1.85</v>
      </c>
    </row>
    <row r="28" spans="2:8">
      <c r="B28" s="69" t="s">
        <v>2291</v>
      </c>
      <c r="C28" s="79" t="s">
        <v>140</v>
      </c>
      <c r="D28" s="69" t="s">
        <v>167</v>
      </c>
      <c r="E28" s="69" t="s">
        <v>465</v>
      </c>
      <c r="F28" s="13">
        <v>203000</v>
      </c>
      <c r="G28" s="13">
        <v>2015.69</v>
      </c>
      <c r="H28" s="13">
        <v>1.73</v>
      </c>
    </row>
    <row r="29" spans="2:8">
      <c r="B29" s="69" t="s">
        <v>2257</v>
      </c>
      <c r="C29" s="79" t="s">
        <v>140</v>
      </c>
      <c r="D29" s="69" t="s">
        <v>146</v>
      </c>
      <c r="E29" s="69" t="s">
        <v>164</v>
      </c>
      <c r="F29" s="13">
        <v>400000</v>
      </c>
      <c r="G29" s="13">
        <v>1912.2</v>
      </c>
      <c r="H29" s="13">
        <v>1.64</v>
      </c>
    </row>
    <row r="30" spans="2:8">
      <c r="B30" s="69" t="s">
        <v>2261</v>
      </c>
      <c r="C30" s="79" t="s">
        <v>140</v>
      </c>
      <c r="D30" s="69" t="s">
        <v>276</v>
      </c>
      <c r="E30" s="69" t="s">
        <v>377</v>
      </c>
      <c r="F30" s="13">
        <v>770000</v>
      </c>
      <c r="G30" s="13">
        <v>1810.66</v>
      </c>
      <c r="H30" s="13">
        <v>1.56</v>
      </c>
    </row>
    <row r="31" spans="2:8">
      <c r="B31" s="69" t="s">
        <v>2268</v>
      </c>
      <c r="C31" s="79" t="s">
        <v>140</v>
      </c>
      <c r="D31" s="69" t="s">
        <v>185</v>
      </c>
      <c r="E31" s="69" t="s">
        <v>373</v>
      </c>
      <c r="F31" s="13">
        <v>126000</v>
      </c>
      <c r="G31" s="13">
        <v>1800.04</v>
      </c>
      <c r="H31" s="13">
        <v>1.55</v>
      </c>
    </row>
    <row r="32" spans="2:8">
      <c r="B32" s="69" t="s">
        <v>2243</v>
      </c>
      <c r="C32" s="79" t="s">
        <v>140</v>
      </c>
      <c r="D32" s="69" t="s">
        <v>181</v>
      </c>
      <c r="E32" s="69" t="s">
        <v>549</v>
      </c>
      <c r="F32" s="13">
        <v>320000</v>
      </c>
      <c r="G32" s="13">
        <v>1660.8</v>
      </c>
      <c r="H32" s="13">
        <v>1.43</v>
      </c>
    </row>
    <row r="33" spans="2:8">
      <c r="B33" s="69" t="s">
        <v>2832</v>
      </c>
      <c r="C33" s="79" t="s">
        <v>140</v>
      </c>
      <c r="D33" s="69" t="s">
        <v>150</v>
      </c>
      <c r="E33" s="69" t="s">
        <v>161</v>
      </c>
      <c r="F33" s="13">
        <v>70000</v>
      </c>
      <c r="G33" s="13">
        <v>1647.28</v>
      </c>
      <c r="H33" s="13">
        <v>1.42</v>
      </c>
    </row>
    <row r="34" spans="2:8">
      <c r="B34" s="69" t="s">
        <v>1051</v>
      </c>
      <c r="C34" s="79" t="s">
        <v>140</v>
      </c>
      <c r="D34" s="69" t="s">
        <v>150</v>
      </c>
      <c r="E34" s="69" t="s">
        <v>151</v>
      </c>
      <c r="F34" s="13">
        <v>600000</v>
      </c>
      <c r="G34" s="13">
        <v>1623.9</v>
      </c>
      <c r="H34" s="13">
        <v>1.4</v>
      </c>
    </row>
    <row r="35" spans="2:8">
      <c r="B35" s="69" t="s">
        <v>1046</v>
      </c>
      <c r="C35" s="79" t="s">
        <v>140</v>
      </c>
      <c r="D35" s="69" t="s">
        <v>162</v>
      </c>
      <c r="E35" s="69" t="s">
        <v>292</v>
      </c>
      <c r="F35" s="13">
        <v>65000</v>
      </c>
      <c r="G35" s="13">
        <v>1587.17</v>
      </c>
      <c r="H35" s="13">
        <v>1.37</v>
      </c>
    </row>
    <row r="36" spans="2:8">
      <c r="B36" s="69" t="s">
        <v>1050</v>
      </c>
      <c r="C36" s="79" t="s">
        <v>140</v>
      </c>
      <c r="D36" s="69" t="s">
        <v>276</v>
      </c>
      <c r="E36" s="69" t="s">
        <v>290</v>
      </c>
      <c r="F36" s="13">
        <v>650000</v>
      </c>
      <c r="G36" s="13">
        <v>1513.85</v>
      </c>
      <c r="H36" s="13">
        <v>1.3</v>
      </c>
    </row>
    <row r="37" spans="2:8">
      <c r="B37" s="69" t="s">
        <v>1016</v>
      </c>
      <c r="C37" s="79" t="s">
        <v>140</v>
      </c>
      <c r="D37" s="69" t="s">
        <v>190</v>
      </c>
      <c r="E37" s="69" t="s">
        <v>308</v>
      </c>
      <c r="F37" s="13">
        <v>126000</v>
      </c>
      <c r="G37" s="13">
        <v>1479.43</v>
      </c>
      <c r="H37" s="13">
        <v>1.27</v>
      </c>
    </row>
    <row r="38" spans="2:8">
      <c r="B38" s="69" t="s">
        <v>2277</v>
      </c>
      <c r="C38" s="79" t="s">
        <v>140</v>
      </c>
      <c r="D38" s="69" t="s">
        <v>185</v>
      </c>
      <c r="E38" s="69" t="s">
        <v>187</v>
      </c>
      <c r="F38" s="13">
        <v>24000</v>
      </c>
      <c r="G38" s="13">
        <v>1459.82</v>
      </c>
      <c r="H38" s="13">
        <v>1.26</v>
      </c>
    </row>
    <row r="39" spans="2:8">
      <c r="B39" s="69" t="s">
        <v>2906</v>
      </c>
      <c r="C39" s="79" t="s">
        <v>140</v>
      </c>
      <c r="D39" s="69" t="s">
        <v>216</v>
      </c>
      <c r="E39" s="69" t="s">
        <v>434</v>
      </c>
      <c r="F39" s="13">
        <v>4500</v>
      </c>
      <c r="G39" s="13">
        <v>1448.63</v>
      </c>
      <c r="H39" s="13">
        <v>1.25</v>
      </c>
    </row>
    <row r="40" spans="2:8">
      <c r="B40" s="69" t="s">
        <v>1015</v>
      </c>
      <c r="C40" s="79" t="s">
        <v>140</v>
      </c>
      <c r="D40" s="69" t="s">
        <v>316</v>
      </c>
      <c r="E40" s="69" t="s">
        <v>317</v>
      </c>
      <c r="F40" s="13">
        <v>135000</v>
      </c>
      <c r="G40" s="13">
        <v>1425.13</v>
      </c>
      <c r="H40" s="13">
        <v>1.23</v>
      </c>
    </row>
    <row r="41" spans="2:8">
      <c r="B41" s="69" t="s">
        <v>2836</v>
      </c>
      <c r="C41" s="79" t="s">
        <v>140</v>
      </c>
      <c r="D41" s="69" t="s">
        <v>162</v>
      </c>
      <c r="E41" s="69" t="s">
        <v>479</v>
      </c>
      <c r="F41" s="13">
        <v>137000</v>
      </c>
      <c r="G41" s="13">
        <v>1405.55</v>
      </c>
      <c r="H41" s="13">
        <v>1.21</v>
      </c>
    </row>
    <row r="42" spans="2:8">
      <c r="B42" s="69" t="s">
        <v>2263</v>
      </c>
      <c r="C42" s="79" t="s">
        <v>140</v>
      </c>
      <c r="D42" s="69" t="s">
        <v>190</v>
      </c>
      <c r="E42" s="69" t="s">
        <v>191</v>
      </c>
      <c r="F42" s="13">
        <v>110000</v>
      </c>
      <c r="G42" s="13">
        <v>1392.44</v>
      </c>
      <c r="H42" s="13">
        <v>1.2</v>
      </c>
    </row>
    <row r="43" spans="2:8">
      <c r="B43" s="69" t="s">
        <v>2244</v>
      </c>
      <c r="C43" s="79" t="s">
        <v>140</v>
      </c>
      <c r="D43" s="69" t="s">
        <v>146</v>
      </c>
      <c r="E43" s="69" t="s">
        <v>397</v>
      </c>
      <c r="F43" s="13">
        <v>110000</v>
      </c>
      <c r="G43" s="13">
        <v>1298.28</v>
      </c>
      <c r="H43" s="13">
        <v>1.1200000000000001</v>
      </c>
    </row>
    <row r="44" spans="2:8">
      <c r="B44" s="69" t="s">
        <v>2833</v>
      </c>
      <c r="C44" s="79" t="s">
        <v>140</v>
      </c>
      <c r="D44" s="69" t="s">
        <v>276</v>
      </c>
      <c r="E44" s="69" t="s">
        <v>461</v>
      </c>
      <c r="F44" s="13">
        <v>800000</v>
      </c>
      <c r="G44" s="13">
        <v>1248</v>
      </c>
      <c r="H44" s="13">
        <v>1.07</v>
      </c>
    </row>
    <row r="45" spans="2:8">
      <c r="B45" s="69" t="s">
        <v>1021</v>
      </c>
      <c r="C45" s="79" t="s">
        <v>140</v>
      </c>
      <c r="D45" s="69" t="s">
        <v>302</v>
      </c>
      <c r="E45" s="69" t="s">
        <v>312</v>
      </c>
      <c r="F45" s="13">
        <v>280000</v>
      </c>
      <c r="G45" s="13">
        <v>1241.94</v>
      </c>
      <c r="H45" s="13">
        <v>1.07</v>
      </c>
    </row>
    <row r="46" spans="2:8">
      <c r="B46" s="69" t="s">
        <v>2286</v>
      </c>
      <c r="C46" s="79" t="s">
        <v>140</v>
      </c>
      <c r="D46" s="69" t="s">
        <v>181</v>
      </c>
      <c r="E46" s="69" t="s">
        <v>550</v>
      </c>
      <c r="F46" s="13">
        <v>160000</v>
      </c>
      <c r="G46" s="13">
        <v>1227.1199999999999</v>
      </c>
      <c r="H46" s="13">
        <v>1.06</v>
      </c>
    </row>
    <row r="47" spans="2:8">
      <c r="B47" s="69" t="s">
        <v>473</v>
      </c>
      <c r="C47" s="79" t="s">
        <v>140</v>
      </c>
      <c r="D47" s="69" t="s">
        <v>141</v>
      </c>
      <c r="E47" s="69" t="s">
        <v>474</v>
      </c>
      <c r="F47" s="13">
        <v>1200000</v>
      </c>
      <c r="G47" s="13">
        <v>1203</v>
      </c>
      <c r="H47" s="13">
        <v>1.03</v>
      </c>
    </row>
    <row r="48" spans="2:8">
      <c r="B48" s="69" t="s">
        <v>2907</v>
      </c>
      <c r="C48" s="79" t="s">
        <v>140</v>
      </c>
      <c r="D48" s="69" t="s">
        <v>167</v>
      </c>
      <c r="E48" s="69" t="s">
        <v>551</v>
      </c>
      <c r="F48" s="13">
        <v>74000</v>
      </c>
      <c r="G48" s="13">
        <v>1202.98</v>
      </c>
      <c r="H48" s="13">
        <v>1.03</v>
      </c>
    </row>
    <row r="49" spans="2:8">
      <c r="B49" s="69" t="s">
        <v>2270</v>
      </c>
      <c r="C49" s="79" t="s">
        <v>140</v>
      </c>
      <c r="D49" s="69" t="s">
        <v>165</v>
      </c>
      <c r="E49" s="69" t="s">
        <v>552</v>
      </c>
      <c r="F49" s="13">
        <v>47081</v>
      </c>
      <c r="G49" s="13">
        <v>1145.93</v>
      </c>
      <c r="H49" s="13">
        <v>0.99</v>
      </c>
    </row>
    <row r="50" spans="2:8">
      <c r="B50" s="69" t="s">
        <v>1049</v>
      </c>
      <c r="C50" s="79" t="s">
        <v>140</v>
      </c>
      <c r="D50" s="69" t="s">
        <v>146</v>
      </c>
      <c r="E50" s="69" t="s">
        <v>289</v>
      </c>
      <c r="F50" s="13">
        <v>110000</v>
      </c>
      <c r="G50" s="13">
        <v>1144.83</v>
      </c>
      <c r="H50" s="13">
        <v>0.98</v>
      </c>
    </row>
    <row r="51" spans="2:8">
      <c r="B51" s="69" t="s">
        <v>2246</v>
      </c>
      <c r="C51" s="79" t="s">
        <v>140</v>
      </c>
      <c r="D51" s="69" t="s">
        <v>475</v>
      </c>
      <c r="E51" s="69" t="s">
        <v>476</v>
      </c>
      <c r="F51" s="13">
        <v>330000</v>
      </c>
      <c r="G51" s="13">
        <v>1140.32</v>
      </c>
      <c r="H51" s="13">
        <v>0.98</v>
      </c>
    </row>
    <row r="52" spans="2:8">
      <c r="B52" s="69" t="s">
        <v>2908</v>
      </c>
      <c r="C52" s="79" t="s">
        <v>140</v>
      </c>
      <c r="D52" s="69" t="s">
        <v>181</v>
      </c>
      <c r="E52" s="69" t="s">
        <v>553</v>
      </c>
      <c r="F52" s="13">
        <v>70000</v>
      </c>
      <c r="G52" s="13">
        <v>1139.04</v>
      </c>
      <c r="H52" s="13">
        <v>0.98</v>
      </c>
    </row>
    <row r="53" spans="2:8">
      <c r="B53" s="69" t="s">
        <v>2909</v>
      </c>
      <c r="C53" s="79" t="s">
        <v>140</v>
      </c>
      <c r="D53" s="69" t="s">
        <v>179</v>
      </c>
      <c r="E53" s="69" t="s">
        <v>180</v>
      </c>
      <c r="F53" s="13">
        <v>28000</v>
      </c>
      <c r="G53" s="13">
        <v>1112.3800000000001</v>
      </c>
      <c r="H53" s="13">
        <v>0.96</v>
      </c>
    </row>
    <row r="54" spans="2:8">
      <c r="B54" s="69" t="s">
        <v>2910</v>
      </c>
      <c r="C54" s="79" t="s">
        <v>140</v>
      </c>
      <c r="D54" s="69" t="s">
        <v>159</v>
      </c>
      <c r="E54" s="69" t="s">
        <v>537</v>
      </c>
      <c r="F54" s="13">
        <v>85000</v>
      </c>
      <c r="G54" s="13">
        <v>1111.6300000000001</v>
      </c>
      <c r="H54" s="13">
        <v>0.96</v>
      </c>
    </row>
    <row r="55" spans="2:8">
      <c r="B55" s="69" t="s">
        <v>2882</v>
      </c>
      <c r="C55" s="79" t="s">
        <v>140</v>
      </c>
      <c r="D55" s="69" t="s">
        <v>177</v>
      </c>
      <c r="E55" s="69" t="s">
        <v>367</v>
      </c>
      <c r="F55" s="13">
        <v>28000</v>
      </c>
      <c r="G55" s="13">
        <v>1098.8499999999999</v>
      </c>
      <c r="H55" s="13">
        <v>0.95</v>
      </c>
    </row>
    <row r="56" spans="2:8">
      <c r="B56" s="69" t="s">
        <v>1039</v>
      </c>
      <c r="C56" s="79" t="s">
        <v>140</v>
      </c>
      <c r="D56" s="69" t="s">
        <v>152</v>
      </c>
      <c r="E56" s="69" t="s">
        <v>295</v>
      </c>
      <c r="F56" s="13">
        <v>38000</v>
      </c>
      <c r="G56" s="13">
        <v>1086.67</v>
      </c>
      <c r="H56" s="13">
        <v>0.93</v>
      </c>
    </row>
    <row r="57" spans="2:8">
      <c r="B57" s="69" t="s">
        <v>2903</v>
      </c>
      <c r="C57" s="79" t="s">
        <v>140</v>
      </c>
      <c r="D57" s="69" t="s">
        <v>442</v>
      </c>
      <c r="E57" s="69" t="s">
        <v>444</v>
      </c>
      <c r="F57" s="13">
        <v>135000</v>
      </c>
      <c r="G57" s="13">
        <v>1057.5899999999999</v>
      </c>
      <c r="H57" s="13">
        <v>0.91</v>
      </c>
    </row>
    <row r="58" spans="2:8">
      <c r="B58" s="69" t="s">
        <v>2314</v>
      </c>
      <c r="C58" s="79" t="s">
        <v>140</v>
      </c>
      <c r="D58" s="69" t="s">
        <v>174</v>
      </c>
      <c r="E58" s="69" t="s">
        <v>535</v>
      </c>
      <c r="F58" s="13">
        <v>68000</v>
      </c>
      <c r="G58" s="13">
        <v>1048.83</v>
      </c>
      <c r="H58" s="13">
        <v>0.9</v>
      </c>
    </row>
    <row r="59" spans="2:8">
      <c r="B59" s="69" t="s">
        <v>1013</v>
      </c>
      <c r="C59" s="79" t="s">
        <v>140</v>
      </c>
      <c r="D59" s="69" t="s">
        <v>152</v>
      </c>
      <c r="E59" s="69" t="s">
        <v>301</v>
      </c>
      <c r="F59" s="13">
        <v>95000</v>
      </c>
      <c r="G59" s="13">
        <v>981.21</v>
      </c>
      <c r="H59" s="13">
        <v>0.84</v>
      </c>
    </row>
    <row r="60" spans="2:8">
      <c r="B60" s="69" t="s">
        <v>2300</v>
      </c>
      <c r="C60" s="79" t="s">
        <v>140</v>
      </c>
      <c r="D60" s="69" t="s">
        <v>167</v>
      </c>
      <c r="E60" s="69" t="s">
        <v>173</v>
      </c>
      <c r="F60" s="13">
        <v>22000</v>
      </c>
      <c r="G60" s="13">
        <v>961.32</v>
      </c>
      <c r="H60" s="13">
        <v>0.83</v>
      </c>
    </row>
    <row r="61" spans="2:8">
      <c r="B61" s="69" t="s">
        <v>2876</v>
      </c>
      <c r="C61" s="79" t="s">
        <v>140</v>
      </c>
      <c r="D61" s="69" t="s">
        <v>167</v>
      </c>
      <c r="E61" s="69" t="s">
        <v>530</v>
      </c>
      <c r="F61" s="13">
        <v>96000</v>
      </c>
      <c r="G61" s="13">
        <v>866.5</v>
      </c>
      <c r="H61" s="13">
        <v>0.75</v>
      </c>
    </row>
    <row r="62" spans="2:8">
      <c r="B62" s="69" t="s">
        <v>1020</v>
      </c>
      <c r="C62" s="79" t="s">
        <v>140</v>
      </c>
      <c r="D62" s="69" t="s">
        <v>188</v>
      </c>
      <c r="E62" s="69" t="s">
        <v>311</v>
      </c>
      <c r="F62" s="13">
        <v>45000</v>
      </c>
      <c r="G62" s="13">
        <v>853.56</v>
      </c>
      <c r="H62" s="13">
        <v>0.73</v>
      </c>
    </row>
    <row r="63" spans="2:8">
      <c r="B63" s="69" t="s">
        <v>2892</v>
      </c>
      <c r="C63" s="79" t="s">
        <v>140</v>
      </c>
      <c r="D63" s="69" t="s">
        <v>167</v>
      </c>
      <c r="E63" s="69" t="s">
        <v>554</v>
      </c>
      <c r="F63" s="13">
        <v>47689</v>
      </c>
      <c r="G63" s="13">
        <v>816.91</v>
      </c>
      <c r="H63" s="13">
        <v>0.7</v>
      </c>
    </row>
    <row r="64" spans="2:8">
      <c r="B64" s="69" t="s">
        <v>2248</v>
      </c>
      <c r="C64" s="79" t="s">
        <v>140</v>
      </c>
      <c r="D64" s="69" t="s">
        <v>199</v>
      </c>
      <c r="E64" s="69" t="s">
        <v>366</v>
      </c>
      <c r="F64" s="13">
        <v>100000</v>
      </c>
      <c r="G64" s="13">
        <v>779.6</v>
      </c>
      <c r="H64" s="13">
        <v>0.67</v>
      </c>
    </row>
    <row r="65" spans="2:8">
      <c r="B65" s="69" t="s">
        <v>401</v>
      </c>
      <c r="C65" s="79" t="s">
        <v>140</v>
      </c>
      <c r="D65" s="69" t="s">
        <v>364</v>
      </c>
      <c r="E65" s="69" t="s">
        <v>402</v>
      </c>
      <c r="F65" s="13">
        <v>400000</v>
      </c>
      <c r="G65" s="13">
        <v>605</v>
      </c>
      <c r="H65" s="13">
        <v>0.52</v>
      </c>
    </row>
    <row r="66" spans="2:8">
      <c r="B66" s="69" t="s">
        <v>2260</v>
      </c>
      <c r="C66" s="79" t="s">
        <v>140</v>
      </c>
      <c r="D66" s="69" t="s">
        <v>141</v>
      </c>
      <c r="E66" s="69" t="s">
        <v>421</v>
      </c>
      <c r="F66" s="13">
        <v>525000</v>
      </c>
      <c r="G66" s="13">
        <v>589.58000000000004</v>
      </c>
      <c r="H66" s="13">
        <v>0.51</v>
      </c>
    </row>
    <row r="67" spans="2:8">
      <c r="B67" s="69" t="s">
        <v>555</v>
      </c>
      <c r="C67" s="79" t="s">
        <v>140</v>
      </c>
      <c r="D67" s="69" t="s">
        <v>190</v>
      </c>
      <c r="E67" s="69" t="s">
        <v>556</v>
      </c>
      <c r="F67" s="13">
        <v>52680</v>
      </c>
      <c r="G67" s="13">
        <v>427.39</v>
      </c>
      <c r="H67" s="13">
        <v>0.37</v>
      </c>
    </row>
    <row r="68" spans="2:8">
      <c r="B68" s="69" t="s">
        <v>2911</v>
      </c>
      <c r="C68" s="79" t="s">
        <v>140</v>
      </c>
      <c r="D68" s="69" t="s">
        <v>141</v>
      </c>
      <c r="E68" s="69" t="s">
        <v>266</v>
      </c>
      <c r="F68" s="13">
        <v>150000</v>
      </c>
      <c r="G68" s="13">
        <v>378.45</v>
      </c>
      <c r="H68" s="13">
        <v>0.33</v>
      </c>
    </row>
    <row r="69" spans="2:8">
      <c r="B69" s="220" t="s">
        <v>980</v>
      </c>
      <c r="C69" s="79"/>
      <c r="G69" s="14">
        <f>SUM(G16:G68)</f>
        <v>111977.65000000002</v>
      </c>
      <c r="H69" s="14">
        <f>SUM(H16:H68)</f>
        <v>96.340000000000032</v>
      </c>
    </row>
    <row r="70" spans="2:8" s="190" customFormat="1">
      <c r="B70" s="202" t="s">
        <v>981</v>
      </c>
      <c r="C70" s="210"/>
      <c r="F70" s="191"/>
      <c r="G70" s="18"/>
      <c r="H70" s="18"/>
    </row>
    <row r="71" spans="2:8" s="190" customFormat="1">
      <c r="B71" s="202" t="s">
        <v>982</v>
      </c>
      <c r="C71" s="210"/>
      <c r="F71" s="191"/>
      <c r="G71" s="18"/>
      <c r="H71" s="18"/>
    </row>
    <row r="72" spans="2:8">
      <c r="B72" s="69" t="s">
        <v>275</v>
      </c>
      <c r="C72" s="79" t="s">
        <v>140</v>
      </c>
      <c r="D72" s="69" t="s">
        <v>276</v>
      </c>
      <c r="E72" s="69" t="s">
        <v>277</v>
      </c>
      <c r="F72" s="13">
        <v>599500</v>
      </c>
      <c r="G72" s="13">
        <v>807.35</v>
      </c>
      <c r="H72" s="13">
        <v>0.69</v>
      </c>
    </row>
    <row r="73" spans="2:8" s="190" customFormat="1">
      <c r="B73" s="202" t="s">
        <v>983</v>
      </c>
      <c r="C73" s="210"/>
      <c r="F73" s="191"/>
      <c r="G73" s="18">
        <f>SUM(G72)</f>
        <v>807.35</v>
      </c>
      <c r="H73" s="18">
        <f>SUM(H72)</f>
        <v>0.69</v>
      </c>
    </row>
    <row r="74" spans="2:8" s="190" customFormat="1">
      <c r="B74" s="202" t="s">
        <v>984</v>
      </c>
      <c r="C74" s="210"/>
      <c r="F74" s="191"/>
      <c r="G74" s="18">
        <f>+G69+G73</f>
        <v>112785.00000000003</v>
      </c>
      <c r="H74" s="18">
        <f>+H69+H73</f>
        <v>97.03000000000003</v>
      </c>
    </row>
    <row r="75" spans="2:8">
      <c r="B75" s="102" t="s">
        <v>219</v>
      </c>
      <c r="C75" s="185"/>
      <c r="D75" s="102"/>
      <c r="E75" s="102"/>
      <c r="F75" s="14"/>
      <c r="G75" s="14">
        <v>3540.97</v>
      </c>
      <c r="H75" s="14">
        <v>3.05</v>
      </c>
    </row>
    <row r="76" spans="2:8">
      <c r="B76" s="102" t="s">
        <v>125</v>
      </c>
      <c r="C76" s="185"/>
      <c r="D76" s="102"/>
      <c r="E76" s="102"/>
      <c r="F76" s="14"/>
      <c r="G76" s="14">
        <v>116325.97</v>
      </c>
      <c r="H76" s="14">
        <v>100.05</v>
      </c>
    </row>
    <row r="77" spans="2:8">
      <c r="B77" s="102" t="s">
        <v>280</v>
      </c>
      <c r="C77" s="185"/>
      <c r="D77" s="102"/>
      <c r="E77" s="102"/>
      <c r="F77" s="14"/>
      <c r="G77" s="14">
        <v>-57.377193870006977</v>
      </c>
      <c r="H77" s="14">
        <v>-4.9999999999997158E-2</v>
      </c>
    </row>
    <row r="78" spans="2:8">
      <c r="B78" s="102" t="s">
        <v>127</v>
      </c>
      <c r="C78" s="185"/>
      <c r="D78" s="102"/>
      <c r="E78" s="102"/>
      <c r="F78" s="14"/>
      <c r="G78" s="14">
        <v>116268.59280612999</v>
      </c>
      <c r="H78" s="14">
        <v>100</v>
      </c>
    </row>
    <row r="79" spans="2:8">
      <c r="B79" s="69" t="s">
        <v>128</v>
      </c>
    </row>
    <row r="80" spans="2:8">
      <c r="B80" s="69" t="s">
        <v>129</v>
      </c>
    </row>
    <row r="81" spans="2:3">
      <c r="B81" s="69" t="s">
        <v>130</v>
      </c>
      <c r="C81" s="186">
        <v>44712</v>
      </c>
    </row>
    <row r="82" spans="2:3" ht="25.5">
      <c r="B82" s="187" t="s">
        <v>131</v>
      </c>
      <c r="C82" s="180" t="s">
        <v>132</v>
      </c>
    </row>
    <row r="83" spans="2:3">
      <c r="B83" s="102"/>
    </row>
    <row r="84" spans="2:3">
      <c r="B84" s="102" t="s">
        <v>133</v>
      </c>
    </row>
    <row r="85" spans="2:3">
      <c r="B85" s="102" t="s">
        <v>220</v>
      </c>
    </row>
    <row r="86" spans="2:3">
      <c r="B86" s="102" t="s">
        <v>134</v>
      </c>
    </row>
    <row r="87" spans="2:3">
      <c r="B87" s="102" t="s">
        <v>557</v>
      </c>
      <c r="C87" s="185"/>
    </row>
    <row r="88" spans="2:3">
      <c r="B88" s="102" t="s">
        <v>558</v>
      </c>
      <c r="C88" s="185"/>
    </row>
    <row r="89" spans="2:3">
      <c r="B89" s="102" t="s">
        <v>559</v>
      </c>
      <c r="C89" s="185"/>
    </row>
    <row r="90" spans="2:3">
      <c r="B90" s="102" t="s">
        <v>560</v>
      </c>
      <c r="C90" s="185"/>
    </row>
    <row r="91" spans="2:3">
      <c r="B91" s="102" t="s">
        <v>561</v>
      </c>
      <c r="C91" s="185"/>
    </row>
    <row r="92" spans="2:3">
      <c r="B92" s="102" t="s">
        <v>562</v>
      </c>
      <c r="C92" s="185"/>
    </row>
    <row r="93" spans="2:3">
      <c r="B93" s="102" t="s">
        <v>563</v>
      </c>
      <c r="C93" s="185"/>
    </row>
    <row r="94" spans="2:3">
      <c r="B94" s="102" t="s">
        <v>564</v>
      </c>
      <c r="C94" s="185"/>
    </row>
    <row r="95" spans="2:3">
      <c r="B95" s="292" t="s">
        <v>2210</v>
      </c>
      <c r="C95" s="185"/>
    </row>
    <row r="96" spans="2:3">
      <c r="B96" s="292" t="s">
        <v>135</v>
      </c>
    </row>
    <row r="97" spans="2:2">
      <c r="B97" s="292" t="s">
        <v>136</v>
      </c>
    </row>
  </sheetData>
  <mergeCells count="3">
    <mergeCell ref="B1:E1"/>
    <mergeCell ref="C3:C7"/>
    <mergeCell ref="D3:D7"/>
  </mergeCells>
  <hyperlinks>
    <hyperlink ref="A1" location="Index!A1" display="Index" xr:uid="{00000000-0004-0000-0E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80"/>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1.5703125" style="13" bestFit="1" customWidth="1"/>
    <col min="7" max="7" width="18.140625" style="13" bestFit="1" customWidth="1"/>
    <col min="8" max="8" width="9.140625" style="13" bestFit="1" customWidth="1"/>
    <col min="9" max="16384" width="9.140625" style="69"/>
  </cols>
  <sheetData>
    <row r="1" spans="1:9" s="1" customFormat="1">
      <c r="A1" s="3" t="s">
        <v>0</v>
      </c>
      <c r="B1" s="397" t="s">
        <v>71</v>
      </c>
      <c r="C1" s="397"/>
      <c r="D1" s="397"/>
      <c r="E1" s="397"/>
      <c r="F1" s="4"/>
      <c r="G1" s="4"/>
      <c r="H1" s="4"/>
    </row>
    <row r="2" spans="1:9" s="1" customFormat="1" ht="13.5" thickBot="1">
      <c r="C2" s="5"/>
      <c r="F2" s="4"/>
      <c r="G2" s="4"/>
      <c r="H2" s="4"/>
    </row>
    <row r="3" spans="1:9" s="15" customFormat="1" ht="15">
      <c r="B3" s="61" t="s">
        <v>2087</v>
      </c>
      <c r="C3" s="430"/>
      <c r="D3" s="401"/>
      <c r="F3" s="16"/>
      <c r="G3" s="16"/>
      <c r="H3" s="16"/>
    </row>
    <row r="4" spans="1:9" s="15" customFormat="1" ht="15">
      <c r="B4" s="64" t="s">
        <v>2088</v>
      </c>
      <c r="C4" s="431"/>
      <c r="D4" s="402"/>
      <c r="F4" s="16"/>
      <c r="G4" s="16"/>
      <c r="H4" s="16"/>
    </row>
    <row r="5" spans="1:9" s="15" customFormat="1" ht="15">
      <c r="B5" s="99" t="s">
        <v>1060</v>
      </c>
      <c r="C5" s="431"/>
      <c r="D5" s="402"/>
      <c r="F5" s="16"/>
      <c r="G5" s="16"/>
      <c r="H5" s="16"/>
    </row>
    <row r="6" spans="1:9" s="15" customFormat="1" ht="15">
      <c r="B6" s="64" t="s">
        <v>2077</v>
      </c>
      <c r="C6" s="431"/>
      <c r="D6" s="402"/>
      <c r="F6" s="16"/>
      <c r="G6" s="16"/>
      <c r="H6" s="16"/>
    </row>
    <row r="7" spans="1:9" s="15" customFormat="1" ht="30.75" thickBot="1">
      <c r="B7" s="65" t="s">
        <v>2089</v>
      </c>
      <c r="C7" s="432"/>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1056</v>
      </c>
      <c r="C16" s="79" t="s">
        <v>140</v>
      </c>
      <c r="D16" s="69" t="s">
        <v>141</v>
      </c>
      <c r="E16" s="69" t="s">
        <v>142</v>
      </c>
      <c r="F16" s="13">
        <v>3100000</v>
      </c>
      <c r="G16" s="13">
        <v>23338.35</v>
      </c>
      <c r="H16" s="13">
        <v>8.1300000000000008</v>
      </c>
    </row>
    <row r="17" spans="2:8">
      <c r="B17" s="69" t="s">
        <v>1055</v>
      </c>
      <c r="C17" s="79" t="s">
        <v>140</v>
      </c>
      <c r="D17" s="69" t="s">
        <v>143</v>
      </c>
      <c r="E17" s="69" t="s">
        <v>144</v>
      </c>
      <c r="F17" s="13">
        <v>750000</v>
      </c>
      <c r="G17" s="13">
        <v>19744.88</v>
      </c>
      <c r="H17" s="13">
        <v>6.88</v>
      </c>
    </row>
    <row r="18" spans="2:8">
      <c r="B18" s="69" t="s">
        <v>1054</v>
      </c>
      <c r="C18" s="79" t="s">
        <v>140</v>
      </c>
      <c r="D18" s="69" t="s">
        <v>141</v>
      </c>
      <c r="E18" s="69" t="s">
        <v>145</v>
      </c>
      <c r="F18" s="13">
        <v>1100000</v>
      </c>
      <c r="G18" s="13">
        <v>15278.45</v>
      </c>
      <c r="H18" s="13">
        <v>5.32</v>
      </c>
    </row>
    <row r="19" spans="2:8">
      <c r="B19" s="69" t="s">
        <v>456</v>
      </c>
      <c r="C19" s="79" t="s">
        <v>140</v>
      </c>
      <c r="D19" s="69" t="s">
        <v>141</v>
      </c>
      <c r="E19" s="69" t="s">
        <v>457</v>
      </c>
      <c r="F19" s="13">
        <v>3200000</v>
      </c>
      <c r="G19" s="13">
        <v>14979.2</v>
      </c>
      <c r="H19" s="13">
        <v>5.22</v>
      </c>
    </row>
    <row r="20" spans="2:8">
      <c r="B20" s="69" t="s">
        <v>2838</v>
      </c>
      <c r="C20" s="79" t="s">
        <v>140</v>
      </c>
      <c r="D20" s="69" t="s">
        <v>174</v>
      </c>
      <c r="E20" s="69" t="s">
        <v>400</v>
      </c>
      <c r="F20" s="13">
        <v>1310000</v>
      </c>
      <c r="G20" s="13">
        <v>13840.15</v>
      </c>
      <c r="H20" s="13">
        <v>4.82</v>
      </c>
    </row>
    <row r="21" spans="2:8">
      <c r="B21" s="69" t="s">
        <v>2890</v>
      </c>
      <c r="C21" s="79" t="s">
        <v>140</v>
      </c>
      <c r="D21" s="69" t="s">
        <v>159</v>
      </c>
      <c r="E21" s="69" t="s">
        <v>565</v>
      </c>
      <c r="F21" s="13">
        <v>1393924</v>
      </c>
      <c r="G21" s="13">
        <v>10874</v>
      </c>
      <c r="H21" s="13">
        <v>3.79</v>
      </c>
    </row>
    <row r="22" spans="2:8">
      <c r="B22" s="69" t="s">
        <v>1052</v>
      </c>
      <c r="C22" s="79" t="s">
        <v>140</v>
      </c>
      <c r="D22" s="69" t="s">
        <v>146</v>
      </c>
      <c r="E22" s="69" t="s">
        <v>148</v>
      </c>
      <c r="F22" s="13">
        <v>321885</v>
      </c>
      <c r="G22" s="13">
        <v>10829.34</v>
      </c>
      <c r="H22" s="13">
        <v>3.77</v>
      </c>
    </row>
    <row r="23" spans="2:8">
      <c r="B23" s="69" t="s">
        <v>1018</v>
      </c>
      <c r="C23" s="79" t="s">
        <v>140</v>
      </c>
      <c r="D23" s="69" t="s">
        <v>156</v>
      </c>
      <c r="E23" s="69" t="s">
        <v>157</v>
      </c>
      <c r="F23" s="13">
        <v>1450000</v>
      </c>
      <c r="G23" s="13">
        <v>10152.9</v>
      </c>
      <c r="H23" s="13">
        <v>3.54</v>
      </c>
    </row>
    <row r="24" spans="2:8">
      <c r="B24" s="69" t="s">
        <v>2316</v>
      </c>
      <c r="C24" s="79" t="s">
        <v>140</v>
      </c>
      <c r="D24" s="69" t="s">
        <v>179</v>
      </c>
      <c r="E24" s="69" t="s">
        <v>566</v>
      </c>
      <c r="F24" s="13">
        <v>3100000</v>
      </c>
      <c r="G24" s="13">
        <v>8410.2999999999993</v>
      </c>
      <c r="H24" s="13">
        <v>2.93</v>
      </c>
    </row>
    <row r="25" spans="2:8">
      <c r="B25" s="69" t="s">
        <v>2888</v>
      </c>
      <c r="C25" s="79" t="s">
        <v>140</v>
      </c>
      <c r="D25" s="69" t="s">
        <v>159</v>
      </c>
      <c r="E25" s="69" t="s">
        <v>235</v>
      </c>
      <c r="F25" s="13">
        <v>509918</v>
      </c>
      <c r="G25" s="13">
        <v>8007.5</v>
      </c>
      <c r="H25" s="13">
        <v>2.79</v>
      </c>
    </row>
    <row r="26" spans="2:8">
      <c r="B26" s="69" t="s">
        <v>1053</v>
      </c>
      <c r="C26" s="79" t="s">
        <v>140</v>
      </c>
      <c r="D26" s="69" t="s">
        <v>146</v>
      </c>
      <c r="E26" s="69" t="s">
        <v>147</v>
      </c>
      <c r="F26" s="13">
        <v>500000</v>
      </c>
      <c r="G26" s="13">
        <v>7518</v>
      </c>
      <c r="H26" s="13">
        <v>2.62</v>
      </c>
    </row>
    <row r="27" spans="2:8">
      <c r="B27" s="69" t="s">
        <v>2912</v>
      </c>
      <c r="C27" s="79" t="s">
        <v>140</v>
      </c>
      <c r="D27" s="69" t="s">
        <v>162</v>
      </c>
      <c r="E27" s="69" t="s">
        <v>524</v>
      </c>
      <c r="F27" s="13">
        <v>330000</v>
      </c>
      <c r="G27" s="13">
        <v>7516.58</v>
      </c>
      <c r="H27" s="13">
        <v>2.62</v>
      </c>
    </row>
    <row r="28" spans="2:8">
      <c r="B28" s="69" t="s">
        <v>2846</v>
      </c>
      <c r="C28" s="79" t="s">
        <v>140</v>
      </c>
      <c r="D28" s="69" t="s">
        <v>251</v>
      </c>
      <c r="E28" s="69" t="s">
        <v>252</v>
      </c>
      <c r="F28" s="13">
        <v>2850000</v>
      </c>
      <c r="G28" s="13">
        <v>7253.25</v>
      </c>
      <c r="H28" s="13">
        <v>2.5299999999999998</v>
      </c>
    </row>
    <row r="29" spans="2:8">
      <c r="B29" s="69" t="s">
        <v>1051</v>
      </c>
      <c r="C29" s="79" t="s">
        <v>140</v>
      </c>
      <c r="D29" s="69" t="s">
        <v>150</v>
      </c>
      <c r="E29" s="69" t="s">
        <v>151</v>
      </c>
      <c r="F29" s="13">
        <v>2303000</v>
      </c>
      <c r="G29" s="13">
        <v>6233.07</v>
      </c>
      <c r="H29" s="13">
        <v>2.17</v>
      </c>
    </row>
    <row r="30" spans="2:8">
      <c r="B30" s="69" t="s">
        <v>2885</v>
      </c>
      <c r="C30" s="79" t="s">
        <v>140</v>
      </c>
      <c r="D30" s="69" t="s">
        <v>177</v>
      </c>
      <c r="E30" s="69" t="s">
        <v>227</v>
      </c>
      <c r="F30" s="13">
        <v>243878</v>
      </c>
      <c r="G30" s="13">
        <v>6230.35</v>
      </c>
      <c r="H30" s="13">
        <v>2.17</v>
      </c>
    </row>
    <row r="31" spans="2:8">
      <c r="B31" s="69" t="s">
        <v>2284</v>
      </c>
      <c r="C31" s="79" t="s">
        <v>140</v>
      </c>
      <c r="D31" s="69" t="s">
        <v>141</v>
      </c>
      <c r="E31" s="69" t="s">
        <v>419</v>
      </c>
      <c r="F31" s="13">
        <v>16500000</v>
      </c>
      <c r="G31" s="13">
        <v>5989.5</v>
      </c>
      <c r="H31" s="13">
        <v>2.09</v>
      </c>
    </row>
    <row r="32" spans="2:8">
      <c r="B32" s="69" t="s">
        <v>1025</v>
      </c>
      <c r="C32" s="79" t="s">
        <v>140</v>
      </c>
      <c r="D32" s="69" t="s">
        <v>185</v>
      </c>
      <c r="E32" s="69" t="s">
        <v>186</v>
      </c>
      <c r="F32" s="13">
        <v>270000</v>
      </c>
      <c r="G32" s="13">
        <v>5935.68</v>
      </c>
      <c r="H32" s="13">
        <v>2.0699999999999998</v>
      </c>
    </row>
    <row r="33" spans="2:8">
      <c r="B33" s="69" t="s">
        <v>2836</v>
      </c>
      <c r="C33" s="79" t="s">
        <v>140</v>
      </c>
      <c r="D33" s="69" t="s">
        <v>162</v>
      </c>
      <c r="E33" s="69" t="s">
        <v>479</v>
      </c>
      <c r="F33" s="13">
        <v>575000</v>
      </c>
      <c r="G33" s="13">
        <v>5899.21</v>
      </c>
      <c r="H33" s="13">
        <v>2.06</v>
      </c>
    </row>
    <row r="34" spans="2:8">
      <c r="B34" s="69" t="s">
        <v>2841</v>
      </c>
      <c r="C34" s="79" t="s">
        <v>140</v>
      </c>
      <c r="D34" s="69" t="s">
        <v>199</v>
      </c>
      <c r="E34" s="69" t="s">
        <v>376</v>
      </c>
      <c r="F34" s="13">
        <v>210000</v>
      </c>
      <c r="G34" s="13">
        <v>5792.54</v>
      </c>
      <c r="H34" s="13">
        <v>2.02</v>
      </c>
    </row>
    <row r="35" spans="2:8">
      <c r="B35" s="69" t="s">
        <v>1038</v>
      </c>
      <c r="C35" s="79" t="s">
        <v>140</v>
      </c>
      <c r="D35" s="69" t="s">
        <v>141</v>
      </c>
      <c r="E35" s="69" t="s">
        <v>149</v>
      </c>
      <c r="F35" s="13">
        <v>290000</v>
      </c>
      <c r="G35" s="13">
        <v>5355.87</v>
      </c>
      <c r="H35" s="13">
        <v>1.87</v>
      </c>
    </row>
    <row r="36" spans="2:8">
      <c r="B36" s="69" t="s">
        <v>1016</v>
      </c>
      <c r="C36" s="79" t="s">
        <v>140</v>
      </c>
      <c r="D36" s="69" t="s">
        <v>190</v>
      </c>
      <c r="E36" s="69" t="s">
        <v>308</v>
      </c>
      <c r="F36" s="13">
        <v>450000</v>
      </c>
      <c r="G36" s="13">
        <v>5283.68</v>
      </c>
      <c r="H36" s="13">
        <v>1.84</v>
      </c>
    </row>
    <row r="37" spans="2:8">
      <c r="B37" s="69" t="s">
        <v>2886</v>
      </c>
      <c r="C37" s="79" t="s">
        <v>140</v>
      </c>
      <c r="D37" s="69" t="s">
        <v>228</v>
      </c>
      <c r="E37" s="69" t="s">
        <v>229</v>
      </c>
      <c r="F37" s="13">
        <v>4000000</v>
      </c>
      <c r="G37" s="13">
        <v>5200</v>
      </c>
      <c r="H37" s="13">
        <v>1.81</v>
      </c>
    </row>
    <row r="38" spans="2:8">
      <c r="B38" s="69" t="s">
        <v>1036</v>
      </c>
      <c r="C38" s="79" t="s">
        <v>140</v>
      </c>
      <c r="D38" s="69" t="s">
        <v>146</v>
      </c>
      <c r="E38" s="69" t="s">
        <v>305</v>
      </c>
      <c r="F38" s="13">
        <v>150000</v>
      </c>
      <c r="G38" s="13">
        <v>4940.78</v>
      </c>
      <c r="H38" s="13">
        <v>1.72</v>
      </c>
    </row>
    <row r="39" spans="2:8">
      <c r="B39" s="69" t="s">
        <v>1047</v>
      </c>
      <c r="C39" s="79" t="s">
        <v>140</v>
      </c>
      <c r="D39" s="69" t="s">
        <v>154</v>
      </c>
      <c r="E39" s="69" t="s">
        <v>155</v>
      </c>
      <c r="F39" s="13">
        <v>190300</v>
      </c>
      <c r="G39" s="13">
        <v>4389.75</v>
      </c>
      <c r="H39" s="13">
        <v>1.53</v>
      </c>
    </row>
    <row r="40" spans="2:8">
      <c r="B40" s="69" t="s">
        <v>2889</v>
      </c>
      <c r="C40" s="79" t="s">
        <v>140</v>
      </c>
      <c r="D40" s="69" t="s">
        <v>167</v>
      </c>
      <c r="E40" s="69" t="s">
        <v>567</v>
      </c>
      <c r="F40" s="13">
        <v>600100</v>
      </c>
      <c r="G40" s="13">
        <v>4146.3900000000003</v>
      </c>
      <c r="H40" s="13">
        <v>1.44</v>
      </c>
    </row>
    <row r="41" spans="2:8">
      <c r="B41" s="69" t="s">
        <v>2900</v>
      </c>
      <c r="C41" s="79" t="s">
        <v>140</v>
      </c>
      <c r="D41" s="69" t="s">
        <v>230</v>
      </c>
      <c r="E41" s="69" t="s">
        <v>533</v>
      </c>
      <c r="F41" s="13">
        <v>1711730</v>
      </c>
      <c r="G41" s="13">
        <v>4074.77</v>
      </c>
      <c r="H41" s="13">
        <v>1.42</v>
      </c>
    </row>
    <row r="42" spans="2:8">
      <c r="B42" s="69" t="s">
        <v>2283</v>
      </c>
      <c r="C42" s="79" t="s">
        <v>140</v>
      </c>
      <c r="D42" s="69" t="s">
        <v>167</v>
      </c>
      <c r="E42" s="69" t="s">
        <v>487</v>
      </c>
      <c r="F42" s="13">
        <v>650000</v>
      </c>
      <c r="G42" s="13">
        <v>4020.9</v>
      </c>
      <c r="H42" s="13">
        <v>1.4</v>
      </c>
    </row>
    <row r="43" spans="2:8">
      <c r="B43" s="69" t="s">
        <v>2913</v>
      </c>
      <c r="C43" s="79" t="s">
        <v>140</v>
      </c>
      <c r="D43" s="69" t="s">
        <v>162</v>
      </c>
      <c r="E43" s="69" t="s">
        <v>232</v>
      </c>
      <c r="F43" s="13">
        <v>101000</v>
      </c>
      <c r="G43" s="13">
        <v>3983.04</v>
      </c>
      <c r="H43" s="13">
        <v>1.39</v>
      </c>
    </row>
    <row r="44" spans="2:8">
      <c r="B44" s="69" t="s">
        <v>2234</v>
      </c>
      <c r="C44" s="79" t="s">
        <v>140</v>
      </c>
      <c r="D44" s="69" t="s">
        <v>171</v>
      </c>
      <c r="E44" s="69" t="s">
        <v>172</v>
      </c>
      <c r="F44" s="13">
        <v>235832</v>
      </c>
      <c r="G44" s="13">
        <v>3901.84</v>
      </c>
      <c r="H44" s="13">
        <v>1.36</v>
      </c>
    </row>
    <row r="45" spans="2:8">
      <c r="B45" s="69" t="s">
        <v>2324</v>
      </c>
      <c r="C45" s="79" t="s">
        <v>140</v>
      </c>
      <c r="D45" s="69" t="s">
        <v>302</v>
      </c>
      <c r="E45" s="69" t="s">
        <v>459</v>
      </c>
      <c r="F45" s="13">
        <v>375000</v>
      </c>
      <c r="G45" s="13">
        <v>3878.81</v>
      </c>
      <c r="H45" s="13">
        <v>1.35</v>
      </c>
    </row>
    <row r="46" spans="2:8">
      <c r="B46" s="69" t="s">
        <v>2887</v>
      </c>
      <c r="C46" s="79" t="s">
        <v>140</v>
      </c>
      <c r="D46" s="69" t="s">
        <v>228</v>
      </c>
      <c r="E46" s="69" t="s">
        <v>234</v>
      </c>
      <c r="F46" s="13">
        <v>550000</v>
      </c>
      <c r="G46" s="13">
        <v>3872.28</v>
      </c>
      <c r="H46" s="13">
        <v>1.35</v>
      </c>
    </row>
    <row r="47" spans="2:8">
      <c r="B47" s="69" t="s">
        <v>2892</v>
      </c>
      <c r="C47" s="79" t="s">
        <v>140</v>
      </c>
      <c r="D47" s="69" t="s">
        <v>167</v>
      </c>
      <c r="E47" s="69" t="s">
        <v>554</v>
      </c>
      <c r="F47" s="13">
        <v>223184</v>
      </c>
      <c r="G47" s="13">
        <v>3823.14</v>
      </c>
      <c r="H47" s="13">
        <v>1.33</v>
      </c>
    </row>
    <row r="48" spans="2:8">
      <c r="B48" s="69" t="s">
        <v>2878</v>
      </c>
      <c r="C48" s="79" t="s">
        <v>140</v>
      </c>
      <c r="D48" s="69" t="s">
        <v>165</v>
      </c>
      <c r="E48" s="69" t="s">
        <v>166</v>
      </c>
      <c r="F48" s="13">
        <v>180000</v>
      </c>
      <c r="G48" s="13">
        <v>3589.65</v>
      </c>
      <c r="H48" s="13">
        <v>1.25</v>
      </c>
    </row>
    <row r="49" spans="2:8">
      <c r="B49" s="69" t="s">
        <v>2277</v>
      </c>
      <c r="C49" s="79" t="s">
        <v>140</v>
      </c>
      <c r="D49" s="69" t="s">
        <v>185</v>
      </c>
      <c r="E49" s="69" t="s">
        <v>187</v>
      </c>
      <c r="F49" s="13">
        <v>56000</v>
      </c>
      <c r="G49" s="13">
        <v>3406.26</v>
      </c>
      <c r="H49" s="13">
        <v>1.19</v>
      </c>
    </row>
    <row r="50" spans="2:8">
      <c r="B50" s="69" t="s">
        <v>2845</v>
      </c>
      <c r="C50" s="79" t="s">
        <v>140</v>
      </c>
      <c r="D50" s="69" t="s">
        <v>152</v>
      </c>
      <c r="E50" s="69" t="s">
        <v>240</v>
      </c>
      <c r="F50" s="13">
        <v>181800</v>
      </c>
      <c r="G50" s="13">
        <v>3350.85</v>
      </c>
      <c r="H50" s="13">
        <v>1.17</v>
      </c>
    </row>
    <row r="51" spans="2:8">
      <c r="B51" s="69" t="s">
        <v>2914</v>
      </c>
      <c r="C51" s="79" t="s">
        <v>140</v>
      </c>
      <c r="D51" s="69" t="s">
        <v>230</v>
      </c>
      <c r="E51" s="69" t="s">
        <v>568</v>
      </c>
      <c r="F51" s="13">
        <v>502392</v>
      </c>
      <c r="G51" s="13">
        <v>2876.19</v>
      </c>
      <c r="H51" s="13">
        <v>1</v>
      </c>
    </row>
    <row r="52" spans="2:8">
      <c r="B52" s="69" t="s">
        <v>2832</v>
      </c>
      <c r="C52" s="79" t="s">
        <v>140</v>
      </c>
      <c r="D52" s="69" t="s">
        <v>150</v>
      </c>
      <c r="E52" s="69" t="s">
        <v>161</v>
      </c>
      <c r="F52" s="13">
        <v>115000</v>
      </c>
      <c r="G52" s="13">
        <v>2706.24</v>
      </c>
      <c r="H52" s="13">
        <v>0.94</v>
      </c>
    </row>
    <row r="53" spans="2:8">
      <c r="B53" s="69" t="s">
        <v>2915</v>
      </c>
      <c r="C53" s="79" t="s">
        <v>140</v>
      </c>
      <c r="D53" s="69" t="s">
        <v>185</v>
      </c>
      <c r="E53" s="69" t="s">
        <v>569</v>
      </c>
      <c r="F53" s="13">
        <v>850000</v>
      </c>
      <c r="G53" s="13">
        <v>2562.75</v>
      </c>
      <c r="H53" s="13">
        <v>0.89</v>
      </c>
    </row>
    <row r="54" spans="2:8">
      <c r="B54" s="69" t="s">
        <v>2259</v>
      </c>
      <c r="C54" s="79" t="s">
        <v>140</v>
      </c>
      <c r="D54" s="69" t="s">
        <v>302</v>
      </c>
      <c r="E54" s="69" t="s">
        <v>398</v>
      </c>
      <c r="F54" s="13">
        <v>30000</v>
      </c>
      <c r="G54" s="13">
        <v>2389.91</v>
      </c>
      <c r="H54" s="13">
        <v>0.83</v>
      </c>
    </row>
    <row r="55" spans="2:8">
      <c r="B55" s="69" t="s">
        <v>2271</v>
      </c>
      <c r="C55" s="79" t="s">
        <v>140</v>
      </c>
      <c r="D55" s="69" t="s">
        <v>167</v>
      </c>
      <c r="E55" s="69" t="s">
        <v>198</v>
      </c>
      <c r="F55" s="13">
        <v>27375</v>
      </c>
      <c r="G55" s="13">
        <v>983.12</v>
      </c>
      <c r="H55" s="13">
        <v>0.34</v>
      </c>
    </row>
    <row r="56" spans="2:8">
      <c r="B56" s="69" t="s">
        <v>2848</v>
      </c>
      <c r="C56" s="79" t="s">
        <v>140</v>
      </c>
      <c r="D56" s="69" t="s">
        <v>156</v>
      </c>
      <c r="E56" s="69" t="s">
        <v>489</v>
      </c>
      <c r="F56" s="13">
        <v>103571</v>
      </c>
      <c r="G56" s="13">
        <v>343.7</v>
      </c>
      <c r="H56" s="13">
        <v>0.12</v>
      </c>
    </row>
    <row r="57" spans="2:8">
      <c r="B57" s="102" t="s">
        <v>218</v>
      </c>
      <c r="C57" s="185"/>
      <c r="D57" s="102"/>
      <c r="E57" s="102"/>
      <c r="F57" s="14"/>
      <c r="G57" s="14">
        <f>SUM(G13:G56)</f>
        <v>272903.16999999993</v>
      </c>
      <c r="H57" s="14">
        <f>SUM(H13:H56)</f>
        <v>95.08</v>
      </c>
    </row>
    <row r="58" spans="2:8">
      <c r="B58" s="102" t="s">
        <v>219</v>
      </c>
      <c r="C58" s="185"/>
      <c r="D58" s="102"/>
      <c r="E58" s="102"/>
      <c r="F58" s="14"/>
      <c r="G58" s="14">
        <v>14347.71</v>
      </c>
      <c r="H58" s="14">
        <v>5</v>
      </c>
    </row>
    <row r="59" spans="2:8">
      <c r="B59" s="102" t="s">
        <v>125</v>
      </c>
      <c r="C59" s="185"/>
      <c r="D59" s="102"/>
      <c r="E59" s="102"/>
      <c r="F59" s="14"/>
      <c r="G59" s="14">
        <v>287250.88</v>
      </c>
      <c r="H59" s="14">
        <v>100.07</v>
      </c>
    </row>
    <row r="60" spans="2:8">
      <c r="B60" s="102" t="s">
        <v>280</v>
      </c>
      <c r="C60" s="185"/>
      <c r="D60" s="102"/>
      <c r="E60" s="102"/>
      <c r="F60" s="14"/>
      <c r="G60" s="14">
        <v>-203.97007447997021</v>
      </c>
      <c r="H60" s="14">
        <v>-6.9999999999993179E-2</v>
      </c>
    </row>
    <row r="61" spans="2:8">
      <c r="B61" s="102" t="s">
        <v>127</v>
      </c>
      <c r="C61" s="185"/>
      <c r="D61" s="102"/>
      <c r="E61" s="102"/>
      <c r="F61" s="14"/>
      <c r="G61" s="14">
        <v>287046.90992552001</v>
      </c>
      <c r="H61" s="14">
        <v>100</v>
      </c>
    </row>
    <row r="62" spans="2:8">
      <c r="B62" s="69" t="s">
        <v>128</v>
      </c>
    </row>
    <row r="63" spans="2:8">
      <c r="B63" s="69" t="s">
        <v>129</v>
      </c>
    </row>
    <row r="64" spans="2:8">
      <c r="B64" s="69" t="s">
        <v>130</v>
      </c>
      <c r="C64" s="186">
        <v>44712</v>
      </c>
    </row>
    <row r="65" spans="2:3" ht="25.5">
      <c r="B65" s="187" t="s">
        <v>131</v>
      </c>
      <c r="C65" s="180" t="s">
        <v>132</v>
      </c>
    </row>
    <row r="66" spans="2:3">
      <c r="B66" s="102"/>
    </row>
    <row r="67" spans="2:3">
      <c r="B67" s="102" t="s">
        <v>133</v>
      </c>
    </row>
    <row r="68" spans="2:3">
      <c r="B68" s="102" t="s">
        <v>220</v>
      </c>
    </row>
    <row r="69" spans="2:3">
      <c r="B69" s="102" t="s">
        <v>134</v>
      </c>
    </row>
    <row r="70" spans="2:3">
      <c r="B70" s="102" t="s">
        <v>570</v>
      </c>
      <c r="C70" s="185"/>
    </row>
    <row r="71" spans="2:3">
      <c r="B71" s="102" t="s">
        <v>571</v>
      </c>
      <c r="C71" s="185"/>
    </row>
    <row r="72" spans="2:3">
      <c r="B72" s="102" t="s">
        <v>572</v>
      </c>
      <c r="C72" s="185"/>
    </row>
    <row r="73" spans="2:3">
      <c r="B73" s="102" t="s">
        <v>573</v>
      </c>
      <c r="C73" s="185"/>
    </row>
    <row r="74" spans="2:3">
      <c r="B74" s="102" t="s">
        <v>574</v>
      </c>
      <c r="C74" s="185"/>
    </row>
    <row r="75" spans="2:3">
      <c r="B75" s="102" t="s">
        <v>575</v>
      </c>
      <c r="C75" s="185"/>
    </row>
    <row r="76" spans="2:3">
      <c r="B76" s="102" t="s">
        <v>576</v>
      </c>
      <c r="C76" s="185"/>
    </row>
    <row r="77" spans="2:3">
      <c r="B77" s="102" t="s">
        <v>577</v>
      </c>
      <c r="C77" s="185"/>
    </row>
    <row r="78" spans="2:3">
      <c r="B78" s="292" t="s">
        <v>2204</v>
      </c>
      <c r="C78" s="185"/>
    </row>
    <row r="79" spans="2:3">
      <c r="B79" s="292" t="s">
        <v>135</v>
      </c>
    </row>
    <row r="80" spans="2:3">
      <c r="B80" s="292" t="s">
        <v>136</v>
      </c>
    </row>
  </sheetData>
  <mergeCells count="3">
    <mergeCell ref="B1:E1"/>
    <mergeCell ref="C3:C7"/>
    <mergeCell ref="D3:D7"/>
  </mergeCells>
  <hyperlinks>
    <hyperlink ref="A1" location="Index!A1" display="Index" xr:uid="{00000000-0004-0000-0F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0"/>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5703125"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75</v>
      </c>
      <c r="C1" s="397"/>
      <c r="D1" s="397"/>
      <c r="E1" s="397"/>
      <c r="F1" s="4"/>
      <c r="G1" s="4"/>
      <c r="H1" s="4"/>
    </row>
    <row r="2" spans="1:9" s="1" customFormat="1" ht="13.5" thickBot="1">
      <c r="C2" s="5"/>
      <c r="F2" s="4"/>
      <c r="G2" s="4"/>
      <c r="H2" s="4"/>
    </row>
    <row r="3" spans="1:9" s="15" customFormat="1" ht="15">
      <c r="B3" s="61" t="s">
        <v>2090</v>
      </c>
      <c r="C3" s="430"/>
      <c r="D3" s="401"/>
      <c r="F3" s="16"/>
      <c r="G3" s="16"/>
      <c r="H3" s="16"/>
    </row>
    <row r="4" spans="1:9" s="15" customFormat="1" ht="15">
      <c r="B4" s="64" t="s">
        <v>2091</v>
      </c>
      <c r="C4" s="431"/>
      <c r="D4" s="402"/>
      <c r="F4" s="16"/>
      <c r="G4" s="16"/>
      <c r="H4" s="16"/>
    </row>
    <row r="5" spans="1:9" s="15" customFormat="1" ht="15">
      <c r="B5" s="99" t="s">
        <v>1060</v>
      </c>
      <c r="C5" s="431"/>
      <c r="D5" s="402"/>
      <c r="F5" s="16"/>
      <c r="G5" s="16"/>
      <c r="H5" s="16"/>
    </row>
    <row r="6" spans="1:9" s="15" customFormat="1" ht="15">
      <c r="B6" s="99" t="s">
        <v>2092</v>
      </c>
      <c r="C6" s="431"/>
      <c r="D6" s="402"/>
      <c r="F6" s="16"/>
      <c r="G6" s="16"/>
      <c r="H6" s="16"/>
    </row>
    <row r="7" spans="1:9" s="15" customFormat="1" ht="30.75" thickBot="1">
      <c r="B7" s="100" t="s">
        <v>2093</v>
      </c>
      <c r="C7" s="432"/>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2841</v>
      </c>
      <c r="C16" s="79" t="s">
        <v>140</v>
      </c>
      <c r="D16" s="69" t="s">
        <v>199</v>
      </c>
      <c r="E16" s="69" t="s">
        <v>376</v>
      </c>
      <c r="F16" s="13">
        <v>145000</v>
      </c>
      <c r="G16" s="13">
        <v>3999.61</v>
      </c>
      <c r="H16" s="13">
        <v>2.65</v>
      </c>
    </row>
    <row r="17" spans="2:8">
      <c r="B17" s="69" t="s">
        <v>2882</v>
      </c>
      <c r="C17" s="79" t="s">
        <v>140</v>
      </c>
      <c r="D17" s="69" t="s">
        <v>177</v>
      </c>
      <c r="E17" s="69" t="s">
        <v>367</v>
      </c>
      <c r="F17" s="13">
        <v>100000</v>
      </c>
      <c r="G17" s="13">
        <v>3924.45</v>
      </c>
      <c r="H17" s="13">
        <v>2.6</v>
      </c>
    </row>
    <row r="18" spans="2:8">
      <c r="B18" s="69" t="s">
        <v>2836</v>
      </c>
      <c r="C18" s="79" t="s">
        <v>140</v>
      </c>
      <c r="D18" s="69" t="s">
        <v>162</v>
      </c>
      <c r="E18" s="69" t="s">
        <v>479</v>
      </c>
      <c r="F18" s="13">
        <v>375000</v>
      </c>
      <c r="G18" s="13">
        <v>3847.31</v>
      </c>
      <c r="H18" s="13">
        <v>2.5499999999999998</v>
      </c>
    </row>
    <row r="19" spans="2:8">
      <c r="B19" s="69" t="s">
        <v>2916</v>
      </c>
      <c r="C19" s="79" t="s">
        <v>140</v>
      </c>
      <c r="D19" s="69" t="s">
        <v>167</v>
      </c>
      <c r="E19" s="69" t="s">
        <v>196</v>
      </c>
      <c r="F19" s="13">
        <v>120000</v>
      </c>
      <c r="G19" s="13">
        <v>3778.86</v>
      </c>
      <c r="H19" s="13">
        <v>2.5</v>
      </c>
    </row>
    <row r="20" spans="2:8">
      <c r="B20" s="69" t="s">
        <v>2280</v>
      </c>
      <c r="C20" s="79" t="s">
        <v>140</v>
      </c>
      <c r="D20" s="69" t="s">
        <v>146</v>
      </c>
      <c r="E20" s="69" t="s">
        <v>195</v>
      </c>
      <c r="F20" s="13">
        <v>97660</v>
      </c>
      <c r="G20" s="13">
        <v>3671.92</v>
      </c>
      <c r="H20" s="13">
        <v>2.4300000000000002</v>
      </c>
    </row>
    <row r="21" spans="2:8">
      <c r="B21" s="69" t="s">
        <v>2879</v>
      </c>
      <c r="C21" s="79" t="s">
        <v>140</v>
      </c>
      <c r="D21" s="69" t="s">
        <v>162</v>
      </c>
      <c r="E21" s="69" t="s">
        <v>482</v>
      </c>
      <c r="F21" s="13">
        <v>520000</v>
      </c>
      <c r="G21" s="13">
        <v>3665.48</v>
      </c>
      <c r="H21" s="13">
        <v>2.4300000000000002</v>
      </c>
    </row>
    <row r="22" spans="2:8">
      <c r="B22" s="69" t="s">
        <v>1027</v>
      </c>
      <c r="C22" s="79" t="s">
        <v>140</v>
      </c>
      <c r="D22" s="69" t="s">
        <v>152</v>
      </c>
      <c r="E22" s="69" t="s">
        <v>304</v>
      </c>
      <c r="F22" s="13">
        <v>359000</v>
      </c>
      <c r="G22" s="13">
        <v>3654.8</v>
      </c>
      <c r="H22" s="13">
        <v>2.42</v>
      </c>
    </row>
    <row r="23" spans="2:8">
      <c r="B23" s="69" t="s">
        <v>2917</v>
      </c>
      <c r="C23" s="79" t="s">
        <v>140</v>
      </c>
      <c r="D23" s="69" t="s">
        <v>238</v>
      </c>
      <c r="E23" s="69" t="s">
        <v>518</v>
      </c>
      <c r="F23" s="13">
        <v>8000</v>
      </c>
      <c r="G23" s="13">
        <v>3615.52</v>
      </c>
      <c r="H23" s="13">
        <v>2.39</v>
      </c>
    </row>
    <row r="24" spans="2:8">
      <c r="B24" s="69" t="s">
        <v>1025</v>
      </c>
      <c r="C24" s="79" t="s">
        <v>140</v>
      </c>
      <c r="D24" s="69" t="s">
        <v>185</v>
      </c>
      <c r="E24" s="69" t="s">
        <v>186</v>
      </c>
      <c r="F24" s="13">
        <v>160000</v>
      </c>
      <c r="G24" s="13">
        <v>3517.44</v>
      </c>
      <c r="H24" s="13">
        <v>2.33</v>
      </c>
    </row>
    <row r="25" spans="2:8">
      <c r="B25" s="69" t="s">
        <v>2329</v>
      </c>
      <c r="C25" s="79" t="s">
        <v>140</v>
      </c>
      <c r="D25" s="69" t="s">
        <v>190</v>
      </c>
      <c r="E25" s="69" t="s">
        <v>519</v>
      </c>
      <c r="F25" s="13">
        <v>429137</v>
      </c>
      <c r="G25" s="13">
        <v>3410.35</v>
      </c>
      <c r="H25" s="13">
        <v>2.2599999999999998</v>
      </c>
    </row>
    <row r="26" spans="2:8">
      <c r="B26" s="69" t="s">
        <v>2878</v>
      </c>
      <c r="C26" s="79" t="s">
        <v>140</v>
      </c>
      <c r="D26" s="69" t="s">
        <v>165</v>
      </c>
      <c r="E26" s="69" t="s">
        <v>166</v>
      </c>
      <c r="F26" s="13">
        <v>163900</v>
      </c>
      <c r="G26" s="13">
        <v>3268.58</v>
      </c>
      <c r="H26" s="13">
        <v>2.16</v>
      </c>
    </row>
    <row r="27" spans="2:8">
      <c r="B27" s="69" t="s">
        <v>2835</v>
      </c>
      <c r="C27" s="79" t="s">
        <v>140</v>
      </c>
      <c r="D27" s="69" t="s">
        <v>199</v>
      </c>
      <c r="E27" s="69" t="s">
        <v>369</v>
      </c>
      <c r="F27" s="13">
        <v>344863</v>
      </c>
      <c r="G27" s="13">
        <v>3258.61</v>
      </c>
      <c r="H27" s="13">
        <v>2.16</v>
      </c>
    </row>
    <row r="28" spans="2:8">
      <c r="B28" s="69" t="s">
        <v>2918</v>
      </c>
      <c r="C28" s="79" t="s">
        <v>140</v>
      </c>
      <c r="D28" s="69" t="s">
        <v>475</v>
      </c>
      <c r="E28" s="69" t="s">
        <v>520</v>
      </c>
      <c r="F28" s="13">
        <v>271636</v>
      </c>
      <c r="G28" s="13">
        <v>3169.72</v>
      </c>
      <c r="H28" s="13">
        <v>2.1</v>
      </c>
    </row>
    <row r="29" spans="2:8">
      <c r="B29" s="69" t="s">
        <v>2253</v>
      </c>
      <c r="C29" s="79" t="s">
        <v>140</v>
      </c>
      <c r="D29" s="69" t="s">
        <v>146</v>
      </c>
      <c r="E29" s="69" t="s">
        <v>438</v>
      </c>
      <c r="F29" s="13">
        <v>120000</v>
      </c>
      <c r="G29" s="13">
        <v>3112.26</v>
      </c>
      <c r="H29" s="13">
        <v>2.06</v>
      </c>
    </row>
    <row r="30" spans="2:8">
      <c r="B30" s="69" t="s">
        <v>1045</v>
      </c>
      <c r="C30" s="79" t="s">
        <v>140</v>
      </c>
      <c r="D30" s="69" t="s">
        <v>243</v>
      </c>
      <c r="E30" s="69" t="s">
        <v>293</v>
      </c>
      <c r="F30" s="13">
        <v>550000</v>
      </c>
      <c r="G30" s="13">
        <v>3030.23</v>
      </c>
      <c r="H30" s="13">
        <v>2.0099999999999998</v>
      </c>
    </row>
    <row r="31" spans="2:8">
      <c r="B31" s="69" t="s">
        <v>2293</v>
      </c>
      <c r="C31" s="79" t="s">
        <v>140</v>
      </c>
      <c r="D31" s="69" t="s">
        <v>521</v>
      </c>
      <c r="E31" s="69" t="s">
        <v>522</v>
      </c>
      <c r="F31" s="13">
        <v>2200000</v>
      </c>
      <c r="G31" s="13">
        <v>3025</v>
      </c>
      <c r="H31" s="13">
        <v>2</v>
      </c>
    </row>
    <row r="32" spans="2:8">
      <c r="B32" s="69" t="s">
        <v>2847</v>
      </c>
      <c r="C32" s="79" t="s">
        <v>140</v>
      </c>
      <c r="D32" s="69" t="s">
        <v>171</v>
      </c>
      <c r="E32" s="69" t="s">
        <v>523</v>
      </c>
      <c r="F32" s="13">
        <v>1161000</v>
      </c>
      <c r="G32" s="13">
        <v>3018.6</v>
      </c>
      <c r="H32" s="13">
        <v>2</v>
      </c>
    </row>
    <row r="33" spans="2:8">
      <c r="B33" s="69" t="s">
        <v>2261</v>
      </c>
      <c r="C33" s="79" t="s">
        <v>140</v>
      </c>
      <c r="D33" s="69" t="s">
        <v>276</v>
      </c>
      <c r="E33" s="69" t="s">
        <v>377</v>
      </c>
      <c r="F33" s="13">
        <v>1280000</v>
      </c>
      <c r="G33" s="13">
        <v>3009.92</v>
      </c>
      <c r="H33" s="13">
        <v>1.99</v>
      </c>
    </row>
    <row r="34" spans="2:8">
      <c r="B34" s="69" t="s">
        <v>2877</v>
      </c>
      <c r="C34" s="79" t="s">
        <v>140</v>
      </c>
      <c r="D34" s="69" t="s">
        <v>475</v>
      </c>
      <c r="E34" s="69" t="s">
        <v>477</v>
      </c>
      <c r="F34" s="13">
        <v>645854</v>
      </c>
      <c r="G34" s="13">
        <v>3000.96</v>
      </c>
      <c r="H34" s="13">
        <v>1.99</v>
      </c>
    </row>
    <row r="35" spans="2:8">
      <c r="B35" s="69" t="s">
        <v>2919</v>
      </c>
      <c r="C35" s="79" t="s">
        <v>140</v>
      </c>
      <c r="D35" s="69" t="s">
        <v>141</v>
      </c>
      <c r="E35" s="69" t="s">
        <v>418</v>
      </c>
      <c r="F35" s="13">
        <v>3300000</v>
      </c>
      <c r="G35" s="13">
        <v>2932.05</v>
      </c>
      <c r="H35" s="13">
        <v>1.94</v>
      </c>
    </row>
    <row r="36" spans="2:8">
      <c r="B36" s="69" t="s">
        <v>2912</v>
      </c>
      <c r="C36" s="79" t="s">
        <v>140</v>
      </c>
      <c r="D36" s="69" t="s">
        <v>162</v>
      </c>
      <c r="E36" s="69" t="s">
        <v>524</v>
      </c>
      <c r="F36" s="13">
        <v>128000</v>
      </c>
      <c r="G36" s="13">
        <v>2915.52</v>
      </c>
      <c r="H36" s="13">
        <v>1.93</v>
      </c>
    </row>
    <row r="37" spans="2:8">
      <c r="B37" s="69" t="s">
        <v>2844</v>
      </c>
      <c r="C37" s="79" t="s">
        <v>140</v>
      </c>
      <c r="D37" s="69" t="s">
        <v>152</v>
      </c>
      <c r="E37" s="69" t="s">
        <v>480</v>
      </c>
      <c r="F37" s="13">
        <v>800000</v>
      </c>
      <c r="G37" s="13">
        <v>2891.6</v>
      </c>
      <c r="H37" s="13">
        <v>1.92</v>
      </c>
    </row>
    <row r="38" spans="2:8">
      <c r="B38" s="69" t="s">
        <v>1017</v>
      </c>
      <c r="C38" s="79" t="s">
        <v>140</v>
      </c>
      <c r="D38" s="69" t="s">
        <v>162</v>
      </c>
      <c r="E38" s="69" t="s">
        <v>313</v>
      </c>
      <c r="F38" s="13">
        <v>156098</v>
      </c>
      <c r="G38" s="13">
        <v>2867.68</v>
      </c>
      <c r="H38" s="13">
        <v>1.9</v>
      </c>
    </row>
    <row r="39" spans="2:8">
      <c r="B39" s="69" t="s">
        <v>2920</v>
      </c>
      <c r="C39" s="79" t="s">
        <v>140</v>
      </c>
      <c r="D39" s="69" t="s">
        <v>159</v>
      </c>
      <c r="E39" s="69" t="s">
        <v>525</v>
      </c>
      <c r="F39" s="13">
        <v>310002</v>
      </c>
      <c r="G39" s="13">
        <v>2859.15</v>
      </c>
      <c r="H39" s="13">
        <v>1.89</v>
      </c>
    </row>
    <row r="40" spans="2:8">
      <c r="B40" s="69" t="s">
        <v>2921</v>
      </c>
      <c r="C40" s="79" t="s">
        <v>140</v>
      </c>
      <c r="D40" s="69" t="s">
        <v>154</v>
      </c>
      <c r="E40" s="69" t="s">
        <v>526</v>
      </c>
      <c r="F40" s="13">
        <v>400000</v>
      </c>
      <c r="G40" s="13">
        <v>2718.4</v>
      </c>
      <c r="H40" s="13">
        <v>1.8</v>
      </c>
    </row>
    <row r="41" spans="2:8">
      <c r="B41" s="69" t="s">
        <v>527</v>
      </c>
      <c r="C41" s="79" t="s">
        <v>140</v>
      </c>
      <c r="D41" s="69" t="s">
        <v>154</v>
      </c>
      <c r="E41" s="69" t="s">
        <v>528</v>
      </c>
      <c r="F41" s="13">
        <v>78901</v>
      </c>
      <c r="G41" s="13">
        <v>2687.8</v>
      </c>
      <c r="H41" s="13">
        <v>1.78</v>
      </c>
    </row>
    <row r="42" spans="2:8">
      <c r="B42" s="69" t="s">
        <v>2922</v>
      </c>
      <c r="C42" s="79" t="s">
        <v>140</v>
      </c>
      <c r="D42" s="69" t="s">
        <v>154</v>
      </c>
      <c r="E42" s="69" t="s">
        <v>529</v>
      </c>
      <c r="F42" s="13">
        <v>1500000</v>
      </c>
      <c r="G42" s="13">
        <v>2674.5</v>
      </c>
      <c r="H42" s="13">
        <v>1.77</v>
      </c>
    </row>
    <row r="43" spans="2:8">
      <c r="B43" s="69" t="s">
        <v>2305</v>
      </c>
      <c r="C43" s="79" t="s">
        <v>140</v>
      </c>
      <c r="D43" s="69" t="s">
        <v>316</v>
      </c>
      <c r="E43" s="69" t="s">
        <v>362</v>
      </c>
      <c r="F43" s="13">
        <v>700000</v>
      </c>
      <c r="G43" s="13">
        <v>2644.95</v>
      </c>
      <c r="H43" s="13">
        <v>1.75</v>
      </c>
    </row>
    <row r="44" spans="2:8">
      <c r="B44" s="69" t="s">
        <v>2876</v>
      </c>
      <c r="C44" s="79" t="s">
        <v>140</v>
      </c>
      <c r="D44" s="69" t="s">
        <v>167</v>
      </c>
      <c r="E44" s="69" t="s">
        <v>530</v>
      </c>
      <c r="F44" s="13">
        <v>290000</v>
      </c>
      <c r="G44" s="13">
        <v>2617.54</v>
      </c>
      <c r="H44" s="13">
        <v>1.73</v>
      </c>
    </row>
    <row r="45" spans="2:8">
      <c r="B45" s="69" t="s">
        <v>2923</v>
      </c>
      <c r="C45" s="79" t="s">
        <v>140</v>
      </c>
      <c r="D45" s="69" t="s">
        <v>199</v>
      </c>
      <c r="E45" s="69" t="s">
        <v>200</v>
      </c>
      <c r="F45" s="13">
        <v>45000</v>
      </c>
      <c r="G45" s="13">
        <v>2429.15</v>
      </c>
      <c r="H45" s="13">
        <v>1.61</v>
      </c>
    </row>
    <row r="46" spans="2:8">
      <c r="B46" s="69" t="s">
        <v>2265</v>
      </c>
      <c r="C46" s="79" t="s">
        <v>140</v>
      </c>
      <c r="D46" s="69" t="s">
        <v>179</v>
      </c>
      <c r="E46" s="69" t="s">
        <v>531</v>
      </c>
      <c r="F46" s="13">
        <v>200000</v>
      </c>
      <c r="G46" s="13">
        <v>2248.1</v>
      </c>
      <c r="H46" s="13">
        <v>1.49</v>
      </c>
    </row>
    <row r="47" spans="2:8">
      <c r="B47" s="69" t="s">
        <v>2322</v>
      </c>
      <c r="C47" s="79" t="s">
        <v>140</v>
      </c>
      <c r="D47" s="69" t="s">
        <v>152</v>
      </c>
      <c r="E47" s="69" t="s">
        <v>532</v>
      </c>
      <c r="F47" s="13">
        <v>132050</v>
      </c>
      <c r="G47" s="13">
        <v>2167.27</v>
      </c>
      <c r="H47" s="13">
        <v>1.44</v>
      </c>
    </row>
    <row r="48" spans="2:8">
      <c r="B48" s="69" t="s">
        <v>2900</v>
      </c>
      <c r="C48" s="79" t="s">
        <v>140</v>
      </c>
      <c r="D48" s="69" t="s">
        <v>230</v>
      </c>
      <c r="E48" s="69" t="s">
        <v>533</v>
      </c>
      <c r="F48" s="13">
        <v>891100</v>
      </c>
      <c r="G48" s="13">
        <v>2121.2600000000002</v>
      </c>
      <c r="H48" s="13">
        <v>1.4</v>
      </c>
    </row>
    <row r="49" spans="2:8">
      <c r="B49" s="69" t="s">
        <v>2924</v>
      </c>
      <c r="C49" s="79" t="s">
        <v>140</v>
      </c>
      <c r="D49" s="69" t="s">
        <v>185</v>
      </c>
      <c r="E49" s="69" t="s">
        <v>378</v>
      </c>
      <c r="F49" s="13">
        <v>302735</v>
      </c>
      <c r="G49" s="13">
        <v>2115.36</v>
      </c>
      <c r="H49" s="13">
        <v>1.4</v>
      </c>
    </row>
    <row r="50" spans="2:8">
      <c r="B50" s="69" t="s">
        <v>1023</v>
      </c>
      <c r="C50" s="79" t="s">
        <v>140</v>
      </c>
      <c r="D50" s="69" t="s">
        <v>230</v>
      </c>
      <c r="E50" s="69" t="s">
        <v>309</v>
      </c>
      <c r="F50" s="13">
        <v>53000</v>
      </c>
      <c r="G50" s="13">
        <v>2109.0300000000002</v>
      </c>
      <c r="H50" s="13">
        <v>1.4</v>
      </c>
    </row>
    <row r="51" spans="2:8">
      <c r="B51" s="69" t="s">
        <v>2925</v>
      </c>
      <c r="C51" s="79" t="s">
        <v>140</v>
      </c>
      <c r="D51" s="69" t="s">
        <v>179</v>
      </c>
      <c r="E51" s="69" t="s">
        <v>534</v>
      </c>
      <c r="F51" s="13">
        <v>63210</v>
      </c>
      <c r="G51" s="13">
        <v>2070.66</v>
      </c>
      <c r="H51" s="13">
        <v>1.37</v>
      </c>
    </row>
    <row r="52" spans="2:8">
      <c r="B52" s="69" t="s">
        <v>193</v>
      </c>
      <c r="C52" s="79" t="s">
        <v>140</v>
      </c>
      <c r="D52" s="69" t="s">
        <v>141</v>
      </c>
      <c r="E52" s="69" t="s">
        <v>194</v>
      </c>
      <c r="F52" s="13">
        <v>1211000</v>
      </c>
      <c r="G52" s="13">
        <v>2052.04</v>
      </c>
      <c r="H52" s="13">
        <v>1.36</v>
      </c>
    </row>
    <row r="53" spans="2:8">
      <c r="B53" s="69" t="s">
        <v>1010</v>
      </c>
      <c r="C53" s="79" t="s">
        <v>140</v>
      </c>
      <c r="D53" s="69" t="s">
        <v>188</v>
      </c>
      <c r="E53" s="69" t="s">
        <v>189</v>
      </c>
      <c r="F53" s="13">
        <v>294200</v>
      </c>
      <c r="G53" s="13">
        <v>2015.42</v>
      </c>
      <c r="H53" s="13">
        <v>1.33</v>
      </c>
    </row>
    <row r="54" spans="2:8">
      <c r="B54" s="69" t="s">
        <v>2314</v>
      </c>
      <c r="C54" s="79" t="s">
        <v>140</v>
      </c>
      <c r="D54" s="69" t="s">
        <v>174</v>
      </c>
      <c r="E54" s="69" t="s">
        <v>535</v>
      </c>
      <c r="F54" s="13">
        <v>130000</v>
      </c>
      <c r="G54" s="13">
        <v>2005.12</v>
      </c>
      <c r="H54" s="13">
        <v>1.33</v>
      </c>
    </row>
    <row r="55" spans="2:8">
      <c r="B55" s="69" t="s">
        <v>1033</v>
      </c>
      <c r="C55" s="79" t="s">
        <v>140</v>
      </c>
      <c r="D55" s="69" t="s">
        <v>152</v>
      </c>
      <c r="E55" s="69" t="s">
        <v>298</v>
      </c>
      <c r="F55" s="13">
        <v>50000</v>
      </c>
      <c r="G55" s="13">
        <v>1929.35</v>
      </c>
      <c r="H55" s="13">
        <v>1.28</v>
      </c>
    </row>
    <row r="56" spans="2:8">
      <c r="B56" s="69" t="s">
        <v>2906</v>
      </c>
      <c r="C56" s="79" t="s">
        <v>140</v>
      </c>
      <c r="D56" s="69" t="s">
        <v>216</v>
      </c>
      <c r="E56" s="69" t="s">
        <v>434</v>
      </c>
      <c r="F56" s="13">
        <v>5907</v>
      </c>
      <c r="G56" s="13">
        <v>1901.57</v>
      </c>
      <c r="H56" s="13">
        <v>1.26</v>
      </c>
    </row>
    <row r="57" spans="2:8">
      <c r="B57" s="69" t="s">
        <v>2899</v>
      </c>
      <c r="C57" s="79" t="s">
        <v>140</v>
      </c>
      <c r="D57" s="69" t="s">
        <v>251</v>
      </c>
      <c r="E57" s="69" t="s">
        <v>372</v>
      </c>
      <c r="F57" s="13">
        <v>1259000</v>
      </c>
      <c r="G57" s="13">
        <v>1853.25</v>
      </c>
      <c r="H57" s="13">
        <v>1.23</v>
      </c>
    </row>
    <row r="58" spans="2:8">
      <c r="B58" s="69" t="s">
        <v>2903</v>
      </c>
      <c r="C58" s="79" t="s">
        <v>140</v>
      </c>
      <c r="D58" s="69" t="s">
        <v>442</v>
      </c>
      <c r="E58" s="69" t="s">
        <v>444</v>
      </c>
      <c r="F58" s="13">
        <v>235000</v>
      </c>
      <c r="G58" s="13">
        <v>1840.99</v>
      </c>
      <c r="H58" s="13">
        <v>1.22</v>
      </c>
    </row>
    <row r="59" spans="2:8">
      <c r="B59" s="69" t="s">
        <v>473</v>
      </c>
      <c r="C59" s="79" t="s">
        <v>140</v>
      </c>
      <c r="D59" s="69" t="s">
        <v>141</v>
      </c>
      <c r="E59" s="69" t="s">
        <v>474</v>
      </c>
      <c r="F59" s="13">
        <v>1825000</v>
      </c>
      <c r="G59" s="13">
        <v>1829.56</v>
      </c>
      <c r="H59" s="13">
        <v>1.21</v>
      </c>
    </row>
    <row r="60" spans="2:8">
      <c r="B60" s="69" t="s">
        <v>2926</v>
      </c>
      <c r="C60" s="79" t="s">
        <v>140</v>
      </c>
      <c r="D60" s="69" t="s">
        <v>162</v>
      </c>
      <c r="E60" s="69" t="s">
        <v>536</v>
      </c>
      <c r="F60" s="13">
        <v>101999</v>
      </c>
      <c r="G60" s="13">
        <v>1764.53</v>
      </c>
      <c r="H60" s="13">
        <v>1.17</v>
      </c>
    </row>
    <row r="61" spans="2:8">
      <c r="B61" s="69" t="s">
        <v>2927</v>
      </c>
      <c r="C61" s="79" t="s">
        <v>140</v>
      </c>
      <c r="D61" s="69" t="s">
        <v>183</v>
      </c>
      <c r="E61" s="69" t="s">
        <v>379</v>
      </c>
      <c r="F61" s="13">
        <v>303155</v>
      </c>
      <c r="G61" s="13">
        <v>1753.75</v>
      </c>
      <c r="H61" s="13">
        <v>1.1599999999999999</v>
      </c>
    </row>
    <row r="62" spans="2:8">
      <c r="B62" s="69" t="s">
        <v>2910</v>
      </c>
      <c r="C62" s="79" t="s">
        <v>140</v>
      </c>
      <c r="D62" s="69" t="s">
        <v>159</v>
      </c>
      <c r="E62" s="69" t="s">
        <v>537</v>
      </c>
      <c r="F62" s="13">
        <v>131000</v>
      </c>
      <c r="G62" s="13">
        <v>1713.22</v>
      </c>
      <c r="H62" s="13">
        <v>1.1299999999999999</v>
      </c>
    </row>
    <row r="63" spans="2:8">
      <c r="B63" s="69" t="s">
        <v>1037</v>
      </c>
      <c r="C63" s="79" t="s">
        <v>140</v>
      </c>
      <c r="D63" s="69" t="s">
        <v>141</v>
      </c>
      <c r="E63" s="69" t="s">
        <v>158</v>
      </c>
      <c r="F63" s="13">
        <v>250000</v>
      </c>
      <c r="G63" s="13">
        <v>1713</v>
      </c>
      <c r="H63" s="13">
        <v>1.1299999999999999</v>
      </c>
    </row>
    <row r="64" spans="2:8">
      <c r="B64" s="69" t="s">
        <v>2298</v>
      </c>
      <c r="C64" s="79" t="s">
        <v>140</v>
      </c>
      <c r="D64" s="69" t="s">
        <v>177</v>
      </c>
      <c r="E64" s="69" t="s">
        <v>538</v>
      </c>
      <c r="F64" s="13">
        <v>180000</v>
      </c>
      <c r="G64" s="13">
        <v>1707.3</v>
      </c>
      <c r="H64" s="13">
        <v>1.1299999999999999</v>
      </c>
    </row>
    <row r="65" spans="2:8">
      <c r="B65" s="69" t="s">
        <v>2254</v>
      </c>
      <c r="C65" s="79" t="s">
        <v>140</v>
      </c>
      <c r="D65" s="69" t="s">
        <v>167</v>
      </c>
      <c r="E65" s="69" t="s">
        <v>539</v>
      </c>
      <c r="F65" s="13">
        <v>300000</v>
      </c>
      <c r="G65" s="13">
        <v>1702.35</v>
      </c>
      <c r="H65" s="13">
        <v>1.1299999999999999</v>
      </c>
    </row>
    <row r="66" spans="2:8">
      <c r="B66" s="69" t="s">
        <v>1032</v>
      </c>
      <c r="C66" s="79" t="s">
        <v>140</v>
      </c>
      <c r="D66" s="69" t="s">
        <v>211</v>
      </c>
      <c r="E66" s="69" t="s">
        <v>212</v>
      </c>
      <c r="F66" s="13">
        <v>8052</v>
      </c>
      <c r="G66" s="13">
        <v>1626</v>
      </c>
      <c r="H66" s="13">
        <v>1.08</v>
      </c>
    </row>
    <row r="67" spans="2:8">
      <c r="B67" s="69" t="s">
        <v>2248</v>
      </c>
      <c r="C67" s="79" t="s">
        <v>140</v>
      </c>
      <c r="D67" s="69" t="s">
        <v>199</v>
      </c>
      <c r="E67" s="69" t="s">
        <v>366</v>
      </c>
      <c r="F67" s="13">
        <v>195000</v>
      </c>
      <c r="G67" s="13">
        <v>1520.22</v>
      </c>
      <c r="H67" s="13">
        <v>1.01</v>
      </c>
    </row>
    <row r="68" spans="2:8">
      <c r="B68" s="69" t="s">
        <v>2928</v>
      </c>
      <c r="C68" s="79" t="s">
        <v>140</v>
      </c>
      <c r="D68" s="69" t="s">
        <v>162</v>
      </c>
      <c r="E68" s="69" t="s">
        <v>254</v>
      </c>
      <c r="F68" s="13">
        <v>146670</v>
      </c>
      <c r="G68" s="13">
        <v>1500.8</v>
      </c>
      <c r="H68" s="13">
        <v>0.99</v>
      </c>
    </row>
    <row r="69" spans="2:8">
      <c r="B69" s="69" t="s">
        <v>2260</v>
      </c>
      <c r="C69" s="79" t="s">
        <v>140</v>
      </c>
      <c r="D69" s="69" t="s">
        <v>141</v>
      </c>
      <c r="E69" s="69" t="s">
        <v>421</v>
      </c>
      <c r="F69" s="13">
        <v>1327350</v>
      </c>
      <c r="G69" s="13">
        <v>1490.61</v>
      </c>
      <c r="H69" s="13">
        <v>0.99</v>
      </c>
    </row>
    <row r="70" spans="2:8">
      <c r="B70" s="69" t="s">
        <v>1028</v>
      </c>
      <c r="C70" s="79" t="s">
        <v>140</v>
      </c>
      <c r="D70" s="69" t="s">
        <v>152</v>
      </c>
      <c r="E70" s="69" t="s">
        <v>300</v>
      </c>
      <c r="F70" s="13">
        <v>115000</v>
      </c>
      <c r="G70" s="13">
        <v>1382.07</v>
      </c>
      <c r="H70" s="13">
        <v>0.92</v>
      </c>
    </row>
    <row r="71" spans="2:8">
      <c r="B71" s="69" t="s">
        <v>2875</v>
      </c>
      <c r="C71" s="79" t="s">
        <v>140</v>
      </c>
      <c r="D71" s="69" t="s">
        <v>276</v>
      </c>
      <c r="E71" s="69" t="s">
        <v>381</v>
      </c>
      <c r="F71" s="13">
        <v>290000</v>
      </c>
      <c r="G71" s="13">
        <v>1322.55</v>
      </c>
      <c r="H71" s="13">
        <v>0.88</v>
      </c>
    </row>
    <row r="72" spans="2:8">
      <c r="B72" s="69" t="s">
        <v>2321</v>
      </c>
      <c r="C72" s="79" t="s">
        <v>140</v>
      </c>
      <c r="D72" s="69" t="s">
        <v>251</v>
      </c>
      <c r="E72" s="69" t="s">
        <v>382</v>
      </c>
      <c r="F72" s="13">
        <v>225000</v>
      </c>
      <c r="G72" s="13">
        <v>1258.43</v>
      </c>
      <c r="H72" s="13">
        <v>0.83</v>
      </c>
    </row>
    <row r="73" spans="2:8">
      <c r="B73" s="69" t="s">
        <v>1031</v>
      </c>
      <c r="C73" s="79" t="s">
        <v>140</v>
      </c>
      <c r="D73" s="69" t="s">
        <v>179</v>
      </c>
      <c r="E73" s="69" t="s">
        <v>299</v>
      </c>
      <c r="F73" s="13">
        <v>30000</v>
      </c>
      <c r="G73" s="13">
        <v>1249.32</v>
      </c>
      <c r="H73" s="13">
        <v>0.83</v>
      </c>
    </row>
    <row r="74" spans="2:8">
      <c r="B74" s="69" t="s">
        <v>2843</v>
      </c>
      <c r="C74" s="79" t="s">
        <v>140</v>
      </c>
      <c r="D74" s="69" t="s">
        <v>177</v>
      </c>
      <c r="E74" s="69" t="s">
        <v>214</v>
      </c>
      <c r="F74" s="13">
        <v>37500</v>
      </c>
      <c r="G74" s="13">
        <v>1122.3800000000001</v>
      </c>
      <c r="H74" s="13">
        <v>0.74</v>
      </c>
    </row>
    <row r="75" spans="2:8">
      <c r="B75" s="69" t="s">
        <v>2929</v>
      </c>
      <c r="C75" s="79" t="s">
        <v>140</v>
      </c>
      <c r="D75" s="69" t="s">
        <v>177</v>
      </c>
      <c r="F75" s="13">
        <v>163530</v>
      </c>
      <c r="G75" s="13">
        <v>1049.8599999999999</v>
      </c>
      <c r="H75" s="13">
        <v>0.7</v>
      </c>
    </row>
    <row r="76" spans="2:8">
      <c r="B76" s="69" t="s">
        <v>2930</v>
      </c>
      <c r="C76" s="79" t="s">
        <v>140</v>
      </c>
      <c r="D76" s="69" t="s">
        <v>199</v>
      </c>
      <c r="E76" s="69" t="s">
        <v>540</v>
      </c>
      <c r="F76" s="13">
        <v>138000</v>
      </c>
      <c r="G76" s="13">
        <v>639.63</v>
      </c>
      <c r="H76" s="13">
        <v>0.42</v>
      </c>
    </row>
    <row r="77" spans="2:8">
      <c r="B77" s="102" t="s">
        <v>218</v>
      </c>
      <c r="C77" s="184"/>
      <c r="D77" s="102"/>
      <c r="E77" s="102"/>
      <c r="F77" s="14"/>
      <c r="G77" s="14">
        <f>SUM(G13:G76)</f>
        <v>147992.95999999996</v>
      </c>
      <c r="H77" s="14">
        <f>SUM(H13:H76)</f>
        <v>98.009999999999977</v>
      </c>
    </row>
    <row r="78" spans="2:8">
      <c r="B78" s="102" t="s">
        <v>219</v>
      </c>
      <c r="C78" s="185"/>
      <c r="D78" s="102"/>
      <c r="E78" s="102"/>
      <c r="F78" s="14"/>
      <c r="G78" s="14">
        <v>3621.4</v>
      </c>
      <c r="H78" s="14">
        <v>2.4</v>
      </c>
    </row>
    <row r="79" spans="2:8">
      <c r="B79" s="102" t="s">
        <v>125</v>
      </c>
      <c r="C79" s="185"/>
      <c r="D79" s="102"/>
      <c r="E79" s="102"/>
      <c r="F79" s="14"/>
      <c r="G79" s="14">
        <v>151614.35999999999</v>
      </c>
      <c r="H79" s="14">
        <v>100.42</v>
      </c>
    </row>
    <row r="80" spans="2:8">
      <c r="B80" s="102" t="s">
        <v>280</v>
      </c>
      <c r="C80" s="185"/>
      <c r="D80" s="102"/>
      <c r="E80" s="102"/>
      <c r="F80" s="14"/>
      <c r="G80" s="14">
        <v>-627.44509528999924</v>
      </c>
      <c r="H80" s="14">
        <v>-0.42000000000000171</v>
      </c>
    </row>
    <row r="81" spans="2:8">
      <c r="B81" s="102" t="s">
        <v>127</v>
      </c>
      <c r="C81" s="185"/>
      <c r="D81" s="102"/>
      <c r="E81" s="102"/>
      <c r="F81" s="14"/>
      <c r="G81" s="14">
        <v>150986.91490470999</v>
      </c>
      <c r="H81" s="14">
        <v>100</v>
      </c>
    </row>
    <row r="82" spans="2:8">
      <c r="B82" s="69" t="s">
        <v>128</v>
      </c>
    </row>
    <row r="83" spans="2:8">
      <c r="B83" s="69" t="s">
        <v>129</v>
      </c>
    </row>
    <row r="84" spans="2:8">
      <c r="B84" s="69" t="s">
        <v>130</v>
      </c>
      <c r="C84" s="186">
        <v>44712</v>
      </c>
    </row>
    <row r="85" spans="2:8" ht="25.5">
      <c r="B85" s="187" t="s">
        <v>131</v>
      </c>
      <c r="C85" s="180" t="s">
        <v>132</v>
      </c>
    </row>
    <row r="86" spans="2:8">
      <c r="B86" s="102"/>
    </row>
    <row r="87" spans="2:8">
      <c r="B87" s="102" t="s">
        <v>133</v>
      </c>
    </row>
    <row r="88" spans="2:8">
      <c r="B88" s="102" t="s">
        <v>220</v>
      </c>
    </row>
    <row r="89" spans="2:8">
      <c r="B89" s="102" t="s">
        <v>134</v>
      </c>
    </row>
    <row r="90" spans="2:8">
      <c r="B90" s="102" t="s">
        <v>541</v>
      </c>
      <c r="C90" s="185"/>
    </row>
    <row r="91" spans="2:8">
      <c r="B91" s="102" t="s">
        <v>542</v>
      </c>
      <c r="C91" s="185"/>
    </row>
    <row r="92" spans="2:8">
      <c r="B92" s="102" t="s">
        <v>543</v>
      </c>
      <c r="C92" s="185"/>
    </row>
    <row r="93" spans="2:8">
      <c r="B93" s="102" t="s">
        <v>544</v>
      </c>
      <c r="C93" s="185"/>
    </row>
    <row r="94" spans="2:8">
      <c r="B94" s="102" t="s">
        <v>545</v>
      </c>
      <c r="C94" s="185"/>
    </row>
    <row r="95" spans="2:8">
      <c r="B95" s="102" t="s">
        <v>546</v>
      </c>
      <c r="C95" s="185"/>
    </row>
    <row r="96" spans="2:8">
      <c r="B96" s="102" t="s">
        <v>547</v>
      </c>
      <c r="C96" s="185"/>
    </row>
    <row r="97" spans="2:3">
      <c r="B97" s="102" t="s">
        <v>548</v>
      </c>
      <c r="C97" s="185"/>
    </row>
    <row r="98" spans="2:3">
      <c r="B98" s="292" t="s">
        <v>2221</v>
      </c>
      <c r="C98" s="185"/>
    </row>
    <row r="99" spans="2:3">
      <c r="B99" s="292" t="s">
        <v>135</v>
      </c>
    </row>
    <row r="100" spans="2:3">
      <c r="B100" s="292" t="s">
        <v>136</v>
      </c>
    </row>
  </sheetData>
  <mergeCells count="3">
    <mergeCell ref="B1:E1"/>
    <mergeCell ref="C3:C7"/>
    <mergeCell ref="D3:D7"/>
  </mergeCells>
  <hyperlinks>
    <hyperlink ref="A1" location="Index!A1" display="Index" xr:uid="{00000000-0004-0000-0D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9"/>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95</v>
      </c>
      <c r="C1" s="397"/>
      <c r="D1" s="397"/>
      <c r="E1" s="397"/>
      <c r="F1" s="4"/>
      <c r="G1" s="4"/>
      <c r="H1" s="4"/>
    </row>
    <row r="2" spans="1:9" s="1" customFormat="1" ht="13.5" thickBot="1">
      <c r="C2" s="5"/>
      <c r="F2" s="4"/>
      <c r="G2" s="4"/>
      <c r="H2" s="4"/>
    </row>
    <row r="3" spans="1:9" s="15" customFormat="1" ht="15">
      <c r="B3" s="25" t="s">
        <v>2094</v>
      </c>
      <c r="C3" s="398"/>
      <c r="D3" s="401"/>
      <c r="F3" s="16"/>
      <c r="G3" s="16"/>
      <c r="H3" s="16"/>
    </row>
    <row r="4" spans="1:9" s="15" customFormat="1" ht="15">
      <c r="B4" s="26" t="s">
        <v>2095</v>
      </c>
      <c r="C4" s="399"/>
      <c r="D4" s="402"/>
      <c r="F4" s="16"/>
      <c r="G4" s="16"/>
      <c r="H4" s="16"/>
    </row>
    <row r="5" spans="1:9" s="15" customFormat="1" ht="15">
      <c r="B5" s="26" t="s">
        <v>1060</v>
      </c>
      <c r="C5" s="399"/>
      <c r="D5" s="402"/>
      <c r="F5" s="16"/>
      <c r="G5" s="16"/>
      <c r="H5" s="16"/>
    </row>
    <row r="6" spans="1:9" s="15" customFormat="1" ht="15">
      <c r="B6" s="26" t="s">
        <v>2077</v>
      </c>
      <c r="C6" s="399"/>
      <c r="D6" s="402"/>
      <c r="F6" s="16"/>
      <c r="G6" s="16"/>
      <c r="H6" s="16"/>
    </row>
    <row r="7" spans="1:9" s="15" customFormat="1" ht="15.75" thickBot="1">
      <c r="B7" s="27" t="s">
        <v>2096</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2931</v>
      </c>
      <c r="C16" s="79" t="s">
        <v>140</v>
      </c>
      <c r="D16" s="69" t="s">
        <v>225</v>
      </c>
      <c r="E16" s="69" t="s">
        <v>226</v>
      </c>
      <c r="F16" s="13">
        <v>3088000</v>
      </c>
      <c r="G16" s="13">
        <v>9873.8799999999992</v>
      </c>
      <c r="H16" s="13">
        <v>4.82</v>
      </c>
    </row>
    <row r="17" spans="2:8">
      <c r="B17" s="69" t="s">
        <v>2885</v>
      </c>
      <c r="C17" s="79" t="s">
        <v>140</v>
      </c>
      <c r="D17" s="69" t="s">
        <v>177</v>
      </c>
      <c r="E17" s="69" t="s">
        <v>227</v>
      </c>
      <c r="F17" s="13">
        <v>328685</v>
      </c>
      <c r="G17" s="13">
        <v>8396.92</v>
      </c>
      <c r="H17" s="13">
        <v>4.0999999999999996</v>
      </c>
    </row>
    <row r="18" spans="2:8">
      <c r="B18" s="69" t="s">
        <v>2932</v>
      </c>
      <c r="C18" s="79" t="s">
        <v>140</v>
      </c>
      <c r="D18" s="69" t="s">
        <v>152</v>
      </c>
      <c r="E18" s="69" t="s">
        <v>176</v>
      </c>
      <c r="F18" s="13">
        <v>4700000</v>
      </c>
      <c r="G18" s="13">
        <v>8337.7999999999993</v>
      </c>
      <c r="H18" s="13">
        <v>4.07</v>
      </c>
    </row>
    <row r="19" spans="2:8">
      <c r="B19" s="69" t="s">
        <v>2933</v>
      </c>
      <c r="C19" s="79" t="s">
        <v>140</v>
      </c>
      <c r="D19" s="69" t="s">
        <v>141</v>
      </c>
      <c r="E19" s="69" t="s">
        <v>204</v>
      </c>
      <c r="F19" s="13">
        <v>9748223</v>
      </c>
      <c r="G19" s="13">
        <v>8110.52</v>
      </c>
      <c r="H19" s="13">
        <v>3.96</v>
      </c>
    </row>
    <row r="20" spans="2:8">
      <c r="B20" s="69" t="s">
        <v>2886</v>
      </c>
      <c r="C20" s="79" t="s">
        <v>140</v>
      </c>
      <c r="D20" s="69" t="s">
        <v>228</v>
      </c>
      <c r="E20" s="69" t="s">
        <v>229</v>
      </c>
      <c r="F20" s="13">
        <v>6000000</v>
      </c>
      <c r="G20" s="13">
        <v>7800</v>
      </c>
      <c r="H20" s="13">
        <v>3.81</v>
      </c>
    </row>
    <row r="21" spans="2:8">
      <c r="B21" s="69" t="s">
        <v>2934</v>
      </c>
      <c r="C21" s="79" t="s">
        <v>140</v>
      </c>
      <c r="D21" s="69" t="s">
        <v>230</v>
      </c>
      <c r="E21" s="69" t="s">
        <v>231</v>
      </c>
      <c r="F21" s="13">
        <v>1468161</v>
      </c>
      <c r="G21" s="13">
        <v>7638.11</v>
      </c>
      <c r="H21" s="13">
        <v>3.73</v>
      </c>
    </row>
    <row r="22" spans="2:8">
      <c r="B22" s="69" t="s">
        <v>2913</v>
      </c>
      <c r="C22" s="79" t="s">
        <v>140</v>
      </c>
      <c r="D22" s="69" t="s">
        <v>162</v>
      </c>
      <c r="E22" s="69" t="s">
        <v>232</v>
      </c>
      <c r="F22" s="13">
        <v>182210</v>
      </c>
      <c r="G22" s="13">
        <v>7185.63</v>
      </c>
      <c r="H22" s="13">
        <v>3.51</v>
      </c>
    </row>
    <row r="23" spans="2:8">
      <c r="B23" s="69" t="s">
        <v>2891</v>
      </c>
      <c r="C23" s="79" t="s">
        <v>140</v>
      </c>
      <c r="D23" s="69" t="s">
        <v>183</v>
      </c>
      <c r="E23" s="69" t="s">
        <v>233</v>
      </c>
      <c r="F23" s="13">
        <v>828940</v>
      </c>
      <c r="G23" s="13">
        <v>6869.01</v>
      </c>
      <c r="H23" s="13">
        <v>3.35</v>
      </c>
    </row>
    <row r="24" spans="2:8">
      <c r="B24" s="69" t="s">
        <v>2887</v>
      </c>
      <c r="C24" s="79" t="s">
        <v>140</v>
      </c>
      <c r="D24" s="69" t="s">
        <v>228</v>
      </c>
      <c r="E24" s="69" t="s">
        <v>234</v>
      </c>
      <c r="F24" s="13">
        <v>970000</v>
      </c>
      <c r="G24" s="13">
        <v>6829.29</v>
      </c>
      <c r="H24" s="13">
        <v>3.33</v>
      </c>
    </row>
    <row r="25" spans="2:8">
      <c r="B25" s="69" t="s">
        <v>2888</v>
      </c>
      <c r="C25" s="79" t="s">
        <v>140</v>
      </c>
      <c r="D25" s="69" t="s">
        <v>159</v>
      </c>
      <c r="E25" s="69" t="s">
        <v>235</v>
      </c>
      <c r="F25" s="13">
        <v>424460</v>
      </c>
      <c r="G25" s="13">
        <v>6665.51</v>
      </c>
      <c r="H25" s="13">
        <v>3.25</v>
      </c>
    </row>
    <row r="26" spans="2:8">
      <c r="B26" s="69" t="s">
        <v>2935</v>
      </c>
      <c r="C26" s="79" t="s">
        <v>140</v>
      </c>
      <c r="D26" s="69" t="s">
        <v>162</v>
      </c>
      <c r="E26" s="69" t="s">
        <v>236</v>
      </c>
      <c r="F26" s="13">
        <v>1610290</v>
      </c>
      <c r="G26" s="13">
        <v>6647.28</v>
      </c>
      <c r="H26" s="13">
        <v>3.25</v>
      </c>
    </row>
    <row r="27" spans="2:8">
      <c r="B27" s="69" t="s">
        <v>2936</v>
      </c>
      <c r="C27" s="79" t="s">
        <v>140</v>
      </c>
      <c r="D27" s="69" t="s">
        <v>216</v>
      </c>
      <c r="E27" s="69" t="s">
        <v>237</v>
      </c>
      <c r="F27" s="13">
        <v>425430</v>
      </c>
      <c r="G27" s="13">
        <v>6585.66</v>
      </c>
      <c r="H27" s="13">
        <v>3.21</v>
      </c>
    </row>
    <row r="28" spans="2:8">
      <c r="B28" s="69" t="s">
        <v>2937</v>
      </c>
      <c r="C28" s="79" t="s">
        <v>140</v>
      </c>
      <c r="D28" s="69" t="s">
        <v>238</v>
      </c>
      <c r="E28" s="69" t="s">
        <v>239</v>
      </c>
      <c r="F28" s="13">
        <v>1350000</v>
      </c>
      <c r="G28" s="13">
        <v>5989.95</v>
      </c>
      <c r="H28" s="13">
        <v>2.92</v>
      </c>
    </row>
    <row r="29" spans="2:8">
      <c r="B29" s="69" t="s">
        <v>2893</v>
      </c>
      <c r="C29" s="79" t="s">
        <v>140</v>
      </c>
      <c r="D29" s="69" t="s">
        <v>206</v>
      </c>
      <c r="E29" s="69" t="s">
        <v>207</v>
      </c>
      <c r="F29" s="13">
        <v>6962729</v>
      </c>
      <c r="G29" s="13">
        <v>5591.07</v>
      </c>
      <c r="H29" s="13">
        <v>2.73</v>
      </c>
    </row>
    <row r="30" spans="2:8">
      <c r="B30" s="69" t="s">
        <v>2845</v>
      </c>
      <c r="C30" s="79" t="s">
        <v>140</v>
      </c>
      <c r="D30" s="69" t="s">
        <v>152</v>
      </c>
      <c r="E30" s="69" t="s">
        <v>240</v>
      </c>
      <c r="F30" s="13">
        <v>287484</v>
      </c>
      <c r="G30" s="13">
        <v>5298.76</v>
      </c>
      <c r="H30" s="13">
        <v>2.59</v>
      </c>
    </row>
    <row r="31" spans="2:8">
      <c r="B31" s="69" t="s">
        <v>2938</v>
      </c>
      <c r="C31" s="79" t="s">
        <v>140</v>
      </c>
      <c r="D31" s="69" t="s">
        <v>230</v>
      </c>
      <c r="E31" s="69" t="s">
        <v>241</v>
      </c>
      <c r="F31" s="13">
        <v>1758900</v>
      </c>
      <c r="G31" s="13">
        <v>4939.87</v>
      </c>
      <c r="H31" s="13">
        <v>2.41</v>
      </c>
    </row>
    <row r="32" spans="2:8">
      <c r="B32" s="69" t="s">
        <v>1044</v>
      </c>
      <c r="C32" s="79" t="s">
        <v>140</v>
      </c>
      <c r="D32" s="69" t="s">
        <v>174</v>
      </c>
      <c r="E32" s="69" t="s">
        <v>242</v>
      </c>
      <c r="F32" s="13">
        <v>600000</v>
      </c>
      <c r="G32" s="13">
        <v>4826.3999999999996</v>
      </c>
      <c r="H32" s="13">
        <v>2.36</v>
      </c>
    </row>
    <row r="33" spans="2:8">
      <c r="B33" s="69" t="s">
        <v>2939</v>
      </c>
      <c r="C33" s="79" t="s">
        <v>140</v>
      </c>
      <c r="D33" s="69" t="s">
        <v>243</v>
      </c>
      <c r="E33" s="69" t="s">
        <v>244</v>
      </c>
      <c r="F33" s="13">
        <v>2380950</v>
      </c>
      <c r="G33" s="13">
        <v>4059.52</v>
      </c>
      <c r="H33" s="13">
        <v>1.98</v>
      </c>
    </row>
    <row r="34" spans="2:8">
      <c r="B34" s="69" t="s">
        <v>2940</v>
      </c>
      <c r="C34" s="79" t="s">
        <v>140</v>
      </c>
      <c r="D34" s="69" t="s">
        <v>225</v>
      </c>
      <c r="E34" s="69" t="s">
        <v>245</v>
      </c>
      <c r="F34" s="13">
        <v>539300</v>
      </c>
      <c r="G34" s="13">
        <v>3977.07</v>
      </c>
      <c r="H34" s="13">
        <v>1.94</v>
      </c>
    </row>
    <row r="35" spans="2:8">
      <c r="B35" s="69" t="s">
        <v>2941</v>
      </c>
      <c r="C35" s="79" t="s">
        <v>140</v>
      </c>
      <c r="D35" s="69" t="s">
        <v>199</v>
      </c>
      <c r="E35" s="69" t="s">
        <v>246</v>
      </c>
      <c r="F35" s="13">
        <v>1871423</v>
      </c>
      <c r="G35" s="13">
        <v>3746.59</v>
      </c>
      <c r="H35" s="13">
        <v>1.83</v>
      </c>
    </row>
    <row r="36" spans="2:8">
      <c r="B36" s="69" t="s">
        <v>2942</v>
      </c>
      <c r="C36" s="79" t="s">
        <v>140</v>
      </c>
      <c r="D36" s="69" t="s">
        <v>159</v>
      </c>
      <c r="E36" s="69" t="s">
        <v>247</v>
      </c>
      <c r="F36" s="13">
        <v>1800000</v>
      </c>
      <c r="G36" s="13">
        <v>3507.3</v>
      </c>
      <c r="H36" s="13">
        <v>1.71</v>
      </c>
    </row>
    <row r="37" spans="2:8">
      <c r="B37" s="69" t="s">
        <v>2943</v>
      </c>
      <c r="C37" s="79" t="s">
        <v>140</v>
      </c>
      <c r="D37" s="69" t="s">
        <v>162</v>
      </c>
      <c r="E37" s="69" t="s">
        <v>248</v>
      </c>
      <c r="F37" s="13">
        <v>244873</v>
      </c>
      <c r="G37" s="13">
        <v>3318.27</v>
      </c>
      <c r="H37" s="13">
        <v>1.62</v>
      </c>
    </row>
    <row r="38" spans="2:8">
      <c r="B38" s="69" t="s">
        <v>2944</v>
      </c>
      <c r="C38" s="79" t="s">
        <v>140</v>
      </c>
      <c r="D38" s="69" t="s">
        <v>165</v>
      </c>
      <c r="E38" s="69" t="s">
        <v>249</v>
      </c>
      <c r="F38" s="13">
        <v>719259</v>
      </c>
      <c r="G38" s="13">
        <v>3289.53</v>
      </c>
      <c r="H38" s="13">
        <v>1.61</v>
      </c>
    </row>
    <row r="39" spans="2:8">
      <c r="B39" s="69" t="s">
        <v>2945</v>
      </c>
      <c r="C39" s="79" t="s">
        <v>140</v>
      </c>
      <c r="D39" s="69" t="s">
        <v>185</v>
      </c>
      <c r="E39" s="69" t="s">
        <v>250</v>
      </c>
      <c r="F39" s="13">
        <v>1640000</v>
      </c>
      <c r="G39" s="13">
        <v>3209.48</v>
      </c>
      <c r="H39" s="13">
        <v>1.57</v>
      </c>
    </row>
    <row r="40" spans="2:8">
      <c r="B40" s="69" t="s">
        <v>2846</v>
      </c>
      <c r="C40" s="79" t="s">
        <v>140</v>
      </c>
      <c r="D40" s="69" t="s">
        <v>251</v>
      </c>
      <c r="E40" s="69" t="s">
        <v>252</v>
      </c>
      <c r="F40" s="13">
        <v>1200000</v>
      </c>
      <c r="G40" s="13">
        <v>3054</v>
      </c>
      <c r="H40" s="13">
        <v>1.49</v>
      </c>
    </row>
    <row r="41" spans="2:8">
      <c r="B41" s="69" t="s">
        <v>2946</v>
      </c>
      <c r="C41" s="79" t="s">
        <v>140</v>
      </c>
      <c r="D41" s="69" t="s">
        <v>162</v>
      </c>
      <c r="E41" s="69" t="s">
        <v>253</v>
      </c>
      <c r="F41" s="13">
        <v>800000</v>
      </c>
      <c r="G41" s="13">
        <v>2965.6</v>
      </c>
      <c r="H41" s="13">
        <v>1.45</v>
      </c>
    </row>
    <row r="42" spans="2:8">
      <c r="B42" s="69" t="s">
        <v>2928</v>
      </c>
      <c r="C42" s="79" t="s">
        <v>140</v>
      </c>
      <c r="D42" s="69" t="s">
        <v>162</v>
      </c>
      <c r="E42" s="69" t="s">
        <v>254</v>
      </c>
      <c r="F42" s="13">
        <v>268000</v>
      </c>
      <c r="G42" s="13">
        <v>2742.31</v>
      </c>
      <c r="H42" s="13">
        <v>1.34</v>
      </c>
    </row>
    <row r="43" spans="2:8">
      <c r="B43" s="69" t="s">
        <v>2947</v>
      </c>
      <c r="C43" s="79" t="s">
        <v>140</v>
      </c>
      <c r="D43" s="69" t="s">
        <v>177</v>
      </c>
      <c r="E43" s="69" t="s">
        <v>255</v>
      </c>
      <c r="F43" s="13">
        <v>55000</v>
      </c>
      <c r="G43" s="13">
        <v>2677.81</v>
      </c>
      <c r="H43" s="13">
        <v>1.31</v>
      </c>
    </row>
    <row r="44" spans="2:8">
      <c r="B44" s="69" t="s">
        <v>2948</v>
      </c>
      <c r="C44" s="79" t="s">
        <v>140</v>
      </c>
      <c r="D44" s="69" t="s">
        <v>256</v>
      </c>
      <c r="E44" s="69" t="s">
        <v>257</v>
      </c>
      <c r="F44" s="13">
        <v>812167</v>
      </c>
      <c r="G44" s="13">
        <v>2565.64</v>
      </c>
      <c r="H44" s="13">
        <v>1.25</v>
      </c>
    </row>
    <row r="45" spans="2:8">
      <c r="B45" s="69" t="s">
        <v>2883</v>
      </c>
      <c r="C45" s="79" t="s">
        <v>140</v>
      </c>
      <c r="D45" s="69" t="s">
        <v>238</v>
      </c>
      <c r="E45" s="69" t="s">
        <v>258</v>
      </c>
      <c r="F45" s="13">
        <v>400000</v>
      </c>
      <c r="G45" s="13">
        <v>2547</v>
      </c>
      <c r="H45" s="13">
        <v>1.24</v>
      </c>
    </row>
    <row r="46" spans="2:8">
      <c r="B46" s="69" t="s">
        <v>2949</v>
      </c>
      <c r="C46" s="79" t="s">
        <v>140</v>
      </c>
      <c r="D46" s="69" t="s">
        <v>171</v>
      </c>
      <c r="E46" s="69" t="s">
        <v>259</v>
      </c>
      <c r="F46" s="13">
        <v>3900000</v>
      </c>
      <c r="G46" s="13">
        <v>2517.4499999999998</v>
      </c>
      <c r="H46" s="13">
        <v>1.23</v>
      </c>
    </row>
    <row r="47" spans="2:8">
      <c r="B47" s="69" t="s">
        <v>2950</v>
      </c>
      <c r="C47" s="79" t="s">
        <v>140</v>
      </c>
      <c r="D47" s="69" t="s">
        <v>167</v>
      </c>
      <c r="E47" s="69" t="s">
        <v>260</v>
      </c>
      <c r="F47" s="13">
        <v>739096</v>
      </c>
      <c r="G47" s="13">
        <v>2442.34</v>
      </c>
      <c r="H47" s="13">
        <v>1.19</v>
      </c>
    </row>
    <row r="48" spans="2:8">
      <c r="B48" s="69" t="s">
        <v>2951</v>
      </c>
      <c r="C48" s="79" t="s">
        <v>140</v>
      </c>
      <c r="D48" s="69" t="s">
        <v>159</v>
      </c>
      <c r="E48" s="69" t="s">
        <v>261</v>
      </c>
      <c r="F48" s="13">
        <v>95823</v>
      </c>
      <c r="G48" s="13">
        <v>2268.9899999999998</v>
      </c>
      <c r="H48" s="13">
        <v>1.1100000000000001</v>
      </c>
    </row>
    <row r="49" spans="2:8">
      <c r="B49" s="69" t="s">
        <v>2952</v>
      </c>
      <c r="C49" s="79" t="s">
        <v>140</v>
      </c>
      <c r="D49" s="69" t="s">
        <v>162</v>
      </c>
      <c r="E49" s="69" t="s">
        <v>262</v>
      </c>
      <c r="F49" s="13">
        <v>1432500</v>
      </c>
      <c r="G49" s="13">
        <v>2249.0300000000002</v>
      </c>
      <c r="H49" s="13">
        <v>1.1000000000000001</v>
      </c>
    </row>
    <row r="50" spans="2:8">
      <c r="B50" s="69" t="s">
        <v>263</v>
      </c>
      <c r="C50" s="79" t="s">
        <v>140</v>
      </c>
      <c r="D50" s="69" t="s">
        <v>199</v>
      </c>
      <c r="E50" s="69" t="s">
        <v>264</v>
      </c>
      <c r="F50" s="13">
        <v>5237050</v>
      </c>
      <c r="G50" s="13">
        <v>2204.8000000000002</v>
      </c>
      <c r="H50" s="13">
        <v>1.08</v>
      </c>
    </row>
    <row r="51" spans="2:8">
      <c r="B51" s="69" t="s">
        <v>2953</v>
      </c>
      <c r="C51" s="79" t="s">
        <v>140</v>
      </c>
      <c r="D51" s="69" t="s">
        <v>181</v>
      </c>
      <c r="E51" s="69" t="s">
        <v>265</v>
      </c>
      <c r="F51" s="13">
        <v>1663248</v>
      </c>
      <c r="G51" s="13">
        <v>2157.23</v>
      </c>
      <c r="H51" s="13">
        <v>1.05</v>
      </c>
    </row>
    <row r="52" spans="2:8">
      <c r="B52" s="69" t="s">
        <v>2911</v>
      </c>
      <c r="C52" s="79" t="s">
        <v>140</v>
      </c>
      <c r="D52" s="69" t="s">
        <v>141</v>
      </c>
      <c r="E52" s="69" t="s">
        <v>266</v>
      </c>
      <c r="F52" s="13">
        <v>803000</v>
      </c>
      <c r="G52" s="13">
        <v>2025.97</v>
      </c>
      <c r="H52" s="13">
        <v>0.99</v>
      </c>
    </row>
    <row r="53" spans="2:8">
      <c r="B53" s="69" t="s">
        <v>2954</v>
      </c>
      <c r="C53" s="79" t="s">
        <v>140</v>
      </c>
      <c r="D53" s="69" t="s">
        <v>179</v>
      </c>
      <c r="E53" s="69" t="s">
        <v>267</v>
      </c>
      <c r="F53" s="13">
        <v>433172</v>
      </c>
      <c r="G53" s="13">
        <v>2007.97</v>
      </c>
      <c r="H53" s="13">
        <v>0.98</v>
      </c>
    </row>
    <row r="54" spans="2:8">
      <c r="B54" s="69" t="s">
        <v>2273</v>
      </c>
      <c r="C54" s="79" t="s">
        <v>140</v>
      </c>
      <c r="D54" s="69" t="s">
        <v>154</v>
      </c>
      <c r="E54" s="69" t="s">
        <v>268</v>
      </c>
      <c r="F54" s="13">
        <v>3700000</v>
      </c>
      <c r="G54" s="13">
        <v>1829.65</v>
      </c>
      <c r="H54" s="13">
        <v>0.89</v>
      </c>
    </row>
    <row r="55" spans="2:8">
      <c r="B55" s="69" t="s">
        <v>1010</v>
      </c>
      <c r="C55" s="79" t="s">
        <v>140</v>
      </c>
      <c r="D55" s="69" t="s">
        <v>188</v>
      </c>
      <c r="E55" s="69" t="s">
        <v>189</v>
      </c>
      <c r="F55" s="13">
        <v>250000</v>
      </c>
      <c r="G55" s="13">
        <v>1712.63</v>
      </c>
      <c r="H55" s="13">
        <v>0.84</v>
      </c>
    </row>
    <row r="56" spans="2:8">
      <c r="B56" s="69" t="s">
        <v>2955</v>
      </c>
      <c r="C56" s="79" t="s">
        <v>140</v>
      </c>
      <c r="D56" s="69" t="s">
        <v>269</v>
      </c>
      <c r="E56" s="69" t="s">
        <v>270</v>
      </c>
      <c r="F56" s="13">
        <v>30000</v>
      </c>
      <c r="G56" s="13">
        <v>963.15</v>
      </c>
      <c r="H56" s="13">
        <v>0.47</v>
      </c>
    </row>
    <row r="57" spans="2:8">
      <c r="B57" s="69" t="s">
        <v>2956</v>
      </c>
      <c r="C57" s="79" t="s">
        <v>140</v>
      </c>
      <c r="D57" s="69" t="s">
        <v>162</v>
      </c>
      <c r="E57" s="69" t="s">
        <v>271</v>
      </c>
      <c r="F57" s="13">
        <v>108420</v>
      </c>
      <c r="G57" s="13">
        <v>872.24</v>
      </c>
      <c r="H57" s="13">
        <v>0.43</v>
      </c>
    </row>
    <row r="58" spans="2:8">
      <c r="B58" s="69" t="s">
        <v>2957</v>
      </c>
      <c r="C58" s="79" t="s">
        <v>140</v>
      </c>
      <c r="D58" s="69" t="s">
        <v>272</v>
      </c>
      <c r="E58" s="69" t="s">
        <v>273</v>
      </c>
      <c r="F58" s="13">
        <v>431650</v>
      </c>
      <c r="G58" s="13">
        <v>783.23</v>
      </c>
      <c r="H58" s="13">
        <v>0.38</v>
      </c>
    </row>
    <row r="59" spans="2:8">
      <c r="B59" s="69" t="s">
        <v>2958</v>
      </c>
      <c r="C59" s="79" t="s">
        <v>140</v>
      </c>
      <c r="D59" s="69" t="s">
        <v>146</v>
      </c>
      <c r="E59" s="69" t="s">
        <v>274</v>
      </c>
      <c r="F59" s="13">
        <v>38626</v>
      </c>
      <c r="G59" s="13">
        <v>513.19000000000005</v>
      </c>
      <c r="H59" s="13">
        <v>0.25</v>
      </c>
    </row>
    <row r="60" spans="2:8">
      <c r="B60" s="220" t="s">
        <v>980</v>
      </c>
      <c r="C60" s="79"/>
      <c r="G60" s="14">
        <f>SUM(G16:G59)</f>
        <v>183793.64999999997</v>
      </c>
      <c r="H60" s="14">
        <f>SUM(H16:H59)</f>
        <v>89.729999999999976</v>
      </c>
    </row>
    <row r="61" spans="2:8" s="190" customFormat="1">
      <c r="B61" s="202" t="s">
        <v>981</v>
      </c>
      <c r="C61" s="210"/>
      <c r="F61" s="191"/>
      <c r="G61" s="18"/>
      <c r="H61" s="18"/>
    </row>
    <row r="62" spans="2:8" s="190" customFormat="1">
      <c r="B62" s="202" t="s">
        <v>982</v>
      </c>
      <c r="C62" s="210"/>
      <c r="F62" s="191"/>
      <c r="G62" s="18"/>
      <c r="H62" s="18"/>
    </row>
    <row r="63" spans="2:8">
      <c r="B63" s="69" t="s">
        <v>275</v>
      </c>
      <c r="C63" s="79" t="s">
        <v>140</v>
      </c>
      <c r="D63" s="69" t="s">
        <v>276</v>
      </c>
      <c r="E63" s="69" t="s">
        <v>277</v>
      </c>
      <c r="F63" s="13">
        <v>1043500</v>
      </c>
      <c r="G63" s="13">
        <v>1405.28</v>
      </c>
      <c r="H63" s="13">
        <v>0.69</v>
      </c>
    </row>
    <row r="64" spans="2:8" s="190" customFormat="1">
      <c r="B64" s="202" t="s">
        <v>983</v>
      </c>
      <c r="C64" s="210"/>
      <c r="F64" s="191"/>
      <c r="G64" s="18">
        <f>SUM(G63)</f>
        <v>1405.28</v>
      </c>
      <c r="H64" s="14">
        <f>SUM(H63)</f>
        <v>0.69</v>
      </c>
    </row>
    <row r="65" spans="2:8" s="190" customFormat="1">
      <c r="B65" s="202" t="s">
        <v>984</v>
      </c>
      <c r="C65" s="210"/>
      <c r="F65" s="191"/>
      <c r="G65" s="18">
        <f>+G60+G64</f>
        <v>185198.92999999996</v>
      </c>
      <c r="H65" s="18">
        <f>+H60+H64</f>
        <v>90.419999999999973</v>
      </c>
    </row>
    <row r="66" spans="2:8">
      <c r="B66" s="102" t="s">
        <v>278</v>
      </c>
      <c r="C66" s="185"/>
      <c r="D66" s="102"/>
      <c r="E66" s="102"/>
      <c r="F66" s="14"/>
      <c r="G66" s="14">
        <v>15000</v>
      </c>
      <c r="H66" s="14">
        <v>7.32</v>
      </c>
    </row>
    <row r="67" spans="2:8">
      <c r="B67" s="102" t="s">
        <v>279</v>
      </c>
      <c r="C67" s="185"/>
      <c r="D67" s="102"/>
      <c r="E67" s="102"/>
      <c r="F67" s="14"/>
      <c r="G67" s="14">
        <v>5132.63</v>
      </c>
      <c r="H67" s="14">
        <v>2.5099999999999998</v>
      </c>
    </row>
    <row r="68" spans="2:8">
      <c r="B68" s="102" t="s">
        <v>125</v>
      </c>
      <c r="C68" s="185"/>
      <c r="D68" s="102"/>
      <c r="E68" s="102"/>
      <c r="F68" s="14"/>
      <c r="G68" s="14">
        <v>205331.56</v>
      </c>
      <c r="H68" s="14">
        <v>100.24</v>
      </c>
    </row>
    <row r="69" spans="2:8">
      <c r="B69" s="102" t="s">
        <v>280</v>
      </c>
      <c r="C69" s="185"/>
      <c r="D69" s="102"/>
      <c r="E69" s="102"/>
      <c r="F69" s="14"/>
      <c r="G69" s="14">
        <v>-485.30839960998401</v>
      </c>
      <c r="H69" s="14">
        <v>-0.23999999999999488</v>
      </c>
    </row>
    <row r="70" spans="2:8">
      <c r="B70" s="102" t="s">
        <v>127</v>
      </c>
      <c r="C70" s="185"/>
      <c r="D70" s="102"/>
      <c r="E70" s="102"/>
      <c r="F70" s="14"/>
      <c r="G70" s="14">
        <v>204846.25160039001</v>
      </c>
      <c r="H70" s="14">
        <v>100</v>
      </c>
    </row>
    <row r="71" spans="2:8">
      <c r="B71" s="69" t="s">
        <v>128</v>
      </c>
    </row>
    <row r="72" spans="2:8">
      <c r="B72" s="69" t="s">
        <v>129</v>
      </c>
    </row>
    <row r="73" spans="2:8">
      <c r="B73" s="69" t="s">
        <v>130</v>
      </c>
      <c r="C73" s="186">
        <v>44712</v>
      </c>
    </row>
    <row r="74" spans="2:8" ht="25.5">
      <c r="B74" s="187" t="s">
        <v>131</v>
      </c>
      <c r="C74" s="180" t="s">
        <v>132</v>
      </c>
    </row>
    <row r="75" spans="2:8">
      <c r="B75" s="102"/>
    </row>
    <row r="76" spans="2:8">
      <c r="B76" s="102" t="s">
        <v>133</v>
      </c>
    </row>
    <row r="77" spans="2:8">
      <c r="B77" s="102" t="s">
        <v>220</v>
      </c>
    </row>
    <row r="78" spans="2:8">
      <c r="B78" s="102" t="s">
        <v>134</v>
      </c>
    </row>
    <row r="79" spans="2:8">
      <c r="B79" s="102" t="s">
        <v>281</v>
      </c>
      <c r="C79" s="185"/>
    </row>
    <row r="80" spans="2:8">
      <c r="B80" s="102" t="s">
        <v>282</v>
      </c>
      <c r="C80" s="185"/>
    </row>
    <row r="81" spans="2:3">
      <c r="B81" s="102" t="s">
        <v>283</v>
      </c>
      <c r="C81" s="185"/>
    </row>
    <row r="82" spans="2:3">
      <c r="B82" s="102" t="s">
        <v>284</v>
      </c>
      <c r="C82" s="185"/>
    </row>
    <row r="83" spans="2:3">
      <c r="B83" s="102" t="s">
        <v>285</v>
      </c>
      <c r="C83" s="185"/>
    </row>
    <row r="84" spans="2:3">
      <c r="B84" s="102" t="s">
        <v>286</v>
      </c>
      <c r="C84" s="185"/>
    </row>
    <row r="85" spans="2:3">
      <c r="B85" s="102" t="s">
        <v>287</v>
      </c>
      <c r="C85" s="185"/>
    </row>
    <row r="86" spans="2:3">
      <c r="B86" s="102" t="s">
        <v>288</v>
      </c>
      <c r="C86" s="185"/>
    </row>
    <row r="87" spans="2:3">
      <c r="B87" s="292" t="s">
        <v>2212</v>
      </c>
      <c r="C87" s="185"/>
    </row>
    <row r="88" spans="2:3">
      <c r="B88" s="292" t="s">
        <v>135</v>
      </c>
    </row>
    <row r="89" spans="2:3">
      <c r="B89" s="292" t="s">
        <v>136</v>
      </c>
    </row>
  </sheetData>
  <mergeCells count="3">
    <mergeCell ref="B1:E1"/>
    <mergeCell ref="C3:C7"/>
    <mergeCell ref="D3:D7"/>
  </mergeCells>
  <hyperlinks>
    <hyperlink ref="A1" location="Index!A1" display="Index" xr:uid="{00000000-0004-0000-0300-000000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76"/>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7109375" style="69" bestFit="1" customWidth="1"/>
    <col min="6" max="6" width="11.5703125" style="13" bestFit="1" customWidth="1"/>
    <col min="7" max="7" width="18.140625" style="13" bestFit="1" customWidth="1"/>
    <col min="8" max="8" width="9.140625" style="13" bestFit="1" customWidth="1"/>
    <col min="9" max="16384" width="9.140625" style="69"/>
  </cols>
  <sheetData>
    <row r="1" spans="1:9" s="1" customFormat="1">
      <c r="A1" s="3" t="s">
        <v>0</v>
      </c>
      <c r="B1" s="397" t="s">
        <v>47</v>
      </c>
      <c r="C1" s="397"/>
      <c r="D1" s="397"/>
      <c r="E1" s="397"/>
      <c r="F1" s="4"/>
      <c r="G1" s="4"/>
      <c r="H1" s="4"/>
    </row>
    <row r="2" spans="1:9" s="1" customFormat="1" ht="13.5" thickBot="1">
      <c r="C2" s="5"/>
      <c r="F2" s="4"/>
      <c r="G2" s="4"/>
      <c r="H2" s="4"/>
    </row>
    <row r="3" spans="1:9" s="15" customFormat="1" ht="15">
      <c r="B3" s="25" t="s">
        <v>2097</v>
      </c>
      <c r="C3" s="398"/>
      <c r="D3" s="401"/>
      <c r="F3" s="16"/>
      <c r="G3" s="16"/>
      <c r="H3" s="16"/>
    </row>
    <row r="4" spans="1:9" s="15" customFormat="1" ht="15">
      <c r="B4" s="26" t="s">
        <v>2098</v>
      </c>
      <c r="C4" s="399"/>
      <c r="D4" s="402"/>
      <c r="F4" s="16"/>
      <c r="G4" s="16"/>
      <c r="H4" s="16"/>
    </row>
    <row r="5" spans="1:9" s="15" customFormat="1" ht="15">
      <c r="B5" s="57" t="s">
        <v>1060</v>
      </c>
      <c r="C5" s="399"/>
      <c r="D5" s="402"/>
      <c r="F5" s="16"/>
      <c r="G5" s="16"/>
      <c r="H5" s="16"/>
    </row>
    <row r="6" spans="1:9" s="15" customFormat="1" ht="15">
      <c r="B6" s="57" t="s">
        <v>2080</v>
      </c>
      <c r="C6" s="399"/>
      <c r="D6" s="402"/>
      <c r="F6" s="16"/>
      <c r="G6" s="16"/>
      <c r="H6" s="16"/>
    </row>
    <row r="7" spans="1:9" s="15" customFormat="1" ht="30.75" thickBot="1">
      <c r="B7" s="27" t="s">
        <v>2099</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1056</v>
      </c>
      <c r="C16" s="79" t="s">
        <v>140</v>
      </c>
      <c r="D16" s="69" t="s">
        <v>141</v>
      </c>
      <c r="E16" s="69" t="s">
        <v>142</v>
      </c>
      <c r="F16" s="13">
        <v>6050000</v>
      </c>
      <c r="G16" s="13">
        <v>45547.43</v>
      </c>
      <c r="H16" s="13">
        <v>9.4</v>
      </c>
    </row>
    <row r="17" spans="2:8">
      <c r="B17" s="69" t="s">
        <v>1054</v>
      </c>
      <c r="C17" s="79" t="s">
        <v>140</v>
      </c>
      <c r="D17" s="69" t="s">
        <v>141</v>
      </c>
      <c r="E17" s="69" t="s">
        <v>145</v>
      </c>
      <c r="F17" s="13">
        <v>2664000</v>
      </c>
      <c r="G17" s="13">
        <v>37001.629999999997</v>
      </c>
      <c r="H17" s="13">
        <v>7.63</v>
      </c>
    </row>
    <row r="18" spans="2:8">
      <c r="B18" s="69" t="s">
        <v>1051</v>
      </c>
      <c r="C18" s="79" t="s">
        <v>140</v>
      </c>
      <c r="D18" s="69" t="s">
        <v>150</v>
      </c>
      <c r="E18" s="69" t="s">
        <v>151</v>
      </c>
      <c r="F18" s="13">
        <v>12000000</v>
      </c>
      <c r="G18" s="13">
        <v>32478</v>
      </c>
      <c r="H18" s="13">
        <v>6.7</v>
      </c>
    </row>
    <row r="19" spans="2:8">
      <c r="B19" s="69" t="s">
        <v>1055</v>
      </c>
      <c r="C19" s="79" t="s">
        <v>140</v>
      </c>
      <c r="D19" s="69" t="s">
        <v>143</v>
      </c>
      <c r="E19" s="69" t="s">
        <v>144</v>
      </c>
      <c r="F19" s="13">
        <v>1202000</v>
      </c>
      <c r="G19" s="13">
        <v>31644.45</v>
      </c>
      <c r="H19" s="13">
        <v>6.53</v>
      </c>
    </row>
    <row r="20" spans="2:8">
      <c r="B20" s="69" t="s">
        <v>1050</v>
      </c>
      <c r="C20" s="79" t="s">
        <v>140</v>
      </c>
      <c r="D20" s="69" t="s">
        <v>276</v>
      </c>
      <c r="E20" s="69" t="s">
        <v>290</v>
      </c>
      <c r="F20" s="13">
        <v>10816666</v>
      </c>
      <c r="G20" s="13">
        <v>25192.02</v>
      </c>
      <c r="H20" s="13">
        <v>5.2</v>
      </c>
    </row>
    <row r="21" spans="2:8">
      <c r="B21" s="69" t="s">
        <v>1047</v>
      </c>
      <c r="C21" s="79" t="s">
        <v>140</v>
      </c>
      <c r="D21" s="69" t="s">
        <v>154</v>
      </c>
      <c r="E21" s="69" t="s">
        <v>155</v>
      </c>
      <c r="F21" s="13">
        <v>1085300</v>
      </c>
      <c r="G21" s="13">
        <v>25035.16</v>
      </c>
      <c r="H21" s="13">
        <v>5.17</v>
      </c>
    </row>
    <row r="22" spans="2:8">
      <c r="B22" s="69" t="s">
        <v>1025</v>
      </c>
      <c r="C22" s="79" t="s">
        <v>140</v>
      </c>
      <c r="D22" s="69" t="s">
        <v>185</v>
      </c>
      <c r="E22" s="69" t="s">
        <v>186</v>
      </c>
      <c r="F22" s="13">
        <v>965000</v>
      </c>
      <c r="G22" s="13">
        <v>21214.560000000001</v>
      </c>
      <c r="H22" s="13">
        <v>4.38</v>
      </c>
    </row>
    <row r="23" spans="2:8">
      <c r="B23" s="69" t="s">
        <v>1053</v>
      </c>
      <c r="C23" s="79" t="s">
        <v>140</v>
      </c>
      <c r="D23" s="69" t="s">
        <v>146</v>
      </c>
      <c r="E23" s="69" t="s">
        <v>147</v>
      </c>
      <c r="F23" s="13">
        <v>1387000</v>
      </c>
      <c r="G23" s="13">
        <v>20854.93</v>
      </c>
      <c r="H23" s="13">
        <v>4.3</v>
      </c>
    </row>
    <row r="24" spans="2:8">
      <c r="B24" s="69" t="s">
        <v>1029</v>
      </c>
      <c r="C24" s="79" t="s">
        <v>140</v>
      </c>
      <c r="D24" s="69" t="s">
        <v>302</v>
      </c>
      <c r="E24" s="69" t="s">
        <v>303</v>
      </c>
      <c r="F24" s="13">
        <v>400165</v>
      </c>
      <c r="G24" s="13">
        <v>15462.78</v>
      </c>
      <c r="H24" s="13">
        <v>3.19</v>
      </c>
    </row>
    <row r="25" spans="2:8">
      <c r="B25" s="69" t="s">
        <v>2241</v>
      </c>
      <c r="C25" s="79" t="s">
        <v>140</v>
      </c>
      <c r="D25" s="69" t="s">
        <v>302</v>
      </c>
      <c r="E25" s="69" t="s">
        <v>468</v>
      </c>
      <c r="F25" s="13">
        <v>544400</v>
      </c>
      <c r="G25" s="13">
        <v>15101.11</v>
      </c>
      <c r="H25" s="13">
        <v>3.12</v>
      </c>
    </row>
    <row r="26" spans="2:8">
      <c r="B26" s="69" t="s">
        <v>1049</v>
      </c>
      <c r="C26" s="79" t="s">
        <v>140</v>
      </c>
      <c r="D26" s="69" t="s">
        <v>146</v>
      </c>
      <c r="E26" s="69" t="s">
        <v>289</v>
      </c>
      <c r="F26" s="13">
        <v>1450000</v>
      </c>
      <c r="G26" s="13">
        <v>15090.88</v>
      </c>
      <c r="H26" s="13">
        <v>3.11</v>
      </c>
    </row>
    <row r="27" spans="2:8">
      <c r="B27" s="69" t="s">
        <v>2959</v>
      </c>
      <c r="C27" s="79" t="s">
        <v>140</v>
      </c>
      <c r="D27" s="69" t="s">
        <v>152</v>
      </c>
      <c r="E27" s="69" t="s">
        <v>625</v>
      </c>
      <c r="F27" s="13">
        <v>2938737</v>
      </c>
      <c r="G27" s="13">
        <v>14366.02</v>
      </c>
      <c r="H27" s="13">
        <v>2.96</v>
      </c>
    </row>
    <row r="28" spans="2:8">
      <c r="B28" s="69" t="s">
        <v>1037</v>
      </c>
      <c r="C28" s="79" t="s">
        <v>140</v>
      </c>
      <c r="D28" s="69" t="s">
        <v>141</v>
      </c>
      <c r="E28" s="69" t="s">
        <v>158</v>
      </c>
      <c r="F28" s="13">
        <v>1930000</v>
      </c>
      <c r="G28" s="13">
        <v>13224.36</v>
      </c>
      <c r="H28" s="13">
        <v>2.73</v>
      </c>
    </row>
    <row r="29" spans="2:8">
      <c r="B29" s="69" t="s">
        <v>456</v>
      </c>
      <c r="C29" s="79" t="s">
        <v>140</v>
      </c>
      <c r="D29" s="69" t="s">
        <v>141</v>
      </c>
      <c r="E29" s="69" t="s">
        <v>457</v>
      </c>
      <c r="F29" s="13">
        <v>2570000</v>
      </c>
      <c r="G29" s="13">
        <v>12030.17</v>
      </c>
      <c r="H29" s="13">
        <v>2.48</v>
      </c>
    </row>
    <row r="30" spans="2:8">
      <c r="B30" s="69" t="s">
        <v>2960</v>
      </c>
      <c r="C30" s="79" t="s">
        <v>140</v>
      </c>
      <c r="D30" s="69" t="s">
        <v>209</v>
      </c>
      <c r="E30" s="69" t="s">
        <v>599</v>
      </c>
      <c r="F30" s="13">
        <v>652000</v>
      </c>
      <c r="G30" s="13">
        <v>11985.72</v>
      </c>
      <c r="H30" s="13">
        <v>2.4700000000000002</v>
      </c>
    </row>
    <row r="31" spans="2:8">
      <c r="B31" s="69" t="s">
        <v>1044</v>
      </c>
      <c r="C31" s="79" t="s">
        <v>140</v>
      </c>
      <c r="D31" s="69" t="s">
        <v>174</v>
      </c>
      <c r="E31" s="69" t="s">
        <v>242</v>
      </c>
      <c r="F31" s="13">
        <v>1470000</v>
      </c>
      <c r="G31" s="13">
        <v>11824.68</v>
      </c>
      <c r="H31" s="13">
        <v>2.44</v>
      </c>
    </row>
    <row r="32" spans="2:8">
      <c r="B32" s="69" t="s">
        <v>1010</v>
      </c>
      <c r="C32" s="79" t="s">
        <v>140</v>
      </c>
      <c r="D32" s="69" t="s">
        <v>188</v>
      </c>
      <c r="E32" s="69" t="s">
        <v>189</v>
      </c>
      <c r="F32" s="13">
        <v>1472000</v>
      </c>
      <c r="G32" s="13">
        <v>10083.94</v>
      </c>
      <c r="H32" s="13">
        <v>2.08</v>
      </c>
    </row>
    <row r="33" spans="2:8">
      <c r="B33" s="69" t="s">
        <v>2268</v>
      </c>
      <c r="C33" s="79" t="s">
        <v>140</v>
      </c>
      <c r="D33" s="69" t="s">
        <v>185</v>
      </c>
      <c r="E33" s="69" t="s">
        <v>373</v>
      </c>
      <c r="F33" s="13">
        <v>705000</v>
      </c>
      <c r="G33" s="13">
        <v>10071.629999999999</v>
      </c>
      <c r="H33" s="13">
        <v>2.08</v>
      </c>
    </row>
    <row r="34" spans="2:8">
      <c r="B34" s="69" t="s">
        <v>1052</v>
      </c>
      <c r="C34" s="79" t="s">
        <v>140</v>
      </c>
      <c r="D34" s="69" t="s">
        <v>146</v>
      </c>
      <c r="E34" s="69" t="s">
        <v>148</v>
      </c>
      <c r="F34" s="13">
        <v>292623</v>
      </c>
      <c r="G34" s="13">
        <v>9844.86</v>
      </c>
      <c r="H34" s="13">
        <v>2.0299999999999998</v>
      </c>
    </row>
    <row r="35" spans="2:8">
      <c r="B35" s="69" t="s">
        <v>2961</v>
      </c>
      <c r="C35" s="79" t="s">
        <v>140</v>
      </c>
      <c r="D35" s="69" t="s">
        <v>385</v>
      </c>
      <c r="E35" s="69" t="s">
        <v>386</v>
      </c>
      <c r="F35" s="13">
        <v>5100000</v>
      </c>
      <c r="G35" s="13">
        <v>9837.9</v>
      </c>
      <c r="H35" s="13">
        <v>2.0299999999999998</v>
      </c>
    </row>
    <row r="36" spans="2:8">
      <c r="B36" s="69" t="s">
        <v>2904</v>
      </c>
      <c r="C36" s="79" t="s">
        <v>140</v>
      </c>
      <c r="D36" s="69" t="s">
        <v>188</v>
      </c>
      <c r="E36" s="69" t="s">
        <v>759</v>
      </c>
      <c r="F36" s="13">
        <v>2165862</v>
      </c>
      <c r="G36" s="13">
        <v>9681.4</v>
      </c>
      <c r="H36" s="13">
        <v>2</v>
      </c>
    </row>
    <row r="37" spans="2:8">
      <c r="B37" s="69" t="s">
        <v>2324</v>
      </c>
      <c r="C37" s="79" t="s">
        <v>140</v>
      </c>
      <c r="D37" s="69" t="s">
        <v>302</v>
      </c>
      <c r="E37" s="69" t="s">
        <v>459</v>
      </c>
      <c r="F37" s="13">
        <v>900000</v>
      </c>
      <c r="G37" s="13">
        <v>9309.15</v>
      </c>
      <c r="H37" s="13">
        <v>1.92</v>
      </c>
    </row>
    <row r="38" spans="2:8">
      <c r="B38" s="69" t="s">
        <v>1036</v>
      </c>
      <c r="C38" s="79" t="s">
        <v>140</v>
      </c>
      <c r="D38" s="69" t="s">
        <v>146</v>
      </c>
      <c r="E38" s="69" t="s">
        <v>305</v>
      </c>
      <c r="F38" s="13">
        <v>264000</v>
      </c>
      <c r="G38" s="13">
        <v>8695.76</v>
      </c>
      <c r="H38" s="13">
        <v>1.79</v>
      </c>
    </row>
    <row r="39" spans="2:8">
      <c r="B39" s="69" t="s">
        <v>1024</v>
      </c>
      <c r="C39" s="79" t="s">
        <v>140</v>
      </c>
      <c r="D39" s="69" t="s">
        <v>251</v>
      </c>
      <c r="E39" s="69" t="s">
        <v>307</v>
      </c>
      <c r="F39" s="13">
        <v>2200000</v>
      </c>
      <c r="G39" s="13">
        <v>8320.4</v>
      </c>
      <c r="H39" s="13">
        <v>1.72</v>
      </c>
    </row>
    <row r="40" spans="2:8">
      <c r="B40" s="69" t="s">
        <v>2899</v>
      </c>
      <c r="C40" s="79" t="s">
        <v>140</v>
      </c>
      <c r="D40" s="69" t="s">
        <v>251</v>
      </c>
      <c r="E40" s="69" t="s">
        <v>372</v>
      </c>
      <c r="F40" s="13">
        <v>5500000</v>
      </c>
      <c r="G40" s="13">
        <v>8096</v>
      </c>
      <c r="H40" s="13">
        <v>1.67</v>
      </c>
    </row>
    <row r="41" spans="2:8">
      <c r="B41" s="69" t="s">
        <v>2274</v>
      </c>
      <c r="C41" s="79" t="s">
        <v>140</v>
      </c>
      <c r="D41" s="69" t="s">
        <v>521</v>
      </c>
      <c r="E41" s="69" t="s">
        <v>626</v>
      </c>
      <c r="F41" s="13">
        <v>457000</v>
      </c>
      <c r="G41" s="13">
        <v>7448.87</v>
      </c>
      <c r="H41" s="13">
        <v>1.54</v>
      </c>
    </row>
    <row r="42" spans="2:8">
      <c r="B42" s="69" t="s">
        <v>2307</v>
      </c>
      <c r="C42" s="79" t="s">
        <v>140</v>
      </c>
      <c r="D42" s="69" t="s">
        <v>272</v>
      </c>
      <c r="E42" s="69" t="s">
        <v>760</v>
      </c>
      <c r="F42" s="13">
        <v>1620000</v>
      </c>
      <c r="G42" s="13">
        <v>7217.1</v>
      </c>
      <c r="H42" s="13">
        <v>1.49</v>
      </c>
    </row>
    <row r="43" spans="2:8">
      <c r="B43" s="69" t="s">
        <v>1011</v>
      </c>
      <c r="C43" s="79" t="s">
        <v>140</v>
      </c>
      <c r="D43" s="69" t="s">
        <v>154</v>
      </c>
      <c r="E43" s="69" t="s">
        <v>319</v>
      </c>
      <c r="F43" s="13">
        <v>450000</v>
      </c>
      <c r="G43" s="13">
        <v>5143.95</v>
      </c>
      <c r="H43" s="13">
        <v>1.06</v>
      </c>
    </row>
    <row r="44" spans="2:8">
      <c r="B44" s="69" t="s">
        <v>2833</v>
      </c>
      <c r="C44" s="79" t="s">
        <v>140</v>
      </c>
      <c r="D44" s="69" t="s">
        <v>276</v>
      </c>
      <c r="E44" s="69" t="s">
        <v>461</v>
      </c>
      <c r="F44" s="13">
        <v>3100000</v>
      </c>
      <c r="G44" s="13">
        <v>4836</v>
      </c>
      <c r="H44" s="13">
        <v>1</v>
      </c>
    </row>
    <row r="45" spans="2:8">
      <c r="B45" s="69" t="s">
        <v>1042</v>
      </c>
      <c r="C45" s="79" t="s">
        <v>140</v>
      </c>
      <c r="D45" s="69" t="s">
        <v>183</v>
      </c>
      <c r="E45" s="69" t="s">
        <v>184</v>
      </c>
      <c r="F45" s="13">
        <v>619000</v>
      </c>
      <c r="G45" s="13">
        <v>4702.8500000000004</v>
      </c>
      <c r="H45" s="13">
        <v>0.97</v>
      </c>
    </row>
    <row r="46" spans="2:8">
      <c r="B46" s="69" t="s">
        <v>1045</v>
      </c>
      <c r="C46" s="79" t="s">
        <v>140</v>
      </c>
      <c r="D46" s="69" t="s">
        <v>243</v>
      </c>
      <c r="E46" s="69" t="s">
        <v>293</v>
      </c>
      <c r="F46" s="13">
        <v>750000</v>
      </c>
      <c r="G46" s="13">
        <v>4132.13</v>
      </c>
      <c r="H46" s="13">
        <v>0.85</v>
      </c>
    </row>
    <row r="47" spans="2:8">
      <c r="B47" s="69" t="s">
        <v>1027</v>
      </c>
      <c r="C47" s="79" t="s">
        <v>140</v>
      </c>
      <c r="D47" s="69" t="s">
        <v>152</v>
      </c>
      <c r="E47" s="69" t="s">
        <v>304</v>
      </c>
      <c r="F47" s="13">
        <v>390000</v>
      </c>
      <c r="G47" s="13">
        <v>3970.4</v>
      </c>
      <c r="H47" s="13">
        <v>0.82</v>
      </c>
    </row>
    <row r="48" spans="2:8">
      <c r="B48" s="69" t="s">
        <v>2962</v>
      </c>
      <c r="C48" s="79" t="s">
        <v>140</v>
      </c>
      <c r="D48" s="69" t="s">
        <v>159</v>
      </c>
      <c r="E48" s="69" t="s">
        <v>761</v>
      </c>
      <c r="F48" s="13">
        <v>329000</v>
      </c>
      <c r="G48" s="13">
        <v>3335.9</v>
      </c>
      <c r="H48" s="13">
        <v>0.69</v>
      </c>
    </row>
    <row r="49" spans="2:8">
      <c r="B49" s="102" t="s">
        <v>218</v>
      </c>
      <c r="C49" s="185"/>
      <c r="D49" s="102"/>
      <c r="E49" s="102"/>
      <c r="F49" s="14"/>
      <c r="G49" s="14">
        <f>SUM(G13:G48)</f>
        <v>472782.14000000007</v>
      </c>
      <c r="H49" s="14">
        <f>SUM(H13:H48)</f>
        <v>97.55</v>
      </c>
    </row>
    <row r="50" spans="2:8">
      <c r="B50" s="102" t="s">
        <v>219</v>
      </c>
      <c r="C50" s="185"/>
      <c r="D50" s="102"/>
      <c r="E50" s="102"/>
      <c r="F50" s="14"/>
      <c r="G50" s="14">
        <v>8879.57</v>
      </c>
      <c r="H50" s="14">
        <v>1.83</v>
      </c>
    </row>
    <row r="51" spans="2:8">
      <c r="B51" s="102" t="s">
        <v>125</v>
      </c>
      <c r="C51" s="185"/>
      <c r="D51" s="102"/>
      <c r="E51" s="102"/>
      <c r="F51" s="14"/>
      <c r="G51" s="14">
        <v>481661.71</v>
      </c>
      <c r="H51" s="14">
        <v>99.37</v>
      </c>
    </row>
    <row r="52" spans="2:8">
      <c r="B52" s="102" t="s">
        <v>126</v>
      </c>
      <c r="C52" s="185"/>
      <c r="D52" s="102"/>
      <c r="E52" s="102"/>
      <c r="F52" s="14"/>
      <c r="G52" s="14">
        <v>3042.9251077899899</v>
      </c>
      <c r="H52" s="14">
        <v>0.62999999999999545</v>
      </c>
    </row>
    <row r="53" spans="2:8">
      <c r="B53" s="102" t="s">
        <v>127</v>
      </c>
      <c r="C53" s="185"/>
      <c r="D53" s="102"/>
      <c r="E53" s="102"/>
      <c r="F53" s="14"/>
      <c r="G53" s="14">
        <v>484704.63510779</v>
      </c>
      <c r="H53" s="14">
        <v>100</v>
      </c>
    </row>
    <row r="54" spans="2:8">
      <c r="B54" s="69" t="s">
        <v>128</v>
      </c>
    </row>
    <row r="55" spans="2:8">
      <c r="B55" s="69" t="s">
        <v>129</v>
      </c>
    </row>
    <row r="56" spans="2:8">
      <c r="B56" s="69" t="s">
        <v>130</v>
      </c>
      <c r="C56" s="186">
        <v>44712</v>
      </c>
    </row>
    <row r="57" spans="2:8" ht="25.5">
      <c r="B57" s="187" t="s">
        <v>131</v>
      </c>
      <c r="C57" s="180" t="s">
        <v>132</v>
      </c>
    </row>
    <row r="58" spans="2:8">
      <c r="B58" s="102"/>
    </row>
    <row r="59" spans="2:8">
      <c r="B59" s="102" t="s">
        <v>133</v>
      </c>
    </row>
    <row r="60" spans="2:8">
      <c r="B60" s="102" t="s">
        <v>220</v>
      </c>
    </row>
    <row r="61" spans="2:8">
      <c r="B61" s="102" t="s">
        <v>134</v>
      </c>
    </row>
    <row r="62" spans="2:8">
      <c r="B62" s="102" t="s">
        <v>762</v>
      </c>
      <c r="C62" s="185"/>
    </row>
    <row r="63" spans="2:8">
      <c r="B63" s="102" t="s">
        <v>763</v>
      </c>
      <c r="C63" s="185"/>
    </row>
    <row r="64" spans="2:8">
      <c r="B64" s="102" t="s">
        <v>764</v>
      </c>
      <c r="C64" s="185"/>
    </row>
    <row r="65" spans="2:3">
      <c r="B65" s="102" t="s">
        <v>765</v>
      </c>
      <c r="C65" s="185"/>
    </row>
    <row r="66" spans="2:3">
      <c r="B66" s="102" t="s">
        <v>766</v>
      </c>
      <c r="C66" s="185"/>
    </row>
    <row r="67" spans="2:3">
      <c r="B67" s="102" t="s">
        <v>767</v>
      </c>
      <c r="C67" s="185"/>
    </row>
    <row r="68" spans="2:3">
      <c r="B68" s="102" t="s">
        <v>768</v>
      </c>
      <c r="C68" s="185"/>
    </row>
    <row r="69" spans="2:3">
      <c r="B69" s="102" t="s">
        <v>769</v>
      </c>
      <c r="C69" s="185"/>
    </row>
    <row r="70" spans="2:3">
      <c r="B70" s="102" t="s">
        <v>770</v>
      </c>
      <c r="C70" s="185"/>
    </row>
    <row r="71" spans="2:3">
      <c r="B71" s="102" t="s">
        <v>771</v>
      </c>
      <c r="C71" s="185"/>
    </row>
    <row r="72" spans="2:3">
      <c r="B72" s="102" t="s">
        <v>772</v>
      </c>
      <c r="C72" s="185"/>
    </row>
    <row r="73" spans="2:3">
      <c r="B73" s="102" t="s">
        <v>773</v>
      </c>
      <c r="C73" s="185"/>
    </row>
    <row r="74" spans="2:3">
      <c r="B74" s="292" t="s">
        <v>2222</v>
      </c>
      <c r="C74" s="185"/>
    </row>
    <row r="75" spans="2:3">
      <c r="B75" s="222" t="s">
        <v>1246</v>
      </c>
    </row>
    <row r="76" spans="2:3">
      <c r="B76" s="102" t="s">
        <v>136</v>
      </c>
    </row>
  </sheetData>
  <mergeCells count="3">
    <mergeCell ref="B1:E1"/>
    <mergeCell ref="C3:C7"/>
    <mergeCell ref="D3:D7"/>
  </mergeCells>
  <hyperlinks>
    <hyperlink ref="A1" location="Index!A1" display="Index" xr:uid="{00000000-0004-0000-1B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87"/>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53</v>
      </c>
      <c r="C1" s="397"/>
      <c r="D1" s="397"/>
      <c r="E1" s="397"/>
      <c r="F1" s="4"/>
      <c r="G1" s="4"/>
      <c r="H1" s="4"/>
    </row>
    <row r="2" spans="1:9" s="1" customFormat="1" ht="13.5" thickBot="1">
      <c r="C2" s="5"/>
      <c r="F2" s="4"/>
      <c r="G2" s="4"/>
      <c r="H2" s="4"/>
    </row>
    <row r="3" spans="1:9" s="15" customFormat="1" ht="15">
      <c r="B3" s="25" t="s">
        <v>2100</v>
      </c>
      <c r="C3" s="398"/>
      <c r="D3" s="401"/>
      <c r="F3" s="16"/>
      <c r="G3" s="16"/>
      <c r="H3" s="16"/>
    </row>
    <row r="4" spans="1:9" s="15" customFormat="1" ht="30">
      <c r="B4" s="57" t="s">
        <v>2101</v>
      </c>
      <c r="C4" s="399"/>
      <c r="D4" s="402"/>
      <c r="F4" s="16"/>
      <c r="G4" s="16"/>
      <c r="H4" s="16"/>
    </row>
    <row r="5" spans="1:9" s="15" customFormat="1" ht="15">
      <c r="B5" s="57" t="s">
        <v>1060</v>
      </c>
      <c r="C5" s="399"/>
      <c r="D5" s="402"/>
      <c r="F5" s="16"/>
      <c r="G5" s="16"/>
      <c r="H5" s="16"/>
    </row>
    <row r="6" spans="1:9" s="15" customFormat="1" ht="15">
      <c r="B6" s="26" t="s">
        <v>2102</v>
      </c>
      <c r="C6" s="399"/>
      <c r="D6" s="402"/>
      <c r="F6" s="16"/>
      <c r="G6" s="16"/>
      <c r="H6" s="16"/>
    </row>
    <row r="7" spans="1:9" s="15" customFormat="1" ht="30.75" thickBot="1">
      <c r="B7" s="27" t="s">
        <v>2103</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1056</v>
      </c>
      <c r="C16" s="79" t="s">
        <v>140</v>
      </c>
      <c r="D16" s="69" t="s">
        <v>141</v>
      </c>
      <c r="E16" s="69" t="s">
        <v>142</v>
      </c>
      <c r="F16" s="13">
        <v>2442000</v>
      </c>
      <c r="G16" s="13">
        <v>18384.599999999999</v>
      </c>
      <c r="H16" s="13">
        <v>8.84</v>
      </c>
    </row>
    <row r="17" spans="2:8">
      <c r="B17" s="69" t="s">
        <v>1055</v>
      </c>
      <c r="C17" s="79" t="s">
        <v>140</v>
      </c>
      <c r="D17" s="69" t="s">
        <v>143</v>
      </c>
      <c r="E17" s="69" t="s">
        <v>144</v>
      </c>
      <c r="F17" s="13">
        <v>602000</v>
      </c>
      <c r="G17" s="13">
        <v>15848.55</v>
      </c>
      <c r="H17" s="13">
        <v>7.62</v>
      </c>
    </row>
    <row r="18" spans="2:8">
      <c r="B18" s="69" t="s">
        <v>1054</v>
      </c>
      <c r="C18" s="79" t="s">
        <v>140</v>
      </c>
      <c r="D18" s="69" t="s">
        <v>141</v>
      </c>
      <c r="E18" s="69" t="s">
        <v>145</v>
      </c>
      <c r="F18" s="13">
        <v>835000</v>
      </c>
      <c r="G18" s="13">
        <v>11597.73</v>
      </c>
      <c r="H18" s="13">
        <v>5.58</v>
      </c>
    </row>
    <row r="19" spans="2:8">
      <c r="B19" s="69" t="s">
        <v>1053</v>
      </c>
      <c r="C19" s="79" t="s">
        <v>140</v>
      </c>
      <c r="D19" s="69" t="s">
        <v>146</v>
      </c>
      <c r="E19" s="69" t="s">
        <v>147</v>
      </c>
      <c r="F19" s="13">
        <v>720000</v>
      </c>
      <c r="G19" s="13">
        <v>10825.92</v>
      </c>
      <c r="H19" s="13">
        <v>5.21</v>
      </c>
    </row>
    <row r="20" spans="2:8">
      <c r="B20" s="69" t="s">
        <v>1052</v>
      </c>
      <c r="C20" s="79" t="s">
        <v>140</v>
      </c>
      <c r="D20" s="69" t="s">
        <v>146</v>
      </c>
      <c r="E20" s="69" t="s">
        <v>148</v>
      </c>
      <c r="F20" s="13">
        <v>314652</v>
      </c>
      <c r="G20" s="13">
        <v>10585.99</v>
      </c>
      <c r="H20" s="13">
        <v>5.09</v>
      </c>
    </row>
    <row r="21" spans="2:8">
      <c r="B21" s="69" t="s">
        <v>1051</v>
      </c>
      <c r="C21" s="79" t="s">
        <v>140</v>
      </c>
      <c r="D21" s="69" t="s">
        <v>150</v>
      </c>
      <c r="E21" s="69" t="s">
        <v>151</v>
      </c>
      <c r="F21" s="13">
        <v>3210000</v>
      </c>
      <c r="G21" s="13">
        <v>8687.8700000000008</v>
      </c>
      <c r="H21" s="13">
        <v>4.18</v>
      </c>
    </row>
    <row r="22" spans="2:8">
      <c r="B22" s="69" t="s">
        <v>1043</v>
      </c>
      <c r="C22" s="79" t="s">
        <v>140</v>
      </c>
      <c r="D22" s="69" t="s">
        <v>185</v>
      </c>
      <c r="E22" s="69" t="s">
        <v>294</v>
      </c>
      <c r="F22" s="13">
        <v>1800000</v>
      </c>
      <c r="G22" s="13">
        <v>6649.2</v>
      </c>
      <c r="H22" s="13">
        <v>3.2</v>
      </c>
    </row>
    <row r="23" spans="2:8">
      <c r="B23" s="69" t="s">
        <v>1049</v>
      </c>
      <c r="C23" s="79" t="s">
        <v>140</v>
      </c>
      <c r="D23" s="69" t="s">
        <v>146</v>
      </c>
      <c r="E23" s="69" t="s">
        <v>289</v>
      </c>
      <c r="F23" s="13">
        <v>525000</v>
      </c>
      <c r="G23" s="13">
        <v>5463.94</v>
      </c>
      <c r="H23" s="13">
        <v>2.63</v>
      </c>
    </row>
    <row r="24" spans="2:8">
      <c r="B24" s="69" t="s">
        <v>1048</v>
      </c>
      <c r="C24" s="79" t="s">
        <v>140</v>
      </c>
      <c r="D24" s="69" t="s">
        <v>154</v>
      </c>
      <c r="E24" s="69" t="s">
        <v>291</v>
      </c>
      <c r="F24" s="13">
        <v>660000</v>
      </c>
      <c r="G24" s="13">
        <v>5148</v>
      </c>
      <c r="H24" s="13">
        <v>2.48</v>
      </c>
    </row>
    <row r="25" spans="2:8">
      <c r="B25" s="69" t="s">
        <v>1047</v>
      </c>
      <c r="C25" s="79" t="s">
        <v>140</v>
      </c>
      <c r="D25" s="69" t="s">
        <v>154</v>
      </c>
      <c r="E25" s="69" t="s">
        <v>155</v>
      </c>
      <c r="F25" s="13">
        <v>221000</v>
      </c>
      <c r="G25" s="13">
        <v>5097.92</v>
      </c>
      <c r="H25" s="13">
        <v>2.4500000000000002</v>
      </c>
    </row>
    <row r="26" spans="2:8">
      <c r="B26" s="69" t="s">
        <v>1050</v>
      </c>
      <c r="C26" s="79" t="s">
        <v>140</v>
      </c>
      <c r="D26" s="69" t="s">
        <v>276</v>
      </c>
      <c r="E26" s="69" t="s">
        <v>290</v>
      </c>
      <c r="F26" s="13">
        <v>2106666</v>
      </c>
      <c r="G26" s="13">
        <v>4906.43</v>
      </c>
      <c r="H26" s="13">
        <v>2.36</v>
      </c>
    </row>
    <row r="27" spans="2:8">
      <c r="B27" s="69" t="s">
        <v>1046</v>
      </c>
      <c r="C27" s="79" t="s">
        <v>140</v>
      </c>
      <c r="D27" s="69" t="s">
        <v>162</v>
      </c>
      <c r="E27" s="69" t="s">
        <v>292</v>
      </c>
      <c r="F27" s="13">
        <v>200000</v>
      </c>
      <c r="G27" s="13">
        <v>4883.6000000000004</v>
      </c>
      <c r="H27" s="13">
        <v>2.35</v>
      </c>
    </row>
    <row r="28" spans="2:8">
      <c r="B28" s="69" t="s">
        <v>2959</v>
      </c>
      <c r="C28" s="79" t="s">
        <v>140</v>
      </c>
      <c r="D28" s="69" t="s">
        <v>152</v>
      </c>
      <c r="E28" s="69" t="s">
        <v>625</v>
      </c>
      <c r="F28" s="13">
        <v>945000</v>
      </c>
      <c r="G28" s="13">
        <v>4619.63</v>
      </c>
      <c r="H28" s="13">
        <v>2.2200000000000002</v>
      </c>
    </row>
    <row r="29" spans="2:8">
      <c r="B29" s="69" t="s">
        <v>1045</v>
      </c>
      <c r="C29" s="79" t="s">
        <v>140</v>
      </c>
      <c r="D29" s="69" t="s">
        <v>243</v>
      </c>
      <c r="E29" s="69" t="s">
        <v>293</v>
      </c>
      <c r="F29" s="13">
        <v>800000</v>
      </c>
      <c r="G29" s="13">
        <v>4407.6000000000004</v>
      </c>
      <c r="H29" s="13">
        <v>2.12</v>
      </c>
    </row>
    <row r="30" spans="2:8">
      <c r="B30" s="69" t="s">
        <v>1041</v>
      </c>
      <c r="C30" s="79" t="s">
        <v>140</v>
      </c>
      <c r="D30" s="69" t="s">
        <v>152</v>
      </c>
      <c r="E30" s="69" t="s">
        <v>153</v>
      </c>
      <c r="F30" s="13">
        <v>185000</v>
      </c>
      <c r="G30" s="13">
        <v>4099.6000000000004</v>
      </c>
      <c r="H30" s="13">
        <v>1.97</v>
      </c>
    </row>
    <row r="31" spans="2:8">
      <c r="B31" s="69" t="s">
        <v>1042</v>
      </c>
      <c r="C31" s="79" t="s">
        <v>140</v>
      </c>
      <c r="D31" s="69" t="s">
        <v>183</v>
      </c>
      <c r="E31" s="69" t="s">
        <v>184</v>
      </c>
      <c r="F31" s="13">
        <v>539426</v>
      </c>
      <c r="G31" s="13">
        <v>4098.29</v>
      </c>
      <c r="H31" s="13">
        <v>1.97</v>
      </c>
    </row>
    <row r="32" spans="2:8">
      <c r="B32" s="69" t="s">
        <v>1019</v>
      </c>
      <c r="C32" s="79" t="s">
        <v>140</v>
      </c>
      <c r="D32" s="69" t="s">
        <v>174</v>
      </c>
      <c r="E32" s="69" t="s">
        <v>175</v>
      </c>
      <c r="F32" s="13">
        <v>505000</v>
      </c>
      <c r="G32" s="13">
        <v>4087.47</v>
      </c>
      <c r="H32" s="13">
        <v>1.97</v>
      </c>
    </row>
    <row r="33" spans="2:8">
      <c r="B33" s="69" t="s">
        <v>1039</v>
      </c>
      <c r="C33" s="79" t="s">
        <v>140</v>
      </c>
      <c r="D33" s="69" t="s">
        <v>152</v>
      </c>
      <c r="E33" s="69" t="s">
        <v>295</v>
      </c>
      <c r="F33" s="13">
        <v>130000</v>
      </c>
      <c r="G33" s="13">
        <v>3717.55</v>
      </c>
      <c r="H33" s="13">
        <v>1.79</v>
      </c>
    </row>
    <row r="34" spans="2:8">
      <c r="B34" s="69" t="s">
        <v>1040</v>
      </c>
      <c r="C34" s="79" t="s">
        <v>140</v>
      </c>
      <c r="D34" s="69" t="s">
        <v>152</v>
      </c>
      <c r="E34" s="69" t="s">
        <v>296</v>
      </c>
      <c r="F34" s="13">
        <v>86025</v>
      </c>
      <c r="G34" s="13">
        <v>3613.39</v>
      </c>
      <c r="H34" s="13">
        <v>1.74</v>
      </c>
    </row>
    <row r="35" spans="2:8">
      <c r="B35" s="69" t="s">
        <v>1037</v>
      </c>
      <c r="C35" s="79" t="s">
        <v>140</v>
      </c>
      <c r="D35" s="69" t="s">
        <v>141</v>
      </c>
      <c r="E35" s="69" t="s">
        <v>158</v>
      </c>
      <c r="F35" s="13">
        <v>511500</v>
      </c>
      <c r="G35" s="13">
        <v>3504.8</v>
      </c>
      <c r="H35" s="13">
        <v>1.69</v>
      </c>
    </row>
    <row r="36" spans="2:8">
      <c r="B36" s="69" t="s">
        <v>1032</v>
      </c>
      <c r="C36" s="79" t="s">
        <v>140</v>
      </c>
      <c r="D36" s="69" t="s">
        <v>211</v>
      </c>
      <c r="E36" s="69" t="s">
        <v>212</v>
      </c>
      <c r="F36" s="13">
        <v>17340</v>
      </c>
      <c r="G36" s="13">
        <v>3501.6</v>
      </c>
      <c r="H36" s="13">
        <v>1.68</v>
      </c>
    </row>
    <row r="37" spans="2:8">
      <c r="B37" s="69" t="s">
        <v>1038</v>
      </c>
      <c r="C37" s="79" t="s">
        <v>140</v>
      </c>
      <c r="D37" s="69" t="s">
        <v>141</v>
      </c>
      <c r="E37" s="69" t="s">
        <v>149</v>
      </c>
      <c r="F37" s="13">
        <v>186000</v>
      </c>
      <c r="G37" s="13">
        <v>3435.14</v>
      </c>
      <c r="H37" s="13">
        <v>1.65</v>
      </c>
    </row>
    <row r="38" spans="2:8">
      <c r="B38" s="69" t="s">
        <v>1034</v>
      </c>
      <c r="C38" s="79" t="s">
        <v>140</v>
      </c>
      <c r="D38" s="69" t="s">
        <v>179</v>
      </c>
      <c r="E38" s="69" t="s">
        <v>297</v>
      </c>
      <c r="F38" s="13">
        <v>406000</v>
      </c>
      <c r="G38" s="13">
        <v>3169.03</v>
      </c>
      <c r="H38" s="13">
        <v>1.52</v>
      </c>
    </row>
    <row r="39" spans="2:8">
      <c r="B39" s="69" t="s">
        <v>1033</v>
      </c>
      <c r="C39" s="79" t="s">
        <v>140</v>
      </c>
      <c r="D39" s="69" t="s">
        <v>152</v>
      </c>
      <c r="E39" s="69" t="s">
        <v>298</v>
      </c>
      <c r="F39" s="13">
        <v>81400</v>
      </c>
      <c r="G39" s="13">
        <v>3140.98</v>
      </c>
      <c r="H39" s="13">
        <v>1.51</v>
      </c>
    </row>
    <row r="40" spans="2:8">
      <c r="B40" s="69" t="s">
        <v>1028</v>
      </c>
      <c r="C40" s="79" t="s">
        <v>140</v>
      </c>
      <c r="D40" s="69" t="s">
        <v>152</v>
      </c>
      <c r="E40" s="69" t="s">
        <v>300</v>
      </c>
      <c r="F40" s="13">
        <v>245000</v>
      </c>
      <c r="G40" s="13">
        <v>2944.41</v>
      </c>
      <c r="H40" s="13">
        <v>1.42</v>
      </c>
    </row>
    <row r="41" spans="2:8">
      <c r="B41" s="69" t="s">
        <v>1031</v>
      </c>
      <c r="C41" s="79" t="s">
        <v>140</v>
      </c>
      <c r="D41" s="69" t="s">
        <v>179</v>
      </c>
      <c r="E41" s="69" t="s">
        <v>299</v>
      </c>
      <c r="F41" s="13">
        <v>68470</v>
      </c>
      <c r="G41" s="13">
        <v>2851.36</v>
      </c>
      <c r="H41" s="13">
        <v>1.37</v>
      </c>
    </row>
    <row r="42" spans="2:8">
      <c r="B42" s="69" t="s">
        <v>1027</v>
      </c>
      <c r="C42" s="79" t="s">
        <v>140</v>
      </c>
      <c r="D42" s="69" t="s">
        <v>152</v>
      </c>
      <c r="E42" s="69" t="s">
        <v>304</v>
      </c>
      <c r="F42" s="13">
        <v>255000</v>
      </c>
      <c r="G42" s="13">
        <v>2596.0300000000002</v>
      </c>
      <c r="H42" s="13">
        <v>1.25</v>
      </c>
    </row>
    <row r="43" spans="2:8">
      <c r="B43" s="69" t="s">
        <v>1030</v>
      </c>
      <c r="C43" s="79" t="s">
        <v>140</v>
      </c>
      <c r="D43" s="69" t="s">
        <v>190</v>
      </c>
      <c r="E43" s="69" t="s">
        <v>203</v>
      </c>
      <c r="F43" s="13">
        <v>431000</v>
      </c>
      <c r="G43" s="13">
        <v>2581.4699999999998</v>
      </c>
      <c r="H43" s="13">
        <v>1.24</v>
      </c>
    </row>
    <row r="44" spans="2:8">
      <c r="B44" s="69" t="s">
        <v>1029</v>
      </c>
      <c r="C44" s="79" t="s">
        <v>140</v>
      </c>
      <c r="D44" s="69" t="s">
        <v>302</v>
      </c>
      <c r="E44" s="69" t="s">
        <v>303</v>
      </c>
      <c r="F44" s="13">
        <v>65000</v>
      </c>
      <c r="G44" s="13">
        <v>2511.67</v>
      </c>
      <c r="H44" s="13">
        <v>1.21</v>
      </c>
    </row>
    <row r="45" spans="2:8">
      <c r="B45" s="69" t="s">
        <v>1026</v>
      </c>
      <c r="C45" s="79" t="s">
        <v>140</v>
      </c>
      <c r="D45" s="69" t="s">
        <v>190</v>
      </c>
      <c r="E45" s="69" t="s">
        <v>306</v>
      </c>
      <c r="F45" s="13">
        <v>469000</v>
      </c>
      <c r="G45" s="13">
        <v>2446.3000000000002</v>
      </c>
      <c r="H45" s="13">
        <v>1.18</v>
      </c>
    </row>
    <row r="46" spans="2:8">
      <c r="B46" s="69" t="s">
        <v>1035</v>
      </c>
      <c r="C46" s="79" t="s">
        <v>140</v>
      </c>
      <c r="D46" s="69" t="s">
        <v>199</v>
      </c>
      <c r="E46" s="69" t="s">
        <v>314</v>
      </c>
      <c r="F46" s="13">
        <v>129650</v>
      </c>
      <c r="G46" s="13">
        <v>2386.5300000000002</v>
      </c>
      <c r="H46" s="13">
        <v>1.1499999999999999</v>
      </c>
    </row>
    <row r="47" spans="2:8">
      <c r="B47" s="69" t="s">
        <v>1016</v>
      </c>
      <c r="C47" s="79" t="s">
        <v>140</v>
      </c>
      <c r="D47" s="69" t="s">
        <v>190</v>
      </c>
      <c r="E47" s="69" t="s">
        <v>308</v>
      </c>
      <c r="F47" s="13">
        <v>187000</v>
      </c>
      <c r="G47" s="13">
        <v>2195.66</v>
      </c>
      <c r="H47" s="13">
        <v>1.06</v>
      </c>
    </row>
    <row r="48" spans="2:8">
      <c r="B48" s="69" t="s">
        <v>1020</v>
      </c>
      <c r="C48" s="79" t="s">
        <v>140</v>
      </c>
      <c r="D48" s="69" t="s">
        <v>188</v>
      </c>
      <c r="E48" s="69" t="s">
        <v>311</v>
      </c>
      <c r="F48" s="13">
        <v>114000</v>
      </c>
      <c r="G48" s="13">
        <v>2162.35</v>
      </c>
      <c r="H48" s="13">
        <v>1.04</v>
      </c>
    </row>
    <row r="49" spans="2:8">
      <c r="B49" s="69" t="s">
        <v>1021</v>
      </c>
      <c r="C49" s="79" t="s">
        <v>140</v>
      </c>
      <c r="D49" s="69" t="s">
        <v>302</v>
      </c>
      <c r="E49" s="69" t="s">
        <v>312</v>
      </c>
      <c r="F49" s="13">
        <v>480000</v>
      </c>
      <c r="G49" s="13">
        <v>2129.04</v>
      </c>
      <c r="H49" s="13">
        <v>1.02</v>
      </c>
    </row>
    <row r="50" spans="2:8">
      <c r="B50" s="69" t="s">
        <v>1014</v>
      </c>
      <c r="C50" s="79" t="s">
        <v>140</v>
      </c>
      <c r="D50" s="69" t="s">
        <v>167</v>
      </c>
      <c r="E50" s="69" t="s">
        <v>315</v>
      </c>
      <c r="F50" s="13">
        <v>49400</v>
      </c>
      <c r="G50" s="13">
        <v>2108.56</v>
      </c>
      <c r="H50" s="13">
        <v>1.01</v>
      </c>
    </row>
    <row r="51" spans="2:8">
      <c r="B51" s="69" t="s">
        <v>1018</v>
      </c>
      <c r="C51" s="79" t="s">
        <v>140</v>
      </c>
      <c r="D51" s="69" t="s">
        <v>156</v>
      </c>
      <c r="E51" s="69" t="s">
        <v>157</v>
      </c>
      <c r="F51" s="13">
        <v>300000</v>
      </c>
      <c r="G51" s="13">
        <v>2100.6</v>
      </c>
      <c r="H51" s="13">
        <v>1.01</v>
      </c>
    </row>
    <row r="52" spans="2:8">
      <c r="B52" s="69" t="s">
        <v>1017</v>
      </c>
      <c r="C52" s="79" t="s">
        <v>140</v>
      </c>
      <c r="D52" s="69" t="s">
        <v>162</v>
      </c>
      <c r="E52" s="69" t="s">
        <v>313</v>
      </c>
      <c r="F52" s="13">
        <v>114000</v>
      </c>
      <c r="G52" s="13">
        <v>2094.29</v>
      </c>
      <c r="H52" s="13">
        <v>1.01</v>
      </c>
    </row>
    <row r="53" spans="2:8">
      <c r="B53" s="69" t="s">
        <v>2911</v>
      </c>
      <c r="C53" s="79" t="s">
        <v>140</v>
      </c>
      <c r="D53" s="69" t="s">
        <v>141</v>
      </c>
      <c r="E53" s="69" t="s">
        <v>266</v>
      </c>
      <c r="F53" s="13">
        <v>809617</v>
      </c>
      <c r="G53" s="13">
        <v>2042.66</v>
      </c>
      <c r="H53" s="13">
        <v>0.98</v>
      </c>
    </row>
    <row r="54" spans="2:8">
      <c r="B54" s="69" t="s">
        <v>1024</v>
      </c>
      <c r="C54" s="79" t="s">
        <v>140</v>
      </c>
      <c r="D54" s="69" t="s">
        <v>251</v>
      </c>
      <c r="E54" s="69" t="s">
        <v>307</v>
      </c>
      <c r="F54" s="13">
        <v>540000</v>
      </c>
      <c r="G54" s="13">
        <v>2042.28</v>
      </c>
      <c r="H54" s="13">
        <v>0.98</v>
      </c>
    </row>
    <row r="55" spans="2:8">
      <c r="B55" s="69" t="s">
        <v>2963</v>
      </c>
      <c r="C55" s="79" t="s">
        <v>140</v>
      </c>
      <c r="D55" s="69" t="s">
        <v>152</v>
      </c>
      <c r="E55" s="69" t="s">
        <v>629</v>
      </c>
      <c r="F55" s="13">
        <v>316600</v>
      </c>
      <c r="G55" s="13">
        <v>1817.13</v>
      </c>
      <c r="H55" s="13">
        <v>0.87</v>
      </c>
    </row>
    <row r="56" spans="2:8">
      <c r="B56" s="69" t="s">
        <v>2909</v>
      </c>
      <c r="C56" s="79" t="s">
        <v>140</v>
      </c>
      <c r="D56" s="69" t="s">
        <v>179</v>
      </c>
      <c r="E56" s="69" t="s">
        <v>180</v>
      </c>
      <c r="F56" s="13">
        <v>44000</v>
      </c>
      <c r="G56" s="13">
        <v>1748.03</v>
      </c>
      <c r="H56" s="13">
        <v>0.84</v>
      </c>
    </row>
    <row r="57" spans="2:8">
      <c r="B57" s="69" t="s">
        <v>1015</v>
      </c>
      <c r="C57" s="79" t="s">
        <v>140</v>
      </c>
      <c r="D57" s="69" t="s">
        <v>316</v>
      </c>
      <c r="E57" s="69" t="s">
        <v>317</v>
      </c>
      <c r="F57" s="13">
        <v>165000</v>
      </c>
      <c r="G57" s="13">
        <v>1741.82</v>
      </c>
      <c r="H57" s="13">
        <v>0.84</v>
      </c>
    </row>
    <row r="58" spans="2:8">
      <c r="B58" s="69" t="s">
        <v>2964</v>
      </c>
      <c r="C58" s="79" t="s">
        <v>140</v>
      </c>
      <c r="D58" s="69" t="s">
        <v>162</v>
      </c>
      <c r="E58" s="69" t="s">
        <v>163</v>
      </c>
      <c r="F58" s="13">
        <v>100000</v>
      </c>
      <c r="G58" s="13">
        <v>1714.05</v>
      </c>
      <c r="H58" s="13">
        <v>0.82</v>
      </c>
    </row>
    <row r="59" spans="2:8">
      <c r="B59" s="69" t="s">
        <v>1010</v>
      </c>
      <c r="C59" s="79" t="s">
        <v>140</v>
      </c>
      <c r="D59" s="69" t="s">
        <v>188</v>
      </c>
      <c r="E59" s="69" t="s">
        <v>189</v>
      </c>
      <c r="F59" s="13">
        <v>230000</v>
      </c>
      <c r="G59" s="13">
        <v>1575.62</v>
      </c>
      <c r="H59" s="13">
        <v>0.76</v>
      </c>
    </row>
    <row r="60" spans="2:8">
      <c r="B60" s="69" t="s">
        <v>2965</v>
      </c>
      <c r="C60" s="79" t="s">
        <v>140</v>
      </c>
      <c r="D60" s="69" t="s">
        <v>209</v>
      </c>
      <c r="E60" s="69" t="s">
        <v>713</v>
      </c>
      <c r="F60" s="13">
        <v>200000</v>
      </c>
      <c r="G60" s="13">
        <v>1567.3</v>
      </c>
      <c r="H60" s="13">
        <v>0.75</v>
      </c>
    </row>
    <row r="61" spans="2:8">
      <c r="B61" s="69" t="s">
        <v>2966</v>
      </c>
      <c r="C61" s="79" t="s">
        <v>140</v>
      </c>
      <c r="D61" s="69" t="s">
        <v>152</v>
      </c>
      <c r="E61" s="69" t="s">
        <v>631</v>
      </c>
      <c r="F61" s="13">
        <v>246283</v>
      </c>
      <c r="G61" s="13">
        <v>1484.59</v>
      </c>
      <c r="H61" s="13">
        <v>0.71</v>
      </c>
    </row>
    <row r="62" spans="2:8">
      <c r="B62" s="69" t="s">
        <v>1023</v>
      </c>
      <c r="C62" s="79" t="s">
        <v>140</v>
      </c>
      <c r="D62" s="69" t="s">
        <v>230</v>
      </c>
      <c r="E62" s="69" t="s">
        <v>309</v>
      </c>
      <c r="F62" s="13">
        <v>28000</v>
      </c>
      <c r="G62" s="13">
        <v>1114.2</v>
      </c>
      <c r="H62" s="13">
        <v>0.54</v>
      </c>
    </row>
    <row r="63" spans="2:8">
      <c r="B63" s="69" t="s">
        <v>1036</v>
      </c>
      <c r="C63" s="79" t="s">
        <v>140</v>
      </c>
      <c r="D63" s="69" t="s">
        <v>146</v>
      </c>
      <c r="E63" s="69" t="s">
        <v>305</v>
      </c>
      <c r="F63" s="13">
        <v>26500</v>
      </c>
      <c r="G63" s="13">
        <v>872.87</v>
      </c>
      <c r="H63" s="13">
        <v>0.42</v>
      </c>
    </row>
    <row r="64" spans="2:8">
      <c r="B64" s="102" t="s">
        <v>218</v>
      </c>
      <c r="C64" s="185"/>
      <c r="D64" s="102"/>
      <c r="E64" s="102"/>
      <c r="F64" s="14"/>
      <c r="G64" s="14">
        <f>SUM(G13:G63)</f>
        <v>202303.65000000005</v>
      </c>
      <c r="H64" s="14">
        <f>SUM(H13:H63)</f>
        <v>97.300000000000054</v>
      </c>
    </row>
    <row r="65" spans="2:8">
      <c r="B65" s="102" t="s">
        <v>219</v>
      </c>
      <c r="C65" s="185"/>
      <c r="D65" s="102"/>
      <c r="E65" s="102"/>
      <c r="F65" s="14"/>
      <c r="G65" s="14">
        <v>5163.13</v>
      </c>
      <c r="H65" s="14">
        <v>2.48</v>
      </c>
    </row>
    <row r="66" spans="2:8">
      <c r="B66" s="102" t="s">
        <v>125</v>
      </c>
      <c r="C66" s="185"/>
      <c r="D66" s="102"/>
      <c r="E66" s="102"/>
      <c r="F66" s="14"/>
      <c r="G66" s="14">
        <v>207466.78</v>
      </c>
      <c r="H66" s="14">
        <v>99.79</v>
      </c>
    </row>
    <row r="67" spans="2:8">
      <c r="B67" s="102" t="s">
        <v>126</v>
      </c>
      <c r="C67" s="185"/>
      <c r="D67" s="102"/>
      <c r="E67" s="102"/>
      <c r="F67" s="14"/>
      <c r="G67" s="14">
        <v>437.57172230000015</v>
      </c>
      <c r="H67" s="14">
        <v>0.20999999999999375</v>
      </c>
    </row>
    <row r="68" spans="2:8">
      <c r="B68" s="102" t="s">
        <v>127</v>
      </c>
      <c r="C68" s="185"/>
      <c r="D68" s="102"/>
      <c r="E68" s="102"/>
      <c r="F68" s="14"/>
      <c r="G68" s="14">
        <v>207904.35172229999</v>
      </c>
      <c r="H68" s="14">
        <v>100</v>
      </c>
    </row>
    <row r="69" spans="2:8">
      <c r="B69" s="69" t="s">
        <v>128</v>
      </c>
    </row>
    <row r="70" spans="2:8">
      <c r="B70" s="69" t="s">
        <v>129</v>
      </c>
    </row>
    <row r="71" spans="2:8">
      <c r="B71" s="69" t="s">
        <v>130</v>
      </c>
      <c r="C71" s="186">
        <v>44712</v>
      </c>
    </row>
    <row r="72" spans="2:8" ht="25.5">
      <c r="B72" s="187" t="s">
        <v>131</v>
      </c>
      <c r="C72" s="180" t="s">
        <v>132</v>
      </c>
    </row>
    <row r="73" spans="2:8">
      <c r="B73" s="102"/>
    </row>
    <row r="74" spans="2:8">
      <c r="B74" s="102" t="s">
        <v>133</v>
      </c>
    </row>
    <row r="75" spans="2:8">
      <c r="B75" s="102" t="s">
        <v>220</v>
      </c>
    </row>
    <row r="76" spans="2:8">
      <c r="B76" s="102" t="s">
        <v>134</v>
      </c>
    </row>
    <row r="77" spans="2:8">
      <c r="B77" s="102" t="s">
        <v>714</v>
      </c>
      <c r="C77" s="185"/>
    </row>
    <row r="78" spans="2:8">
      <c r="B78" s="102" t="s">
        <v>715</v>
      </c>
      <c r="C78" s="185"/>
    </row>
    <row r="79" spans="2:8">
      <c r="B79" s="102" t="s">
        <v>716</v>
      </c>
      <c r="C79" s="185"/>
    </row>
    <row r="80" spans="2:8">
      <c r="B80" s="102" t="s">
        <v>717</v>
      </c>
      <c r="C80" s="185"/>
    </row>
    <row r="81" spans="2:3">
      <c r="B81" s="102" t="s">
        <v>718</v>
      </c>
      <c r="C81" s="185"/>
    </row>
    <row r="82" spans="2:3">
      <c r="B82" s="102" t="s">
        <v>719</v>
      </c>
      <c r="C82" s="185"/>
    </row>
    <row r="83" spans="2:3">
      <c r="B83" s="102" t="s">
        <v>720</v>
      </c>
      <c r="C83" s="185"/>
    </row>
    <row r="84" spans="2:3">
      <c r="B84" s="102" t="s">
        <v>721</v>
      </c>
      <c r="C84" s="185"/>
    </row>
    <row r="85" spans="2:3">
      <c r="B85" s="292" t="s">
        <v>2220</v>
      </c>
      <c r="C85" s="185"/>
    </row>
    <row r="86" spans="2:3">
      <c r="B86" s="292" t="s">
        <v>135</v>
      </c>
    </row>
    <row r="87" spans="2:3">
      <c r="B87" s="292" t="s">
        <v>136</v>
      </c>
    </row>
  </sheetData>
  <mergeCells count="3">
    <mergeCell ref="B1:E1"/>
    <mergeCell ref="C3:C7"/>
    <mergeCell ref="D3:D7"/>
  </mergeCells>
  <hyperlinks>
    <hyperlink ref="A1" location="Index!A1" display="Index" xr:uid="{00000000-0004-0000-18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67"/>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55</v>
      </c>
      <c r="C1" s="397"/>
      <c r="D1" s="397"/>
      <c r="E1" s="397"/>
      <c r="F1" s="4"/>
      <c r="G1" s="4"/>
      <c r="H1" s="4"/>
    </row>
    <row r="2" spans="1:9" s="1" customFormat="1" ht="13.5" thickBot="1">
      <c r="C2" s="5"/>
      <c r="F2" s="4"/>
      <c r="G2" s="4"/>
      <c r="H2" s="4"/>
    </row>
    <row r="3" spans="1:9" s="15" customFormat="1" ht="15">
      <c r="B3" s="25" t="s">
        <v>2104</v>
      </c>
      <c r="C3" s="398"/>
      <c r="D3" s="401"/>
      <c r="F3" s="16"/>
      <c r="G3" s="16"/>
      <c r="H3" s="16"/>
    </row>
    <row r="4" spans="1:9" s="15" customFormat="1" ht="30">
      <c r="B4" s="26" t="s">
        <v>2105</v>
      </c>
      <c r="C4" s="399"/>
      <c r="D4" s="402"/>
      <c r="F4" s="16"/>
      <c r="G4" s="16"/>
      <c r="H4" s="16"/>
    </row>
    <row r="5" spans="1:9" s="15" customFormat="1" ht="15">
      <c r="B5" s="57" t="s">
        <v>1060</v>
      </c>
      <c r="C5" s="399"/>
      <c r="D5" s="402"/>
      <c r="F5" s="16"/>
      <c r="G5" s="16"/>
      <c r="H5" s="16"/>
    </row>
    <row r="6" spans="1:9" s="15" customFormat="1" ht="15">
      <c r="B6" s="26" t="s">
        <v>2077</v>
      </c>
      <c r="C6" s="399"/>
      <c r="D6" s="402"/>
      <c r="F6" s="16"/>
      <c r="G6" s="16"/>
      <c r="H6" s="16"/>
    </row>
    <row r="7" spans="1:9" s="15" customFormat="1" ht="30.75" thickBot="1">
      <c r="B7" s="27" t="s">
        <v>2106</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1056</v>
      </c>
      <c r="C16" s="79" t="s">
        <v>140</v>
      </c>
      <c r="D16" s="69" t="s">
        <v>141</v>
      </c>
      <c r="E16" s="69" t="s">
        <v>142</v>
      </c>
      <c r="F16" s="13">
        <v>1492680</v>
      </c>
      <c r="G16" s="13">
        <v>11237.64</v>
      </c>
      <c r="H16" s="13">
        <v>9.66</v>
      </c>
    </row>
    <row r="17" spans="2:8">
      <c r="B17" s="69" t="s">
        <v>456</v>
      </c>
      <c r="C17" s="79" t="s">
        <v>140</v>
      </c>
      <c r="D17" s="69" t="s">
        <v>141</v>
      </c>
      <c r="E17" s="69" t="s">
        <v>457</v>
      </c>
      <c r="F17" s="13">
        <v>2259000</v>
      </c>
      <c r="G17" s="13">
        <v>10574.38</v>
      </c>
      <c r="H17" s="13">
        <v>9.09</v>
      </c>
    </row>
    <row r="18" spans="2:8">
      <c r="B18" s="69" t="s">
        <v>1055</v>
      </c>
      <c r="C18" s="79" t="s">
        <v>140</v>
      </c>
      <c r="D18" s="69" t="s">
        <v>143</v>
      </c>
      <c r="E18" s="69" t="s">
        <v>144</v>
      </c>
      <c r="F18" s="13">
        <v>352974</v>
      </c>
      <c r="G18" s="13">
        <v>9292.57</v>
      </c>
      <c r="H18" s="13">
        <v>7.99</v>
      </c>
    </row>
    <row r="19" spans="2:8">
      <c r="B19" s="69" t="s">
        <v>1053</v>
      </c>
      <c r="C19" s="79" t="s">
        <v>140</v>
      </c>
      <c r="D19" s="69" t="s">
        <v>146</v>
      </c>
      <c r="E19" s="69" t="s">
        <v>147</v>
      </c>
      <c r="F19" s="13">
        <v>585863</v>
      </c>
      <c r="G19" s="13">
        <v>8809.0400000000009</v>
      </c>
      <c r="H19" s="13">
        <v>7.57</v>
      </c>
    </row>
    <row r="20" spans="2:8">
      <c r="B20" s="69" t="s">
        <v>1054</v>
      </c>
      <c r="C20" s="79" t="s">
        <v>140</v>
      </c>
      <c r="D20" s="69" t="s">
        <v>141</v>
      </c>
      <c r="E20" s="69" t="s">
        <v>145</v>
      </c>
      <c r="F20" s="13">
        <v>457000</v>
      </c>
      <c r="G20" s="13">
        <v>6347.5</v>
      </c>
      <c r="H20" s="13">
        <v>5.46</v>
      </c>
    </row>
    <row r="21" spans="2:8">
      <c r="B21" s="69" t="s">
        <v>1018</v>
      </c>
      <c r="C21" s="79" t="s">
        <v>140</v>
      </c>
      <c r="D21" s="69" t="s">
        <v>156</v>
      </c>
      <c r="E21" s="69" t="s">
        <v>157</v>
      </c>
      <c r="F21" s="13">
        <v>892245</v>
      </c>
      <c r="G21" s="13">
        <v>6247.5</v>
      </c>
      <c r="H21" s="13">
        <v>5.37</v>
      </c>
    </row>
    <row r="22" spans="2:8">
      <c r="B22" s="69" t="s">
        <v>2234</v>
      </c>
      <c r="C22" s="79" t="s">
        <v>140</v>
      </c>
      <c r="D22" s="69" t="s">
        <v>171</v>
      </c>
      <c r="E22" s="69" t="s">
        <v>172</v>
      </c>
      <c r="F22" s="13">
        <v>320000</v>
      </c>
      <c r="G22" s="13">
        <v>5294.4</v>
      </c>
      <c r="H22" s="13">
        <v>4.55</v>
      </c>
    </row>
    <row r="23" spans="2:8">
      <c r="B23" s="69" t="s">
        <v>1047</v>
      </c>
      <c r="C23" s="79" t="s">
        <v>140</v>
      </c>
      <c r="D23" s="69" t="s">
        <v>154</v>
      </c>
      <c r="E23" s="69" t="s">
        <v>155</v>
      </c>
      <c r="F23" s="13">
        <v>195000</v>
      </c>
      <c r="G23" s="13">
        <v>4498.16</v>
      </c>
      <c r="H23" s="13">
        <v>3.87</v>
      </c>
    </row>
    <row r="24" spans="2:8">
      <c r="B24" s="69" t="s">
        <v>2291</v>
      </c>
      <c r="C24" s="79" t="s">
        <v>140</v>
      </c>
      <c r="D24" s="69" t="s">
        <v>167</v>
      </c>
      <c r="E24" s="69" t="s">
        <v>465</v>
      </c>
      <c r="F24" s="13">
        <v>369369</v>
      </c>
      <c r="G24" s="13">
        <v>3667.65</v>
      </c>
      <c r="H24" s="13">
        <v>3.15</v>
      </c>
    </row>
    <row r="25" spans="2:8">
      <c r="B25" s="69" t="s">
        <v>2879</v>
      </c>
      <c r="C25" s="79" t="s">
        <v>140</v>
      </c>
      <c r="D25" s="69" t="s">
        <v>162</v>
      </c>
      <c r="E25" s="69" t="s">
        <v>482</v>
      </c>
      <c r="F25" s="13">
        <v>514666</v>
      </c>
      <c r="G25" s="13">
        <v>3627.88</v>
      </c>
      <c r="H25" s="13">
        <v>3.12</v>
      </c>
    </row>
    <row r="26" spans="2:8">
      <c r="B26" s="69" t="s">
        <v>1050</v>
      </c>
      <c r="C26" s="79" t="s">
        <v>140</v>
      </c>
      <c r="D26" s="69" t="s">
        <v>276</v>
      </c>
      <c r="E26" s="69" t="s">
        <v>290</v>
      </c>
      <c r="F26" s="13">
        <v>1430000</v>
      </c>
      <c r="G26" s="13">
        <v>3330.47</v>
      </c>
      <c r="H26" s="13">
        <v>2.86</v>
      </c>
    </row>
    <row r="27" spans="2:8">
      <c r="B27" s="69" t="s">
        <v>1049</v>
      </c>
      <c r="C27" s="79" t="s">
        <v>140</v>
      </c>
      <c r="D27" s="69" t="s">
        <v>146</v>
      </c>
      <c r="E27" s="69" t="s">
        <v>289</v>
      </c>
      <c r="F27" s="13">
        <v>318000</v>
      </c>
      <c r="G27" s="13">
        <v>3309.59</v>
      </c>
      <c r="H27" s="13">
        <v>2.84</v>
      </c>
    </row>
    <row r="28" spans="2:8">
      <c r="B28" s="69" t="s">
        <v>2323</v>
      </c>
      <c r="C28" s="79" t="s">
        <v>140</v>
      </c>
      <c r="D28" s="69" t="s">
        <v>143</v>
      </c>
      <c r="E28" s="69" t="s">
        <v>380</v>
      </c>
      <c r="F28" s="13">
        <v>900000</v>
      </c>
      <c r="G28" s="13">
        <v>2935.8</v>
      </c>
      <c r="H28" s="13">
        <v>2.52</v>
      </c>
    </row>
    <row r="29" spans="2:8">
      <c r="B29" s="69" t="s">
        <v>2878</v>
      </c>
      <c r="C29" s="79" t="s">
        <v>140</v>
      </c>
      <c r="D29" s="69" t="s">
        <v>165</v>
      </c>
      <c r="E29" s="69" t="s">
        <v>166</v>
      </c>
      <c r="F29" s="13">
        <v>146500</v>
      </c>
      <c r="G29" s="13">
        <v>2921.58</v>
      </c>
      <c r="H29" s="13">
        <v>2.5099999999999998</v>
      </c>
    </row>
    <row r="30" spans="2:8">
      <c r="B30" s="69" t="s">
        <v>1016</v>
      </c>
      <c r="C30" s="79" t="s">
        <v>140</v>
      </c>
      <c r="D30" s="69" t="s">
        <v>190</v>
      </c>
      <c r="E30" s="69" t="s">
        <v>308</v>
      </c>
      <c r="F30" s="13">
        <v>235000</v>
      </c>
      <c r="G30" s="13">
        <v>2759.25</v>
      </c>
      <c r="H30" s="13">
        <v>2.37</v>
      </c>
    </row>
    <row r="31" spans="2:8">
      <c r="B31" s="69" t="s">
        <v>1015</v>
      </c>
      <c r="C31" s="79" t="s">
        <v>140</v>
      </c>
      <c r="D31" s="69" t="s">
        <v>316</v>
      </c>
      <c r="E31" s="69" t="s">
        <v>317</v>
      </c>
      <c r="F31" s="13">
        <v>253062</v>
      </c>
      <c r="G31" s="13">
        <v>2671.45</v>
      </c>
      <c r="H31" s="13">
        <v>2.2999999999999998</v>
      </c>
    </row>
    <row r="32" spans="2:8">
      <c r="B32" s="69" t="s">
        <v>1025</v>
      </c>
      <c r="C32" s="79" t="s">
        <v>140</v>
      </c>
      <c r="D32" s="69" t="s">
        <v>185</v>
      </c>
      <c r="E32" s="69" t="s">
        <v>186</v>
      </c>
      <c r="F32" s="13">
        <v>119746</v>
      </c>
      <c r="G32" s="13">
        <v>2632.5</v>
      </c>
      <c r="H32" s="13">
        <v>2.2599999999999998</v>
      </c>
    </row>
    <row r="33" spans="2:8">
      <c r="B33" s="69" t="s">
        <v>2834</v>
      </c>
      <c r="C33" s="79" t="s">
        <v>140</v>
      </c>
      <c r="D33" s="69" t="s">
        <v>167</v>
      </c>
      <c r="E33" s="69" t="s">
        <v>168</v>
      </c>
      <c r="F33" s="13">
        <v>300000</v>
      </c>
      <c r="G33" s="13">
        <v>2581.8000000000002</v>
      </c>
      <c r="H33" s="13">
        <v>2.2200000000000002</v>
      </c>
    </row>
    <row r="34" spans="2:8">
      <c r="B34" s="69" t="s">
        <v>2841</v>
      </c>
      <c r="C34" s="79" t="s">
        <v>140</v>
      </c>
      <c r="D34" s="69" t="s">
        <v>199</v>
      </c>
      <c r="E34" s="69" t="s">
        <v>376</v>
      </c>
      <c r="F34" s="13">
        <v>93394</v>
      </c>
      <c r="G34" s="13">
        <v>2576.13</v>
      </c>
      <c r="H34" s="13">
        <v>2.21</v>
      </c>
    </row>
    <row r="35" spans="2:8">
      <c r="B35" s="69" t="s">
        <v>2246</v>
      </c>
      <c r="C35" s="79" t="s">
        <v>140</v>
      </c>
      <c r="D35" s="69" t="s">
        <v>475</v>
      </c>
      <c r="E35" s="69" t="s">
        <v>476</v>
      </c>
      <c r="F35" s="13">
        <v>683730</v>
      </c>
      <c r="G35" s="13">
        <v>2362.63</v>
      </c>
      <c r="H35" s="13">
        <v>2.0299999999999998</v>
      </c>
    </row>
    <row r="36" spans="2:8">
      <c r="B36" s="69" t="s">
        <v>1023</v>
      </c>
      <c r="C36" s="79" t="s">
        <v>140</v>
      </c>
      <c r="D36" s="69" t="s">
        <v>230</v>
      </c>
      <c r="E36" s="69" t="s">
        <v>309</v>
      </c>
      <c r="F36" s="13">
        <v>56147</v>
      </c>
      <c r="G36" s="13">
        <v>2234.2600000000002</v>
      </c>
      <c r="H36" s="13">
        <v>1.92</v>
      </c>
    </row>
    <row r="37" spans="2:8">
      <c r="B37" s="69" t="s">
        <v>1046</v>
      </c>
      <c r="C37" s="79" t="s">
        <v>140</v>
      </c>
      <c r="D37" s="69" t="s">
        <v>162</v>
      </c>
      <c r="E37" s="69" t="s">
        <v>292</v>
      </c>
      <c r="F37" s="13">
        <v>88000</v>
      </c>
      <c r="G37" s="13">
        <v>2148.7800000000002</v>
      </c>
      <c r="H37" s="13">
        <v>1.85</v>
      </c>
    </row>
    <row r="38" spans="2:8">
      <c r="B38" s="69" t="s">
        <v>2277</v>
      </c>
      <c r="C38" s="79" t="s">
        <v>140</v>
      </c>
      <c r="D38" s="69" t="s">
        <v>185</v>
      </c>
      <c r="E38" s="69" t="s">
        <v>187</v>
      </c>
      <c r="F38" s="13">
        <v>35168</v>
      </c>
      <c r="G38" s="13">
        <v>2139.13</v>
      </c>
      <c r="H38" s="13">
        <v>1.84</v>
      </c>
    </row>
    <row r="39" spans="2:8">
      <c r="B39" s="69" t="s">
        <v>1037</v>
      </c>
      <c r="C39" s="79" t="s">
        <v>140</v>
      </c>
      <c r="D39" s="69" t="s">
        <v>141</v>
      </c>
      <c r="E39" s="69" t="s">
        <v>158</v>
      </c>
      <c r="F39" s="13">
        <v>275000</v>
      </c>
      <c r="G39" s="13">
        <v>1884.3</v>
      </c>
      <c r="H39" s="13">
        <v>1.62</v>
      </c>
    </row>
    <row r="40" spans="2:8">
      <c r="B40" s="69" t="s">
        <v>2256</v>
      </c>
      <c r="C40" s="79" t="s">
        <v>140</v>
      </c>
      <c r="D40" s="69" t="s">
        <v>358</v>
      </c>
      <c r="E40" s="69" t="s">
        <v>359</v>
      </c>
      <c r="F40" s="13">
        <v>433573</v>
      </c>
      <c r="G40" s="13">
        <v>1832.06</v>
      </c>
      <c r="H40" s="13">
        <v>1.57</v>
      </c>
    </row>
    <row r="41" spans="2:8">
      <c r="B41" s="69" t="s">
        <v>1027</v>
      </c>
      <c r="C41" s="79" t="s">
        <v>140</v>
      </c>
      <c r="D41" s="69" t="s">
        <v>152</v>
      </c>
      <c r="E41" s="69" t="s">
        <v>304</v>
      </c>
      <c r="F41" s="13">
        <v>170883</v>
      </c>
      <c r="G41" s="13">
        <v>1739.67</v>
      </c>
      <c r="H41" s="13">
        <v>1.5</v>
      </c>
    </row>
    <row r="42" spans="2:8">
      <c r="B42" s="69" t="s">
        <v>1045</v>
      </c>
      <c r="C42" s="79" t="s">
        <v>140</v>
      </c>
      <c r="D42" s="69" t="s">
        <v>243</v>
      </c>
      <c r="E42" s="69" t="s">
        <v>293</v>
      </c>
      <c r="F42" s="13">
        <v>263525</v>
      </c>
      <c r="G42" s="13">
        <v>1451.89</v>
      </c>
      <c r="H42" s="13">
        <v>1.25</v>
      </c>
    </row>
    <row r="43" spans="2:8">
      <c r="B43" s="69" t="s">
        <v>2848</v>
      </c>
      <c r="C43" s="79" t="s">
        <v>140</v>
      </c>
      <c r="D43" s="69" t="s">
        <v>156</v>
      </c>
      <c r="E43" s="69" t="s">
        <v>489</v>
      </c>
      <c r="F43" s="13">
        <v>56588</v>
      </c>
      <c r="G43" s="13">
        <v>187.79</v>
      </c>
      <c r="H43" s="13">
        <v>0.16</v>
      </c>
    </row>
    <row r="44" spans="2:8">
      <c r="B44" s="102" t="s">
        <v>218</v>
      </c>
      <c r="C44" s="184"/>
      <c r="D44" s="102"/>
      <c r="E44" s="102"/>
      <c r="F44" s="14"/>
      <c r="G44" s="14">
        <f>SUM(G13:G43)</f>
        <v>111295.8</v>
      </c>
      <c r="H44" s="14">
        <f>SUM(H13:H43)</f>
        <v>95.659999999999982</v>
      </c>
    </row>
    <row r="45" spans="2:8">
      <c r="B45" s="102" t="s">
        <v>219</v>
      </c>
      <c r="C45" s="184"/>
      <c r="D45" s="102"/>
      <c r="E45" s="102"/>
      <c r="F45" s="14"/>
      <c r="G45" s="14">
        <v>4966.76</v>
      </c>
      <c r="H45" s="14">
        <v>4.2699999999999996</v>
      </c>
    </row>
    <row r="46" spans="2:8">
      <c r="B46" s="102" t="s">
        <v>125</v>
      </c>
      <c r="C46" s="185"/>
      <c r="D46" s="102"/>
      <c r="E46" s="102"/>
      <c r="F46" s="14"/>
      <c r="G46" s="14">
        <v>116262.56</v>
      </c>
      <c r="H46" s="14">
        <v>99.93</v>
      </c>
    </row>
    <row r="47" spans="2:8">
      <c r="B47" s="102" t="s">
        <v>126</v>
      </c>
      <c r="C47" s="185"/>
      <c r="D47" s="102"/>
      <c r="E47" s="102"/>
      <c r="F47" s="14"/>
      <c r="G47" s="14">
        <v>77.745900809992236</v>
      </c>
      <c r="H47" s="14">
        <v>6.9999999999993179E-2</v>
      </c>
    </row>
    <row r="48" spans="2:8">
      <c r="B48" s="102" t="s">
        <v>127</v>
      </c>
      <c r="C48" s="185"/>
      <c r="D48" s="102"/>
      <c r="E48" s="102"/>
      <c r="F48" s="14"/>
      <c r="G48" s="14">
        <v>116340.30590081</v>
      </c>
      <c r="H48" s="14">
        <v>100</v>
      </c>
    </row>
    <row r="49" spans="2:3">
      <c r="B49" s="69" t="s">
        <v>128</v>
      </c>
    </row>
    <row r="50" spans="2:3">
      <c r="B50" s="69" t="s">
        <v>129</v>
      </c>
    </row>
    <row r="51" spans="2:3">
      <c r="B51" s="69" t="s">
        <v>130</v>
      </c>
      <c r="C51" s="186">
        <v>44712</v>
      </c>
    </row>
    <row r="52" spans="2:3" ht="25.5">
      <c r="B52" s="187" t="s">
        <v>131</v>
      </c>
      <c r="C52" s="180" t="s">
        <v>132</v>
      </c>
    </row>
    <row r="53" spans="2:3">
      <c r="B53" s="102"/>
    </row>
    <row r="54" spans="2:3">
      <c r="B54" s="102" t="s">
        <v>133</v>
      </c>
    </row>
    <row r="55" spans="2:3">
      <c r="B55" s="102" t="s">
        <v>220</v>
      </c>
    </row>
    <row r="56" spans="2:3">
      <c r="B56" s="102" t="s">
        <v>134</v>
      </c>
    </row>
    <row r="57" spans="2:3">
      <c r="B57" s="102" t="s">
        <v>705</v>
      </c>
      <c r="C57" s="185"/>
    </row>
    <row r="58" spans="2:3">
      <c r="B58" s="102" t="s">
        <v>706</v>
      </c>
      <c r="C58" s="185"/>
    </row>
    <row r="59" spans="2:3">
      <c r="B59" s="102" t="s">
        <v>707</v>
      </c>
      <c r="C59" s="185"/>
    </row>
    <row r="60" spans="2:3">
      <c r="B60" s="102" t="s">
        <v>708</v>
      </c>
      <c r="C60" s="185"/>
    </row>
    <row r="61" spans="2:3">
      <c r="B61" s="102" t="s">
        <v>709</v>
      </c>
      <c r="C61" s="185"/>
    </row>
    <row r="62" spans="2:3">
      <c r="B62" s="102" t="s">
        <v>710</v>
      </c>
      <c r="C62" s="185"/>
    </row>
    <row r="63" spans="2:3">
      <c r="B63" s="102" t="s">
        <v>711</v>
      </c>
      <c r="C63" s="185"/>
    </row>
    <row r="64" spans="2:3">
      <c r="B64" s="102" t="s">
        <v>712</v>
      </c>
      <c r="C64" s="185"/>
    </row>
    <row r="65" spans="2:3">
      <c r="B65" s="292" t="s">
        <v>2212</v>
      </c>
      <c r="C65" s="185"/>
    </row>
    <row r="66" spans="2:3">
      <c r="B66" s="292" t="s">
        <v>135</v>
      </c>
    </row>
    <row r="67" spans="2:3">
      <c r="B67" s="292" t="s">
        <v>136</v>
      </c>
    </row>
  </sheetData>
  <mergeCells count="3">
    <mergeCell ref="B1:E1"/>
    <mergeCell ref="C3:C7"/>
    <mergeCell ref="D3:D7"/>
  </mergeCells>
  <hyperlinks>
    <hyperlink ref="A1" location="Index!A1" display="Index" xr:uid="{00000000-0004-0000-17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93"/>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67</v>
      </c>
      <c r="C1" s="397"/>
      <c r="D1" s="397"/>
      <c r="E1" s="397"/>
      <c r="F1" s="4"/>
      <c r="G1" s="4"/>
      <c r="H1" s="4"/>
    </row>
    <row r="2" spans="1:9" s="1" customFormat="1" ht="13.5" thickBot="1">
      <c r="C2" s="5"/>
      <c r="F2" s="4"/>
      <c r="G2" s="4"/>
      <c r="H2" s="4"/>
    </row>
    <row r="3" spans="1:9" s="15" customFormat="1" ht="15">
      <c r="B3" s="25" t="s">
        <v>2107</v>
      </c>
      <c r="C3" s="398"/>
      <c r="D3" s="401"/>
      <c r="F3" s="16"/>
      <c r="G3" s="16"/>
      <c r="H3" s="16"/>
    </row>
    <row r="4" spans="1:9" s="15" customFormat="1" ht="30">
      <c r="B4" s="26" t="s">
        <v>2108</v>
      </c>
      <c r="C4" s="399"/>
      <c r="D4" s="402"/>
      <c r="F4" s="16"/>
      <c r="G4" s="16"/>
      <c r="H4" s="16"/>
    </row>
    <row r="5" spans="1:9" s="15" customFormat="1" ht="15">
      <c r="B5" s="26" t="s">
        <v>1060</v>
      </c>
      <c r="C5" s="399"/>
      <c r="D5" s="402"/>
      <c r="F5" s="16"/>
      <c r="G5" s="16"/>
      <c r="H5" s="16"/>
    </row>
    <row r="6" spans="1:9" s="15" customFormat="1" ht="15">
      <c r="B6" s="26" t="s">
        <v>2077</v>
      </c>
      <c r="C6" s="399"/>
      <c r="D6" s="402"/>
      <c r="F6" s="16"/>
      <c r="G6" s="16"/>
      <c r="H6" s="16"/>
    </row>
    <row r="7" spans="1:9" s="15" customFormat="1" ht="30.75" thickBot="1">
      <c r="B7" s="27" t="s">
        <v>2109</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1056</v>
      </c>
      <c r="C16" s="79" t="s">
        <v>140</v>
      </c>
      <c r="D16" s="69" t="s">
        <v>141</v>
      </c>
      <c r="E16" s="69" t="s">
        <v>142</v>
      </c>
      <c r="F16" s="13">
        <v>2800000</v>
      </c>
      <c r="G16" s="13">
        <v>21079.8</v>
      </c>
      <c r="H16" s="13">
        <v>7.26</v>
      </c>
    </row>
    <row r="17" spans="2:8">
      <c r="B17" s="69" t="s">
        <v>1054</v>
      </c>
      <c r="C17" s="79" t="s">
        <v>140</v>
      </c>
      <c r="D17" s="69" t="s">
        <v>141</v>
      </c>
      <c r="E17" s="69" t="s">
        <v>145</v>
      </c>
      <c r="F17" s="13">
        <v>1305000</v>
      </c>
      <c r="G17" s="13">
        <v>18125.8</v>
      </c>
      <c r="H17" s="13">
        <v>6.24</v>
      </c>
    </row>
    <row r="18" spans="2:8">
      <c r="B18" s="69" t="s">
        <v>1055</v>
      </c>
      <c r="C18" s="79" t="s">
        <v>140</v>
      </c>
      <c r="D18" s="69" t="s">
        <v>143</v>
      </c>
      <c r="E18" s="69" t="s">
        <v>144</v>
      </c>
      <c r="F18" s="13">
        <v>675000</v>
      </c>
      <c r="G18" s="13">
        <v>17770.39</v>
      </c>
      <c r="H18" s="13">
        <v>6.12</v>
      </c>
    </row>
    <row r="19" spans="2:8">
      <c r="B19" s="69" t="s">
        <v>1053</v>
      </c>
      <c r="C19" s="79" t="s">
        <v>140</v>
      </c>
      <c r="D19" s="69" t="s">
        <v>146</v>
      </c>
      <c r="E19" s="69" t="s">
        <v>147</v>
      </c>
      <c r="F19" s="13">
        <v>1160000</v>
      </c>
      <c r="G19" s="13">
        <v>17441.759999999998</v>
      </c>
      <c r="H19" s="13">
        <v>6</v>
      </c>
    </row>
    <row r="20" spans="2:8">
      <c r="B20" s="69" t="s">
        <v>456</v>
      </c>
      <c r="C20" s="79" t="s">
        <v>140</v>
      </c>
      <c r="D20" s="69" t="s">
        <v>141</v>
      </c>
      <c r="E20" s="69" t="s">
        <v>457</v>
      </c>
      <c r="F20" s="13">
        <v>3450000</v>
      </c>
      <c r="G20" s="13">
        <v>16149.45</v>
      </c>
      <c r="H20" s="13">
        <v>5.56</v>
      </c>
    </row>
    <row r="21" spans="2:8">
      <c r="B21" s="69" t="s">
        <v>1047</v>
      </c>
      <c r="C21" s="79" t="s">
        <v>140</v>
      </c>
      <c r="D21" s="69" t="s">
        <v>154</v>
      </c>
      <c r="E21" s="69" t="s">
        <v>155</v>
      </c>
      <c r="F21" s="13">
        <v>575000</v>
      </c>
      <c r="G21" s="13">
        <v>13263.81</v>
      </c>
      <c r="H21" s="13">
        <v>4.57</v>
      </c>
    </row>
    <row r="22" spans="2:8">
      <c r="B22" s="69" t="s">
        <v>1037</v>
      </c>
      <c r="C22" s="79" t="s">
        <v>140</v>
      </c>
      <c r="D22" s="69" t="s">
        <v>141</v>
      </c>
      <c r="E22" s="69" t="s">
        <v>158</v>
      </c>
      <c r="F22" s="13">
        <v>1465000</v>
      </c>
      <c r="G22" s="13">
        <v>10038.18</v>
      </c>
      <c r="H22" s="13">
        <v>3.46</v>
      </c>
    </row>
    <row r="23" spans="2:8">
      <c r="B23" s="69" t="s">
        <v>1018</v>
      </c>
      <c r="C23" s="79" t="s">
        <v>140</v>
      </c>
      <c r="D23" s="69" t="s">
        <v>156</v>
      </c>
      <c r="E23" s="69" t="s">
        <v>157</v>
      </c>
      <c r="F23" s="13">
        <v>1275000</v>
      </c>
      <c r="G23" s="13">
        <v>8927.5499999999993</v>
      </c>
      <c r="H23" s="13">
        <v>3.07</v>
      </c>
    </row>
    <row r="24" spans="2:8">
      <c r="B24" s="69" t="s">
        <v>2967</v>
      </c>
      <c r="C24" s="79" t="s">
        <v>140</v>
      </c>
      <c r="D24" s="69" t="s">
        <v>162</v>
      </c>
      <c r="E24" s="69" t="s">
        <v>592</v>
      </c>
      <c r="F24" s="13">
        <v>563824</v>
      </c>
      <c r="G24" s="13">
        <v>6970.56</v>
      </c>
      <c r="H24" s="13">
        <v>2.4</v>
      </c>
    </row>
    <row r="25" spans="2:8">
      <c r="B25" s="69" t="s">
        <v>2234</v>
      </c>
      <c r="C25" s="79" t="s">
        <v>140</v>
      </c>
      <c r="D25" s="69" t="s">
        <v>171</v>
      </c>
      <c r="E25" s="69" t="s">
        <v>172</v>
      </c>
      <c r="F25" s="13">
        <v>390000</v>
      </c>
      <c r="G25" s="13">
        <v>6452.55</v>
      </c>
      <c r="H25" s="13">
        <v>2.2200000000000002</v>
      </c>
    </row>
    <row r="26" spans="2:8">
      <c r="B26" s="69" t="s">
        <v>1016</v>
      </c>
      <c r="C26" s="79" t="s">
        <v>140</v>
      </c>
      <c r="D26" s="69" t="s">
        <v>190</v>
      </c>
      <c r="E26" s="69" t="s">
        <v>308</v>
      </c>
      <c r="F26" s="13">
        <v>525000</v>
      </c>
      <c r="G26" s="13">
        <v>6164.29</v>
      </c>
      <c r="H26" s="13">
        <v>2.12</v>
      </c>
    </row>
    <row r="27" spans="2:8">
      <c r="B27" s="69" t="s">
        <v>1021</v>
      </c>
      <c r="C27" s="79" t="s">
        <v>140</v>
      </c>
      <c r="D27" s="69" t="s">
        <v>302</v>
      </c>
      <c r="E27" s="69" t="s">
        <v>312</v>
      </c>
      <c r="F27" s="13">
        <v>1380000</v>
      </c>
      <c r="G27" s="13">
        <v>6120.99</v>
      </c>
      <c r="H27" s="13">
        <v>2.11</v>
      </c>
    </row>
    <row r="28" spans="2:8">
      <c r="B28" s="69" t="s">
        <v>2833</v>
      </c>
      <c r="C28" s="79" t="s">
        <v>140</v>
      </c>
      <c r="D28" s="69" t="s">
        <v>276</v>
      </c>
      <c r="E28" s="69" t="s">
        <v>461</v>
      </c>
      <c r="F28" s="13">
        <v>3451000</v>
      </c>
      <c r="G28" s="13">
        <v>5383.56</v>
      </c>
      <c r="H28" s="13">
        <v>1.85</v>
      </c>
    </row>
    <row r="29" spans="2:8">
      <c r="B29" s="69" t="s">
        <v>1049</v>
      </c>
      <c r="C29" s="79" t="s">
        <v>140</v>
      </c>
      <c r="D29" s="69" t="s">
        <v>146</v>
      </c>
      <c r="E29" s="69" t="s">
        <v>289</v>
      </c>
      <c r="F29" s="13">
        <v>510000</v>
      </c>
      <c r="G29" s="13">
        <v>5307.83</v>
      </c>
      <c r="H29" s="13">
        <v>1.83</v>
      </c>
    </row>
    <row r="30" spans="2:8">
      <c r="B30" s="69" t="s">
        <v>2256</v>
      </c>
      <c r="C30" s="79" t="s">
        <v>140</v>
      </c>
      <c r="D30" s="69" t="s">
        <v>358</v>
      </c>
      <c r="E30" s="69" t="s">
        <v>359</v>
      </c>
      <c r="F30" s="13">
        <v>1200000</v>
      </c>
      <c r="G30" s="13">
        <v>5070.6000000000004</v>
      </c>
      <c r="H30" s="13">
        <v>1.75</v>
      </c>
    </row>
    <row r="31" spans="2:8">
      <c r="B31" s="69" t="s">
        <v>1027</v>
      </c>
      <c r="C31" s="79" t="s">
        <v>140</v>
      </c>
      <c r="D31" s="69" t="s">
        <v>152</v>
      </c>
      <c r="E31" s="69" t="s">
        <v>304</v>
      </c>
      <c r="F31" s="13">
        <v>490000</v>
      </c>
      <c r="G31" s="13">
        <v>4988.45</v>
      </c>
      <c r="H31" s="13">
        <v>1.72</v>
      </c>
    </row>
    <row r="32" spans="2:8">
      <c r="B32" s="69" t="s">
        <v>2291</v>
      </c>
      <c r="C32" s="79" t="s">
        <v>140</v>
      </c>
      <c r="D32" s="69" t="s">
        <v>167</v>
      </c>
      <c r="E32" s="69" t="s">
        <v>465</v>
      </c>
      <c r="F32" s="13">
        <v>500000</v>
      </c>
      <c r="G32" s="13">
        <v>4964.75</v>
      </c>
      <c r="H32" s="13">
        <v>1.71</v>
      </c>
    </row>
    <row r="33" spans="2:8">
      <c r="B33" s="69" t="s">
        <v>2968</v>
      </c>
      <c r="C33" s="79" t="s">
        <v>140</v>
      </c>
      <c r="D33" s="69" t="s">
        <v>272</v>
      </c>
      <c r="E33" s="69" t="s">
        <v>593</v>
      </c>
      <c r="F33" s="13">
        <v>980000</v>
      </c>
      <c r="G33" s="13">
        <v>4934.3</v>
      </c>
      <c r="H33" s="13">
        <v>1.7</v>
      </c>
    </row>
    <row r="34" spans="2:8">
      <c r="B34" s="69" t="s">
        <v>2277</v>
      </c>
      <c r="C34" s="79" t="s">
        <v>140</v>
      </c>
      <c r="D34" s="69" t="s">
        <v>185</v>
      </c>
      <c r="E34" s="69" t="s">
        <v>187</v>
      </c>
      <c r="F34" s="13">
        <v>75000</v>
      </c>
      <c r="G34" s="13">
        <v>4561.95</v>
      </c>
      <c r="H34" s="13">
        <v>1.57</v>
      </c>
    </row>
    <row r="35" spans="2:8">
      <c r="B35" s="69" t="s">
        <v>1017</v>
      </c>
      <c r="C35" s="79" t="s">
        <v>140</v>
      </c>
      <c r="D35" s="69" t="s">
        <v>162</v>
      </c>
      <c r="E35" s="69" t="s">
        <v>313</v>
      </c>
      <c r="F35" s="13">
        <v>242800</v>
      </c>
      <c r="G35" s="13">
        <v>4460.4799999999996</v>
      </c>
      <c r="H35" s="13">
        <v>1.54</v>
      </c>
    </row>
    <row r="36" spans="2:8">
      <c r="B36" s="69" t="s">
        <v>2919</v>
      </c>
      <c r="C36" s="79" t="s">
        <v>140</v>
      </c>
      <c r="D36" s="69" t="s">
        <v>141</v>
      </c>
      <c r="E36" s="69" t="s">
        <v>418</v>
      </c>
      <c r="F36" s="13">
        <v>5000000</v>
      </c>
      <c r="G36" s="13">
        <v>4442.5</v>
      </c>
      <c r="H36" s="13">
        <v>1.53</v>
      </c>
    </row>
    <row r="37" spans="2:8">
      <c r="B37" s="69" t="s">
        <v>2969</v>
      </c>
      <c r="C37" s="79" t="s">
        <v>140</v>
      </c>
      <c r="D37" s="69" t="s">
        <v>162</v>
      </c>
      <c r="E37" s="69" t="s">
        <v>594</v>
      </c>
      <c r="F37" s="13">
        <v>1000000</v>
      </c>
      <c r="G37" s="13">
        <v>4440.5</v>
      </c>
      <c r="H37" s="13">
        <v>1.53</v>
      </c>
    </row>
    <row r="38" spans="2:8">
      <c r="B38" s="69" t="s">
        <v>2877</v>
      </c>
      <c r="C38" s="79" t="s">
        <v>140</v>
      </c>
      <c r="D38" s="69" t="s">
        <v>475</v>
      </c>
      <c r="E38" s="69" t="s">
        <v>477</v>
      </c>
      <c r="F38" s="13">
        <v>940000</v>
      </c>
      <c r="G38" s="13">
        <v>4367.71</v>
      </c>
      <c r="H38" s="13">
        <v>1.5</v>
      </c>
    </row>
    <row r="39" spans="2:8">
      <c r="B39" s="69" t="s">
        <v>2293</v>
      </c>
      <c r="C39" s="79" t="s">
        <v>140</v>
      </c>
      <c r="D39" s="69" t="s">
        <v>521</v>
      </c>
      <c r="E39" s="69" t="s">
        <v>522</v>
      </c>
      <c r="F39" s="13">
        <v>3128300</v>
      </c>
      <c r="G39" s="13">
        <v>4301.41</v>
      </c>
      <c r="H39" s="13">
        <v>1.48</v>
      </c>
    </row>
    <row r="40" spans="2:8">
      <c r="B40" s="69" t="s">
        <v>1046</v>
      </c>
      <c r="C40" s="79" t="s">
        <v>140</v>
      </c>
      <c r="D40" s="69" t="s">
        <v>162</v>
      </c>
      <c r="E40" s="69" t="s">
        <v>292</v>
      </c>
      <c r="F40" s="13">
        <v>175000</v>
      </c>
      <c r="G40" s="13">
        <v>4273.1499999999996</v>
      </c>
      <c r="H40" s="13">
        <v>1.47</v>
      </c>
    </row>
    <row r="41" spans="2:8">
      <c r="B41" s="69" t="s">
        <v>1048</v>
      </c>
      <c r="C41" s="79" t="s">
        <v>140</v>
      </c>
      <c r="D41" s="69" t="s">
        <v>154</v>
      </c>
      <c r="E41" s="69" t="s">
        <v>291</v>
      </c>
      <c r="F41" s="13">
        <v>525000</v>
      </c>
      <c r="G41" s="13">
        <v>4095</v>
      </c>
      <c r="H41" s="13">
        <v>1.41</v>
      </c>
    </row>
    <row r="42" spans="2:8">
      <c r="B42" s="69" t="s">
        <v>2834</v>
      </c>
      <c r="C42" s="79" t="s">
        <v>140</v>
      </c>
      <c r="D42" s="69" t="s">
        <v>167</v>
      </c>
      <c r="E42" s="69" t="s">
        <v>168</v>
      </c>
      <c r="F42" s="13">
        <v>475000</v>
      </c>
      <c r="G42" s="13">
        <v>4087.85</v>
      </c>
      <c r="H42" s="13">
        <v>1.41</v>
      </c>
    </row>
    <row r="43" spans="2:8">
      <c r="B43" s="69" t="s">
        <v>2313</v>
      </c>
      <c r="C43" s="79" t="s">
        <v>140</v>
      </c>
      <c r="D43" s="69" t="s">
        <v>141</v>
      </c>
      <c r="E43" s="69" t="s">
        <v>420</v>
      </c>
      <c r="F43" s="13">
        <v>2500000</v>
      </c>
      <c r="G43" s="13">
        <v>3502.5</v>
      </c>
      <c r="H43" s="13">
        <v>1.21</v>
      </c>
    </row>
    <row r="44" spans="2:8">
      <c r="B44" s="69" t="s">
        <v>1010</v>
      </c>
      <c r="C44" s="79" t="s">
        <v>140</v>
      </c>
      <c r="D44" s="69" t="s">
        <v>188</v>
      </c>
      <c r="E44" s="69" t="s">
        <v>189</v>
      </c>
      <c r="F44" s="13">
        <v>505000</v>
      </c>
      <c r="G44" s="13">
        <v>3459.5</v>
      </c>
      <c r="H44" s="13">
        <v>1.19</v>
      </c>
    </row>
    <row r="45" spans="2:8">
      <c r="B45" s="69" t="s">
        <v>2970</v>
      </c>
      <c r="C45" s="79" t="s">
        <v>140</v>
      </c>
      <c r="D45" s="69" t="s">
        <v>167</v>
      </c>
      <c r="E45" s="69" t="s">
        <v>595</v>
      </c>
      <c r="F45" s="13">
        <v>512000</v>
      </c>
      <c r="G45" s="13">
        <v>3419.14</v>
      </c>
      <c r="H45" s="13">
        <v>1.18</v>
      </c>
    </row>
    <row r="46" spans="2:8">
      <c r="B46" s="69" t="s">
        <v>2951</v>
      </c>
      <c r="C46" s="79" t="s">
        <v>140</v>
      </c>
      <c r="D46" s="69" t="s">
        <v>159</v>
      </c>
      <c r="E46" s="69" t="s">
        <v>261</v>
      </c>
      <c r="F46" s="13">
        <v>140000</v>
      </c>
      <c r="G46" s="13">
        <v>3315.06</v>
      </c>
      <c r="H46" s="13">
        <v>1.1399999999999999</v>
      </c>
    </row>
    <row r="47" spans="2:8">
      <c r="B47" s="69" t="s">
        <v>2836</v>
      </c>
      <c r="C47" s="79" t="s">
        <v>140</v>
      </c>
      <c r="D47" s="69" t="s">
        <v>162</v>
      </c>
      <c r="E47" s="69" t="s">
        <v>479</v>
      </c>
      <c r="F47" s="13">
        <v>300000</v>
      </c>
      <c r="G47" s="13">
        <v>3077.85</v>
      </c>
      <c r="H47" s="13">
        <v>1.06</v>
      </c>
    </row>
    <row r="48" spans="2:8">
      <c r="B48" s="69" t="s">
        <v>2244</v>
      </c>
      <c r="C48" s="79" t="s">
        <v>140</v>
      </c>
      <c r="D48" s="69" t="s">
        <v>146</v>
      </c>
      <c r="E48" s="69" t="s">
        <v>397</v>
      </c>
      <c r="F48" s="13">
        <v>260000</v>
      </c>
      <c r="G48" s="13">
        <v>3068.65</v>
      </c>
      <c r="H48" s="13">
        <v>1.06</v>
      </c>
    </row>
    <row r="49" spans="2:8">
      <c r="B49" s="69" t="s">
        <v>2920</v>
      </c>
      <c r="C49" s="79" t="s">
        <v>140</v>
      </c>
      <c r="D49" s="69" t="s">
        <v>159</v>
      </c>
      <c r="E49" s="69" t="s">
        <v>525</v>
      </c>
      <c r="F49" s="13">
        <v>330500</v>
      </c>
      <c r="G49" s="13">
        <v>3048.2</v>
      </c>
      <c r="H49" s="13">
        <v>1.05</v>
      </c>
    </row>
    <row r="50" spans="2:8">
      <c r="B50" s="69" t="s">
        <v>1043</v>
      </c>
      <c r="C50" s="79" t="s">
        <v>140</v>
      </c>
      <c r="D50" s="69" t="s">
        <v>185</v>
      </c>
      <c r="E50" s="69" t="s">
        <v>294</v>
      </c>
      <c r="F50" s="13">
        <v>800000</v>
      </c>
      <c r="G50" s="13">
        <v>2955.2</v>
      </c>
      <c r="H50" s="13">
        <v>1.02</v>
      </c>
    </row>
    <row r="51" spans="2:8">
      <c r="B51" s="69" t="s">
        <v>2845</v>
      </c>
      <c r="C51" s="79" t="s">
        <v>140</v>
      </c>
      <c r="D51" s="69" t="s">
        <v>152</v>
      </c>
      <c r="E51" s="69" t="s">
        <v>240</v>
      </c>
      <c r="F51" s="13">
        <v>160100</v>
      </c>
      <c r="G51" s="13">
        <v>2950.88</v>
      </c>
      <c r="H51" s="13">
        <v>1.02</v>
      </c>
    </row>
    <row r="52" spans="2:8">
      <c r="B52" s="69" t="s">
        <v>2925</v>
      </c>
      <c r="C52" s="79" t="s">
        <v>140</v>
      </c>
      <c r="D52" s="69" t="s">
        <v>179</v>
      </c>
      <c r="E52" s="69" t="s">
        <v>534</v>
      </c>
      <c r="F52" s="13">
        <v>89757</v>
      </c>
      <c r="G52" s="13">
        <v>2940.3</v>
      </c>
      <c r="H52" s="13">
        <v>1.01</v>
      </c>
    </row>
    <row r="53" spans="2:8">
      <c r="B53" s="69" t="s">
        <v>2841</v>
      </c>
      <c r="C53" s="79" t="s">
        <v>140</v>
      </c>
      <c r="D53" s="69" t="s">
        <v>199</v>
      </c>
      <c r="E53" s="69" t="s">
        <v>376</v>
      </c>
      <c r="F53" s="13">
        <v>100000</v>
      </c>
      <c r="G53" s="13">
        <v>2758.35</v>
      </c>
      <c r="H53" s="13">
        <v>0.95</v>
      </c>
    </row>
    <row r="54" spans="2:8">
      <c r="B54" s="69" t="s">
        <v>2902</v>
      </c>
      <c r="C54" s="79" t="s">
        <v>140</v>
      </c>
      <c r="D54" s="69" t="s">
        <v>167</v>
      </c>
      <c r="E54" s="69" t="s">
        <v>596</v>
      </c>
      <c r="F54" s="13">
        <v>96000</v>
      </c>
      <c r="G54" s="13">
        <v>2746.51</v>
      </c>
      <c r="H54" s="13">
        <v>0.95</v>
      </c>
    </row>
    <row r="55" spans="2:8">
      <c r="B55" s="69" t="s">
        <v>2903</v>
      </c>
      <c r="C55" s="79" t="s">
        <v>140</v>
      </c>
      <c r="D55" s="69" t="s">
        <v>442</v>
      </c>
      <c r="E55" s="69" t="s">
        <v>444</v>
      </c>
      <c r="F55" s="13">
        <v>335000</v>
      </c>
      <c r="G55" s="13">
        <v>2624.39</v>
      </c>
      <c r="H55" s="13">
        <v>0.9</v>
      </c>
    </row>
    <row r="56" spans="2:8">
      <c r="B56" s="69" t="s">
        <v>2847</v>
      </c>
      <c r="C56" s="79" t="s">
        <v>140</v>
      </c>
      <c r="D56" s="69" t="s">
        <v>171</v>
      </c>
      <c r="E56" s="69" t="s">
        <v>523</v>
      </c>
      <c r="F56" s="13">
        <v>1000000</v>
      </c>
      <c r="G56" s="13">
        <v>2600</v>
      </c>
      <c r="H56" s="13">
        <v>0.9</v>
      </c>
    </row>
    <row r="57" spans="2:8">
      <c r="B57" s="69" t="s">
        <v>1022</v>
      </c>
      <c r="C57" s="79" t="s">
        <v>140</v>
      </c>
      <c r="D57" s="69" t="s">
        <v>209</v>
      </c>
      <c r="E57" s="69" t="s">
        <v>310</v>
      </c>
      <c r="F57" s="13">
        <v>1050000</v>
      </c>
      <c r="G57" s="13">
        <v>2464.88</v>
      </c>
      <c r="H57" s="13">
        <v>0.85</v>
      </c>
    </row>
    <row r="58" spans="2:8">
      <c r="B58" s="69" t="s">
        <v>2237</v>
      </c>
      <c r="C58" s="79" t="s">
        <v>140</v>
      </c>
      <c r="D58" s="69" t="s">
        <v>154</v>
      </c>
      <c r="E58" s="69" t="s">
        <v>460</v>
      </c>
      <c r="F58" s="13">
        <v>19000</v>
      </c>
      <c r="G58" s="13">
        <v>2457.46</v>
      </c>
      <c r="H58" s="13">
        <v>0.85</v>
      </c>
    </row>
    <row r="59" spans="2:8">
      <c r="B59" s="69" t="s">
        <v>2888</v>
      </c>
      <c r="C59" s="79" t="s">
        <v>140</v>
      </c>
      <c r="D59" s="69" t="s">
        <v>159</v>
      </c>
      <c r="E59" s="69" t="s">
        <v>235</v>
      </c>
      <c r="F59" s="13">
        <v>149000</v>
      </c>
      <c r="G59" s="13">
        <v>2339.8200000000002</v>
      </c>
      <c r="H59" s="13">
        <v>0.81</v>
      </c>
    </row>
    <row r="60" spans="2:8">
      <c r="B60" s="69" t="s">
        <v>2912</v>
      </c>
      <c r="C60" s="79" t="s">
        <v>140</v>
      </c>
      <c r="D60" s="69" t="s">
        <v>162</v>
      </c>
      <c r="E60" s="69" t="s">
        <v>524</v>
      </c>
      <c r="F60" s="13">
        <v>100000</v>
      </c>
      <c r="G60" s="13">
        <v>2277.75</v>
      </c>
      <c r="H60" s="13">
        <v>0.78</v>
      </c>
    </row>
    <row r="61" spans="2:8">
      <c r="B61" s="69" t="s">
        <v>2297</v>
      </c>
      <c r="C61" s="79" t="s">
        <v>140</v>
      </c>
      <c r="D61" s="69" t="s">
        <v>154</v>
      </c>
      <c r="E61" s="69" t="s">
        <v>458</v>
      </c>
      <c r="F61" s="13">
        <v>33000</v>
      </c>
      <c r="G61" s="13">
        <v>2007.11</v>
      </c>
      <c r="H61" s="13">
        <v>0.69</v>
      </c>
    </row>
    <row r="62" spans="2:8">
      <c r="B62" s="69" t="s">
        <v>2876</v>
      </c>
      <c r="C62" s="79" t="s">
        <v>140</v>
      </c>
      <c r="D62" s="69" t="s">
        <v>167</v>
      </c>
      <c r="E62" s="69" t="s">
        <v>530</v>
      </c>
      <c r="F62" s="13">
        <v>216000</v>
      </c>
      <c r="G62" s="13">
        <v>1949.62</v>
      </c>
      <c r="H62" s="13">
        <v>0.67</v>
      </c>
    </row>
    <row r="63" spans="2:8">
      <c r="B63" s="69" t="s">
        <v>2846</v>
      </c>
      <c r="C63" s="79" t="s">
        <v>140</v>
      </c>
      <c r="D63" s="69" t="s">
        <v>251</v>
      </c>
      <c r="E63" s="69" t="s">
        <v>252</v>
      </c>
      <c r="F63" s="13">
        <v>620000</v>
      </c>
      <c r="G63" s="13">
        <v>1577.9</v>
      </c>
      <c r="H63" s="13">
        <v>0.54</v>
      </c>
    </row>
    <row r="64" spans="2:8">
      <c r="B64" s="69" t="s">
        <v>1028</v>
      </c>
      <c r="C64" s="79" t="s">
        <v>140</v>
      </c>
      <c r="D64" s="69" t="s">
        <v>152</v>
      </c>
      <c r="E64" s="69" t="s">
        <v>300</v>
      </c>
      <c r="F64" s="13">
        <v>117000</v>
      </c>
      <c r="G64" s="13">
        <v>1406.11</v>
      </c>
      <c r="H64" s="13">
        <v>0.48</v>
      </c>
    </row>
    <row r="65" spans="2:8">
      <c r="B65" s="69" t="s">
        <v>2971</v>
      </c>
      <c r="C65" s="79" t="s">
        <v>140</v>
      </c>
      <c r="D65" s="69" t="s">
        <v>238</v>
      </c>
      <c r="E65" s="69" t="s">
        <v>597</v>
      </c>
      <c r="F65" s="13">
        <v>219000</v>
      </c>
      <c r="G65" s="13">
        <v>1376.09</v>
      </c>
      <c r="H65" s="13">
        <v>0.47</v>
      </c>
    </row>
    <row r="66" spans="2:8">
      <c r="B66" s="69" t="s">
        <v>2972</v>
      </c>
      <c r="C66" s="79" t="s">
        <v>140</v>
      </c>
      <c r="D66" s="69" t="s">
        <v>238</v>
      </c>
      <c r="E66" s="69" t="s">
        <v>598</v>
      </c>
      <c r="F66" s="13">
        <v>1610000</v>
      </c>
      <c r="G66" s="13">
        <v>1052.1400000000001</v>
      </c>
      <c r="H66" s="13">
        <v>0.36</v>
      </c>
    </row>
    <row r="67" spans="2:8">
      <c r="B67" s="69" t="s">
        <v>2960</v>
      </c>
      <c r="C67" s="79" t="s">
        <v>140</v>
      </c>
      <c r="D67" s="69" t="s">
        <v>209</v>
      </c>
      <c r="E67" s="69" t="s">
        <v>599</v>
      </c>
      <c r="F67" s="13">
        <v>55000</v>
      </c>
      <c r="G67" s="13">
        <v>1011.07</v>
      </c>
      <c r="H67" s="13">
        <v>0.35</v>
      </c>
    </row>
    <row r="68" spans="2:8">
      <c r="B68" s="69" t="s">
        <v>2973</v>
      </c>
      <c r="C68" s="79" t="s">
        <v>140</v>
      </c>
      <c r="D68" s="69" t="s">
        <v>159</v>
      </c>
      <c r="E68" s="69" t="s">
        <v>600</v>
      </c>
      <c r="F68" s="13">
        <v>1040000</v>
      </c>
      <c r="G68" s="13">
        <v>682.24</v>
      </c>
      <c r="H68" s="13">
        <v>0.23</v>
      </c>
    </row>
    <row r="69" spans="2:8">
      <c r="B69" s="69" t="s">
        <v>2848</v>
      </c>
      <c r="C69" s="79" t="s">
        <v>140</v>
      </c>
      <c r="D69" s="69" t="s">
        <v>156</v>
      </c>
      <c r="E69" s="69" t="s">
        <v>489</v>
      </c>
      <c r="F69" s="13">
        <v>96428</v>
      </c>
      <c r="G69" s="13">
        <v>320</v>
      </c>
      <c r="H69" s="13">
        <v>0.11</v>
      </c>
    </row>
    <row r="70" spans="2:8">
      <c r="B70" s="102" t="s">
        <v>218</v>
      </c>
      <c r="C70" s="184"/>
      <c r="D70" s="102"/>
      <c r="E70" s="102"/>
      <c r="F70" s="14"/>
      <c r="G70" s="14">
        <f>SUM(G13:G69)</f>
        <v>281573.89000000013</v>
      </c>
      <c r="H70" s="14">
        <f>SUM(H13:H69)</f>
        <v>96.960000000000008</v>
      </c>
    </row>
    <row r="71" spans="2:8">
      <c r="B71" s="102" t="s">
        <v>219</v>
      </c>
      <c r="C71" s="184"/>
      <c r="D71" s="102"/>
      <c r="E71" s="102"/>
      <c r="F71" s="14"/>
      <c r="G71" s="14">
        <v>8785.57</v>
      </c>
      <c r="H71" s="14">
        <v>3.02</v>
      </c>
    </row>
    <row r="72" spans="2:8">
      <c r="B72" s="102" t="s">
        <v>125</v>
      </c>
      <c r="C72" s="184"/>
      <c r="D72" s="102"/>
      <c r="E72" s="102"/>
      <c r="F72" s="14"/>
      <c r="G72" s="14">
        <v>290359.46000000002</v>
      </c>
      <c r="H72" s="14">
        <v>99.95</v>
      </c>
    </row>
    <row r="73" spans="2:8">
      <c r="B73" s="102" t="s">
        <v>126</v>
      </c>
      <c r="C73" s="185"/>
      <c r="D73" s="102"/>
      <c r="E73" s="102"/>
      <c r="F73" s="14"/>
      <c r="G73" s="14">
        <v>129.61220762000448</v>
      </c>
      <c r="H73" s="14">
        <v>4.9999999999997158E-2</v>
      </c>
    </row>
    <row r="74" spans="2:8">
      <c r="B74" s="102" t="s">
        <v>127</v>
      </c>
      <c r="C74" s="185"/>
      <c r="D74" s="102"/>
      <c r="E74" s="102"/>
      <c r="F74" s="14"/>
      <c r="G74" s="14">
        <v>290489.07220762002</v>
      </c>
      <c r="H74" s="14">
        <v>100</v>
      </c>
    </row>
    <row r="75" spans="2:8">
      <c r="B75" s="69" t="s">
        <v>128</v>
      </c>
    </row>
    <row r="76" spans="2:8">
      <c r="B76" s="69" t="s">
        <v>129</v>
      </c>
    </row>
    <row r="77" spans="2:8">
      <c r="B77" s="69" t="s">
        <v>130</v>
      </c>
      <c r="C77" s="186">
        <v>44712</v>
      </c>
    </row>
    <row r="78" spans="2:8" ht="25.5">
      <c r="B78" s="187" t="s">
        <v>131</v>
      </c>
      <c r="C78" s="180" t="s">
        <v>132</v>
      </c>
    </row>
    <row r="79" spans="2:8">
      <c r="B79" s="102"/>
    </row>
    <row r="80" spans="2:8">
      <c r="B80" s="102" t="s">
        <v>133</v>
      </c>
    </row>
    <row r="81" spans="2:3">
      <c r="B81" s="102" t="s">
        <v>220</v>
      </c>
    </row>
    <row r="82" spans="2:3">
      <c r="B82" s="102" t="s">
        <v>134</v>
      </c>
    </row>
    <row r="83" spans="2:3">
      <c r="B83" s="102" t="s">
        <v>601</v>
      </c>
      <c r="C83" s="185"/>
    </row>
    <row r="84" spans="2:3">
      <c r="B84" s="102" t="s">
        <v>602</v>
      </c>
      <c r="C84" s="185"/>
    </row>
    <row r="85" spans="2:3">
      <c r="B85" s="102" t="s">
        <v>603</v>
      </c>
      <c r="C85" s="185"/>
    </row>
    <row r="86" spans="2:3">
      <c r="B86" s="102" t="s">
        <v>604</v>
      </c>
      <c r="C86" s="185"/>
    </row>
    <row r="87" spans="2:3">
      <c r="B87" s="102" t="s">
        <v>605</v>
      </c>
      <c r="C87" s="185"/>
    </row>
    <row r="88" spans="2:3">
      <c r="B88" s="102" t="s">
        <v>606</v>
      </c>
      <c r="C88" s="185"/>
    </row>
    <row r="89" spans="2:3">
      <c r="B89" s="102" t="s">
        <v>607</v>
      </c>
      <c r="C89" s="185"/>
    </row>
    <row r="90" spans="2:3">
      <c r="B90" s="102" t="s">
        <v>608</v>
      </c>
      <c r="C90" s="185"/>
    </row>
    <row r="91" spans="2:3">
      <c r="B91" s="292" t="s">
        <v>2203</v>
      </c>
      <c r="C91" s="185"/>
    </row>
    <row r="92" spans="2:3">
      <c r="B92" s="292" t="s">
        <v>135</v>
      </c>
    </row>
    <row r="93" spans="2:3">
      <c r="B93" s="292" t="s">
        <v>136</v>
      </c>
    </row>
  </sheetData>
  <mergeCells count="3">
    <mergeCell ref="B1:E1"/>
    <mergeCell ref="C3:C7"/>
    <mergeCell ref="D3:D7"/>
  </mergeCells>
  <hyperlinks>
    <hyperlink ref="A1" location="Index!A1" display="Index" xr:uid="{00000000-0004-0000-11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7"/>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39</v>
      </c>
      <c r="C1" s="397"/>
      <c r="D1" s="397"/>
      <c r="E1" s="397"/>
      <c r="F1" s="4"/>
      <c r="G1" s="4"/>
      <c r="H1" s="4"/>
    </row>
    <row r="2" spans="1:9" s="1" customFormat="1" ht="13.5" thickBot="1">
      <c r="C2" s="5"/>
      <c r="F2" s="4"/>
      <c r="G2" s="4"/>
      <c r="H2" s="4"/>
    </row>
    <row r="3" spans="1:9" s="15" customFormat="1" ht="15">
      <c r="B3" s="25" t="s">
        <v>2110</v>
      </c>
      <c r="C3" s="398"/>
      <c r="D3" s="401"/>
      <c r="F3" s="16"/>
      <c r="G3" s="16"/>
      <c r="H3" s="16"/>
    </row>
    <row r="4" spans="1:9" s="15" customFormat="1" ht="15">
      <c r="B4" s="26" t="s">
        <v>2111</v>
      </c>
      <c r="C4" s="399"/>
      <c r="D4" s="402"/>
      <c r="F4" s="16"/>
      <c r="G4" s="16"/>
      <c r="H4" s="16"/>
    </row>
    <row r="5" spans="1:9" s="15" customFormat="1" ht="15">
      <c r="B5" s="26" t="s">
        <v>1060</v>
      </c>
      <c r="C5" s="399"/>
      <c r="D5" s="402"/>
      <c r="F5" s="16"/>
      <c r="G5" s="16"/>
      <c r="H5" s="16"/>
    </row>
    <row r="6" spans="1:9" s="15" customFormat="1" ht="15">
      <c r="B6" s="26" t="s">
        <v>2080</v>
      </c>
      <c r="C6" s="399"/>
      <c r="D6" s="402"/>
      <c r="F6" s="16"/>
      <c r="G6" s="16"/>
      <c r="H6" s="16"/>
    </row>
    <row r="7" spans="1:9" s="15" customFormat="1" ht="30.75" thickBot="1">
      <c r="B7" s="27" t="s">
        <v>2112</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1056</v>
      </c>
      <c r="C16" s="79" t="s">
        <v>140</v>
      </c>
      <c r="D16" s="69" t="s">
        <v>141</v>
      </c>
      <c r="E16" s="69" t="s">
        <v>142</v>
      </c>
      <c r="F16" s="13">
        <v>1965000</v>
      </c>
      <c r="G16" s="13">
        <v>14793.5</v>
      </c>
      <c r="H16" s="13">
        <v>15.39</v>
      </c>
    </row>
    <row r="17" spans="2:8">
      <c r="B17" s="69" t="s">
        <v>1054</v>
      </c>
      <c r="C17" s="79" t="s">
        <v>140</v>
      </c>
      <c r="D17" s="69" t="s">
        <v>141</v>
      </c>
      <c r="E17" s="69" t="s">
        <v>145</v>
      </c>
      <c r="F17" s="13">
        <v>937000</v>
      </c>
      <c r="G17" s="13">
        <v>13014.46</v>
      </c>
      <c r="H17" s="13">
        <v>13.54</v>
      </c>
    </row>
    <row r="18" spans="2:8">
      <c r="B18" s="69" t="s">
        <v>1037</v>
      </c>
      <c r="C18" s="79" t="s">
        <v>140</v>
      </c>
      <c r="D18" s="69" t="s">
        <v>141</v>
      </c>
      <c r="E18" s="69" t="s">
        <v>158</v>
      </c>
      <c r="F18" s="13">
        <v>1200000</v>
      </c>
      <c r="G18" s="13">
        <v>8222.4</v>
      </c>
      <c r="H18" s="13">
        <v>8.5500000000000007</v>
      </c>
    </row>
    <row r="19" spans="2:8">
      <c r="B19" s="69" t="s">
        <v>1047</v>
      </c>
      <c r="C19" s="79" t="s">
        <v>140</v>
      </c>
      <c r="D19" s="69" t="s">
        <v>154</v>
      </c>
      <c r="E19" s="69" t="s">
        <v>155</v>
      </c>
      <c r="F19" s="13">
        <v>316000</v>
      </c>
      <c r="G19" s="13">
        <v>7289.33</v>
      </c>
      <c r="H19" s="13">
        <v>7.58</v>
      </c>
    </row>
    <row r="20" spans="2:8">
      <c r="B20" s="69" t="s">
        <v>456</v>
      </c>
      <c r="C20" s="79" t="s">
        <v>140</v>
      </c>
      <c r="D20" s="69" t="s">
        <v>141</v>
      </c>
      <c r="E20" s="69" t="s">
        <v>457</v>
      </c>
      <c r="F20" s="13">
        <v>1530000</v>
      </c>
      <c r="G20" s="13">
        <v>7161.93</v>
      </c>
      <c r="H20" s="13">
        <v>7.45</v>
      </c>
    </row>
    <row r="21" spans="2:8">
      <c r="B21" s="69" t="s">
        <v>1038</v>
      </c>
      <c r="C21" s="79" t="s">
        <v>140</v>
      </c>
      <c r="D21" s="69" t="s">
        <v>141</v>
      </c>
      <c r="E21" s="69" t="s">
        <v>149</v>
      </c>
      <c r="F21" s="13">
        <v>370000</v>
      </c>
      <c r="G21" s="13">
        <v>6833.35</v>
      </c>
      <c r="H21" s="13">
        <v>7.11</v>
      </c>
    </row>
    <row r="22" spans="2:8">
      <c r="B22" s="69" t="s">
        <v>1048</v>
      </c>
      <c r="C22" s="79" t="s">
        <v>140</v>
      </c>
      <c r="D22" s="69" t="s">
        <v>154</v>
      </c>
      <c r="E22" s="69" t="s">
        <v>291</v>
      </c>
      <c r="F22" s="13">
        <v>400000</v>
      </c>
      <c r="G22" s="13">
        <v>3120</v>
      </c>
      <c r="H22" s="13">
        <v>3.24</v>
      </c>
    </row>
    <row r="23" spans="2:8">
      <c r="B23" s="69" t="s">
        <v>1016</v>
      </c>
      <c r="C23" s="79" t="s">
        <v>140</v>
      </c>
      <c r="D23" s="69" t="s">
        <v>190</v>
      </c>
      <c r="E23" s="69" t="s">
        <v>308</v>
      </c>
      <c r="F23" s="13">
        <v>232000</v>
      </c>
      <c r="G23" s="13">
        <v>2724.03</v>
      </c>
      <c r="H23" s="13">
        <v>2.83</v>
      </c>
    </row>
    <row r="24" spans="2:8">
      <c r="B24" s="69" t="s">
        <v>1030</v>
      </c>
      <c r="C24" s="79" t="s">
        <v>140</v>
      </c>
      <c r="D24" s="69" t="s">
        <v>190</v>
      </c>
      <c r="E24" s="69" t="s">
        <v>203</v>
      </c>
      <c r="F24" s="13">
        <v>451000</v>
      </c>
      <c r="G24" s="13">
        <v>2701.26</v>
      </c>
      <c r="H24" s="13">
        <v>2.81</v>
      </c>
    </row>
    <row r="25" spans="2:8">
      <c r="B25" s="69" t="s">
        <v>2263</v>
      </c>
      <c r="C25" s="79" t="s">
        <v>140</v>
      </c>
      <c r="D25" s="69" t="s">
        <v>190</v>
      </c>
      <c r="E25" s="69" t="s">
        <v>191</v>
      </c>
      <c r="F25" s="13">
        <v>195000</v>
      </c>
      <c r="G25" s="13">
        <v>2468.41</v>
      </c>
      <c r="H25" s="13">
        <v>2.57</v>
      </c>
    </row>
    <row r="26" spans="2:8">
      <c r="B26" s="69" t="s">
        <v>1010</v>
      </c>
      <c r="C26" s="79" t="s">
        <v>140</v>
      </c>
      <c r="D26" s="69" t="s">
        <v>188</v>
      </c>
      <c r="E26" s="69" t="s">
        <v>189</v>
      </c>
      <c r="F26" s="13">
        <v>255000</v>
      </c>
      <c r="G26" s="13">
        <v>1746.88</v>
      </c>
      <c r="H26" s="13">
        <v>1.82</v>
      </c>
    </row>
    <row r="27" spans="2:8">
      <c r="B27" s="69" t="s">
        <v>2933</v>
      </c>
      <c r="C27" s="79" t="s">
        <v>140</v>
      </c>
      <c r="D27" s="69" t="s">
        <v>141</v>
      </c>
      <c r="E27" s="69" t="s">
        <v>204</v>
      </c>
      <c r="F27" s="13">
        <v>2025000</v>
      </c>
      <c r="G27" s="13">
        <v>1684.8</v>
      </c>
      <c r="H27" s="13">
        <v>1.75</v>
      </c>
    </row>
    <row r="28" spans="2:8">
      <c r="B28" s="69" t="s">
        <v>473</v>
      </c>
      <c r="C28" s="79" t="s">
        <v>140</v>
      </c>
      <c r="D28" s="69" t="s">
        <v>141</v>
      </c>
      <c r="E28" s="69" t="s">
        <v>474</v>
      </c>
      <c r="F28" s="13">
        <v>1650000</v>
      </c>
      <c r="G28" s="13">
        <v>1654.13</v>
      </c>
      <c r="H28" s="13">
        <v>1.72</v>
      </c>
    </row>
    <row r="29" spans="2:8">
      <c r="B29" s="69" t="s">
        <v>2245</v>
      </c>
      <c r="C29" s="79" t="s">
        <v>140</v>
      </c>
      <c r="D29" s="69" t="s">
        <v>141</v>
      </c>
      <c r="E29" s="69" t="s">
        <v>416</v>
      </c>
      <c r="F29" s="13">
        <v>175000</v>
      </c>
      <c r="G29" s="13">
        <v>1628.99</v>
      </c>
      <c r="H29" s="13">
        <v>1.69</v>
      </c>
    </row>
    <row r="30" spans="2:8">
      <c r="B30" s="69" t="s">
        <v>2974</v>
      </c>
      <c r="C30" s="79" t="s">
        <v>140</v>
      </c>
      <c r="D30" s="69" t="s">
        <v>154</v>
      </c>
      <c r="E30" s="69" t="s">
        <v>826</v>
      </c>
      <c r="F30" s="13">
        <v>259033</v>
      </c>
      <c r="G30" s="13">
        <v>1610.28</v>
      </c>
      <c r="H30" s="13">
        <v>1.67</v>
      </c>
    </row>
    <row r="31" spans="2:8">
      <c r="B31" s="69" t="s">
        <v>2919</v>
      </c>
      <c r="C31" s="79" t="s">
        <v>140</v>
      </c>
      <c r="D31" s="69" t="s">
        <v>141</v>
      </c>
      <c r="E31" s="69" t="s">
        <v>418</v>
      </c>
      <c r="F31" s="13">
        <v>1750000</v>
      </c>
      <c r="G31" s="13">
        <v>1554.88</v>
      </c>
      <c r="H31" s="13">
        <v>1.62</v>
      </c>
    </row>
    <row r="32" spans="2:8">
      <c r="B32" s="69" t="s">
        <v>193</v>
      </c>
      <c r="C32" s="79" t="s">
        <v>140</v>
      </c>
      <c r="D32" s="69" t="s">
        <v>141</v>
      </c>
      <c r="E32" s="69" t="s">
        <v>194</v>
      </c>
      <c r="F32" s="13">
        <v>900000</v>
      </c>
      <c r="G32" s="13">
        <v>1525.05</v>
      </c>
      <c r="H32" s="13">
        <v>1.59</v>
      </c>
    </row>
    <row r="33" spans="2:8">
      <c r="B33" s="69" t="s">
        <v>2284</v>
      </c>
      <c r="C33" s="79" t="s">
        <v>140</v>
      </c>
      <c r="D33" s="69" t="s">
        <v>141</v>
      </c>
      <c r="E33" s="69" t="s">
        <v>419</v>
      </c>
      <c r="F33" s="13">
        <v>4100000</v>
      </c>
      <c r="G33" s="13">
        <v>1488.3</v>
      </c>
      <c r="H33" s="13">
        <v>1.55</v>
      </c>
    </row>
    <row r="34" spans="2:8">
      <c r="B34" s="69" t="s">
        <v>2975</v>
      </c>
      <c r="C34" s="79" t="s">
        <v>140</v>
      </c>
      <c r="D34" s="69" t="s">
        <v>141</v>
      </c>
      <c r="E34" s="69" t="s">
        <v>197</v>
      </c>
      <c r="F34" s="13">
        <v>3250000</v>
      </c>
      <c r="G34" s="13">
        <v>1460.88</v>
      </c>
      <c r="H34" s="13">
        <v>1.52</v>
      </c>
    </row>
    <row r="35" spans="2:8">
      <c r="B35" s="69" t="s">
        <v>527</v>
      </c>
      <c r="C35" s="79" t="s">
        <v>140</v>
      </c>
      <c r="D35" s="69" t="s">
        <v>154</v>
      </c>
      <c r="E35" s="69" t="s">
        <v>528</v>
      </c>
      <c r="F35" s="13">
        <v>42000</v>
      </c>
      <c r="G35" s="13">
        <v>1430.75</v>
      </c>
      <c r="H35" s="13">
        <v>1.49</v>
      </c>
    </row>
    <row r="36" spans="2:8">
      <c r="B36" s="69" t="s">
        <v>2976</v>
      </c>
      <c r="C36" s="79" t="s">
        <v>140</v>
      </c>
      <c r="D36" s="69" t="s">
        <v>154</v>
      </c>
      <c r="E36" s="69" t="s">
        <v>827</v>
      </c>
      <c r="F36" s="13">
        <v>75000</v>
      </c>
      <c r="G36" s="13">
        <v>1421.21</v>
      </c>
      <c r="H36" s="13">
        <v>1.48</v>
      </c>
    </row>
    <row r="37" spans="2:8">
      <c r="B37" s="69" t="s">
        <v>2329</v>
      </c>
      <c r="C37" s="79" t="s">
        <v>140</v>
      </c>
      <c r="D37" s="69" t="s">
        <v>190</v>
      </c>
      <c r="E37" s="69" t="s">
        <v>519</v>
      </c>
      <c r="F37" s="13">
        <v>170000</v>
      </c>
      <c r="G37" s="13">
        <v>1350.99</v>
      </c>
      <c r="H37" s="13">
        <v>1.41</v>
      </c>
    </row>
    <row r="38" spans="2:8">
      <c r="B38" s="69" t="s">
        <v>2977</v>
      </c>
      <c r="C38" s="79" t="s">
        <v>140</v>
      </c>
      <c r="D38" s="69" t="s">
        <v>154</v>
      </c>
      <c r="E38" s="69" t="s">
        <v>828</v>
      </c>
      <c r="F38" s="13">
        <v>85000</v>
      </c>
      <c r="G38" s="13">
        <v>1331.44</v>
      </c>
      <c r="H38" s="13">
        <v>1.38</v>
      </c>
    </row>
    <row r="39" spans="2:8">
      <c r="B39" s="69" t="s">
        <v>2884</v>
      </c>
      <c r="C39" s="79" t="s">
        <v>140</v>
      </c>
      <c r="D39" s="69" t="s">
        <v>154</v>
      </c>
      <c r="E39" s="69" t="s">
        <v>488</v>
      </c>
      <c r="F39" s="13">
        <v>318100</v>
      </c>
      <c r="G39" s="13">
        <v>1034.6199999999999</v>
      </c>
      <c r="H39" s="13">
        <v>1.08</v>
      </c>
    </row>
    <row r="40" spans="2:8">
      <c r="B40" s="69" t="s">
        <v>2978</v>
      </c>
      <c r="C40" s="79" t="s">
        <v>140</v>
      </c>
      <c r="D40" s="69" t="s">
        <v>141</v>
      </c>
      <c r="E40" s="69" t="s">
        <v>829</v>
      </c>
      <c r="F40" s="13">
        <v>2471333</v>
      </c>
      <c r="G40" s="13">
        <v>1004.6</v>
      </c>
      <c r="H40" s="13">
        <v>1.04</v>
      </c>
    </row>
    <row r="41" spans="2:8">
      <c r="B41" s="69" t="s">
        <v>2911</v>
      </c>
      <c r="C41" s="79" t="s">
        <v>140</v>
      </c>
      <c r="D41" s="69" t="s">
        <v>141</v>
      </c>
      <c r="E41" s="69" t="s">
        <v>266</v>
      </c>
      <c r="F41" s="13">
        <v>392000</v>
      </c>
      <c r="G41" s="13">
        <v>989.02</v>
      </c>
      <c r="H41" s="13">
        <v>1.03</v>
      </c>
    </row>
    <row r="42" spans="2:8">
      <c r="B42" s="69" t="s">
        <v>1020</v>
      </c>
      <c r="C42" s="79" t="s">
        <v>140</v>
      </c>
      <c r="D42" s="69" t="s">
        <v>188</v>
      </c>
      <c r="E42" s="69" t="s">
        <v>311</v>
      </c>
      <c r="F42" s="13">
        <v>45000</v>
      </c>
      <c r="G42" s="13">
        <v>853.56</v>
      </c>
      <c r="H42" s="13">
        <v>0.89</v>
      </c>
    </row>
    <row r="43" spans="2:8">
      <c r="B43" s="69" t="s">
        <v>2260</v>
      </c>
      <c r="C43" s="79" t="s">
        <v>140</v>
      </c>
      <c r="D43" s="69" t="s">
        <v>141</v>
      </c>
      <c r="E43" s="69" t="s">
        <v>421</v>
      </c>
      <c r="F43" s="13">
        <v>590000</v>
      </c>
      <c r="G43" s="13">
        <v>662.57</v>
      </c>
      <c r="H43" s="13">
        <v>0.69</v>
      </c>
    </row>
    <row r="44" spans="2:8">
      <c r="B44" s="102" t="s">
        <v>218</v>
      </c>
      <c r="C44" s="184"/>
      <c r="D44" s="102"/>
      <c r="E44" s="102"/>
      <c r="F44" s="14"/>
      <c r="G44" s="14">
        <f>SUM(G13:G43)</f>
        <v>92761.620000000054</v>
      </c>
      <c r="H44" s="14">
        <f>SUM(H13:H43)</f>
        <v>96.49</v>
      </c>
    </row>
    <row r="45" spans="2:8">
      <c r="B45" s="102" t="s">
        <v>219</v>
      </c>
      <c r="C45" s="184"/>
      <c r="D45" s="102"/>
      <c r="E45" s="102"/>
      <c r="F45" s="14"/>
      <c r="G45" s="14">
        <v>3500.23</v>
      </c>
      <c r="H45" s="14">
        <v>3.64</v>
      </c>
    </row>
    <row r="46" spans="2:8">
      <c r="B46" s="102" t="s">
        <v>125</v>
      </c>
      <c r="C46" s="184"/>
      <c r="D46" s="102"/>
      <c r="E46" s="102"/>
      <c r="F46" s="14"/>
      <c r="G46" s="14">
        <v>96261.849999999991</v>
      </c>
      <c r="H46" s="14">
        <v>100.11</v>
      </c>
    </row>
    <row r="47" spans="2:8">
      <c r="B47" s="102" t="s">
        <v>280</v>
      </c>
      <c r="C47" s="185"/>
      <c r="D47" s="102"/>
      <c r="E47" s="102"/>
      <c r="F47" s="14"/>
      <c r="G47" s="14">
        <v>-109.60210201998825</v>
      </c>
      <c r="H47" s="14">
        <v>-0.10999999999999943</v>
      </c>
    </row>
    <row r="48" spans="2:8">
      <c r="B48" s="102" t="s">
        <v>127</v>
      </c>
      <c r="C48" s="185"/>
      <c r="D48" s="102"/>
      <c r="E48" s="102"/>
      <c r="F48" s="14"/>
      <c r="G48" s="14">
        <v>96152.247897980007</v>
      </c>
      <c r="H48" s="14">
        <v>100</v>
      </c>
    </row>
    <row r="49" spans="2:3">
      <c r="B49" s="69" t="s">
        <v>128</v>
      </c>
    </row>
    <row r="50" spans="2:3">
      <c r="B50" s="69" t="s">
        <v>129</v>
      </c>
    </row>
    <row r="51" spans="2:3">
      <c r="B51" s="69" t="s">
        <v>130</v>
      </c>
      <c r="C51" s="186">
        <v>44712</v>
      </c>
    </row>
    <row r="52" spans="2:3" ht="25.5">
      <c r="B52" s="187" t="s">
        <v>131</v>
      </c>
      <c r="C52" s="180" t="s">
        <v>132</v>
      </c>
    </row>
    <row r="53" spans="2:3">
      <c r="B53" s="102"/>
    </row>
    <row r="54" spans="2:3">
      <c r="B54" s="102" t="s">
        <v>133</v>
      </c>
    </row>
    <row r="55" spans="2:3">
      <c r="B55" s="102" t="s">
        <v>220</v>
      </c>
    </row>
    <row r="56" spans="2:3">
      <c r="B56" s="102" t="s">
        <v>134</v>
      </c>
    </row>
    <row r="57" spans="2:3">
      <c r="B57" s="102" t="s">
        <v>830</v>
      </c>
      <c r="C57" s="185"/>
    </row>
    <row r="58" spans="2:3">
      <c r="B58" s="102" t="s">
        <v>831</v>
      </c>
      <c r="C58" s="185"/>
    </row>
    <row r="59" spans="2:3">
      <c r="B59" s="102" t="s">
        <v>832</v>
      </c>
      <c r="C59" s="185"/>
    </row>
    <row r="60" spans="2:3">
      <c r="B60" s="102" t="s">
        <v>833</v>
      </c>
      <c r="C60" s="185"/>
    </row>
    <row r="61" spans="2:3">
      <c r="B61" s="102" t="s">
        <v>834</v>
      </c>
      <c r="C61" s="185"/>
    </row>
    <row r="62" spans="2:3">
      <c r="B62" s="102" t="s">
        <v>835</v>
      </c>
      <c r="C62" s="185"/>
    </row>
    <row r="63" spans="2:3">
      <c r="B63" s="102" t="s">
        <v>836</v>
      </c>
      <c r="C63" s="185"/>
    </row>
    <row r="64" spans="2:3">
      <c r="B64" s="102" t="s">
        <v>837</v>
      </c>
      <c r="C64" s="185"/>
    </row>
    <row r="65" spans="2:3">
      <c r="B65" s="102" t="s">
        <v>2204</v>
      </c>
      <c r="C65" s="185"/>
    </row>
    <row r="66" spans="2:3">
      <c r="B66" s="102" t="s">
        <v>135</v>
      </c>
    </row>
    <row r="67" spans="2:3">
      <c r="B67" s="102" t="s">
        <v>136</v>
      </c>
    </row>
  </sheetData>
  <mergeCells count="3">
    <mergeCell ref="B1:E1"/>
    <mergeCell ref="C3:C7"/>
    <mergeCell ref="D3:D7"/>
  </mergeCells>
  <hyperlinks>
    <hyperlink ref="A1" location="Index!A1" display="Index" xr:uid="{00000000-0004-0000-1F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93"/>
  <sheetViews>
    <sheetView workbookViewId="0">
      <selection activeCell="B1" sqref="B1:E1"/>
    </sheetView>
  </sheetViews>
  <sheetFormatPr defaultRowHeight="12.75"/>
  <cols>
    <col min="1" max="1" width="5.42578125" style="69" bestFit="1" customWidth="1"/>
    <col min="2" max="2" width="94.140625" style="69" bestFit="1" customWidth="1"/>
    <col min="3" max="3" width="25.7109375" style="180" customWidth="1"/>
    <col min="4" max="4" width="25.7109375" style="69" customWidth="1"/>
    <col min="5" max="5" width="14.5703125"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43</v>
      </c>
      <c r="C1" s="397"/>
      <c r="D1" s="397"/>
      <c r="E1" s="397"/>
      <c r="F1" s="4"/>
      <c r="G1" s="4"/>
      <c r="H1" s="4"/>
    </row>
    <row r="2" spans="1:9" s="1" customFormat="1" ht="13.5" thickBot="1">
      <c r="C2" s="5"/>
      <c r="F2" s="4"/>
      <c r="G2" s="4"/>
      <c r="H2" s="4"/>
    </row>
    <row r="3" spans="1:9" s="15" customFormat="1" ht="15">
      <c r="B3" s="61" t="s">
        <v>2113</v>
      </c>
      <c r="C3" s="430"/>
      <c r="D3" s="401"/>
      <c r="F3" s="16"/>
      <c r="G3" s="16"/>
      <c r="H3" s="16"/>
    </row>
    <row r="4" spans="1:9" s="15" customFormat="1" ht="15">
      <c r="B4" s="64" t="s">
        <v>2114</v>
      </c>
      <c r="C4" s="431"/>
      <c r="D4" s="402"/>
      <c r="F4" s="16"/>
      <c r="G4" s="16"/>
      <c r="H4" s="16"/>
    </row>
    <row r="5" spans="1:9" s="15" customFormat="1" ht="15">
      <c r="B5" s="64" t="s">
        <v>1060</v>
      </c>
      <c r="C5" s="431"/>
      <c r="D5" s="402"/>
      <c r="F5" s="16"/>
      <c r="G5" s="16"/>
      <c r="H5" s="16"/>
    </row>
    <row r="6" spans="1:9" s="15" customFormat="1" ht="15">
      <c r="B6" s="64" t="s">
        <v>2080</v>
      </c>
      <c r="C6" s="431"/>
      <c r="D6" s="402"/>
      <c r="F6" s="16"/>
      <c r="G6" s="16"/>
      <c r="H6" s="16"/>
    </row>
    <row r="7" spans="1:9" s="15" customFormat="1" ht="15.75" thickBot="1">
      <c r="B7" s="65" t="s">
        <v>2115</v>
      </c>
      <c r="C7" s="432"/>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1053</v>
      </c>
      <c r="C16" s="79" t="s">
        <v>140</v>
      </c>
      <c r="D16" s="69" t="s">
        <v>146</v>
      </c>
      <c r="E16" s="69" t="s">
        <v>147</v>
      </c>
      <c r="F16" s="13">
        <v>8919598</v>
      </c>
      <c r="G16" s="13">
        <v>134115.07999999999</v>
      </c>
      <c r="H16" s="13">
        <v>24.33</v>
      </c>
    </row>
    <row r="17" spans="2:8">
      <c r="B17" s="69" t="s">
        <v>1052</v>
      </c>
      <c r="C17" s="79" t="s">
        <v>140</v>
      </c>
      <c r="D17" s="69" t="s">
        <v>146</v>
      </c>
      <c r="E17" s="69" t="s">
        <v>148</v>
      </c>
      <c r="F17" s="13">
        <v>1673501</v>
      </c>
      <c r="G17" s="13">
        <v>56302.43</v>
      </c>
      <c r="H17" s="13">
        <v>10.210000000000001</v>
      </c>
    </row>
    <row r="18" spans="2:8">
      <c r="B18" s="69" t="s">
        <v>2244</v>
      </c>
      <c r="C18" s="79" t="s">
        <v>140</v>
      </c>
      <c r="D18" s="69" t="s">
        <v>146</v>
      </c>
      <c r="E18" s="69" t="s">
        <v>397</v>
      </c>
      <c r="F18" s="13">
        <v>3414334</v>
      </c>
      <c r="G18" s="13">
        <v>40297.68</v>
      </c>
      <c r="H18" s="13">
        <v>7.31</v>
      </c>
    </row>
    <row r="19" spans="2:8">
      <c r="B19" s="69" t="s">
        <v>1049</v>
      </c>
      <c r="C19" s="79" t="s">
        <v>140</v>
      </c>
      <c r="D19" s="69" t="s">
        <v>146</v>
      </c>
      <c r="E19" s="69" t="s">
        <v>289</v>
      </c>
      <c r="F19" s="13">
        <v>3524713</v>
      </c>
      <c r="G19" s="13">
        <v>36683.449999999997</v>
      </c>
      <c r="H19" s="13">
        <v>6.66</v>
      </c>
    </row>
    <row r="20" spans="2:8">
      <c r="B20" s="69" t="s">
        <v>1018</v>
      </c>
      <c r="C20" s="79" t="s">
        <v>140</v>
      </c>
      <c r="D20" s="69" t="s">
        <v>156</v>
      </c>
      <c r="E20" s="69" t="s">
        <v>157</v>
      </c>
      <c r="F20" s="13">
        <v>4544200</v>
      </c>
      <c r="G20" s="13">
        <v>31818.49</v>
      </c>
      <c r="H20" s="13">
        <v>5.77</v>
      </c>
    </row>
    <row r="21" spans="2:8">
      <c r="B21" s="69" t="s">
        <v>2257</v>
      </c>
      <c r="C21" s="79" t="s">
        <v>140</v>
      </c>
      <c r="D21" s="69" t="s">
        <v>146</v>
      </c>
      <c r="E21" s="69" t="s">
        <v>164</v>
      </c>
      <c r="F21" s="13">
        <v>4470332</v>
      </c>
      <c r="G21" s="13">
        <v>21370.42</v>
      </c>
      <c r="H21" s="13">
        <v>3.88</v>
      </c>
    </row>
    <row r="22" spans="2:8">
      <c r="B22" s="69" t="s">
        <v>2253</v>
      </c>
      <c r="C22" s="79" t="s">
        <v>140</v>
      </c>
      <c r="D22" s="69" t="s">
        <v>146</v>
      </c>
      <c r="E22" s="69" t="s">
        <v>438</v>
      </c>
      <c r="F22" s="13">
        <v>823149</v>
      </c>
      <c r="G22" s="13">
        <v>21348.78</v>
      </c>
      <c r="H22" s="13">
        <v>3.87</v>
      </c>
    </row>
    <row r="23" spans="2:8">
      <c r="B23" s="69" t="s">
        <v>2247</v>
      </c>
      <c r="C23" s="79" t="s">
        <v>140</v>
      </c>
      <c r="D23" s="69" t="s">
        <v>146</v>
      </c>
      <c r="E23" s="69" t="s">
        <v>439</v>
      </c>
      <c r="F23" s="13">
        <v>500010</v>
      </c>
      <c r="G23" s="13">
        <v>21268.93</v>
      </c>
      <c r="H23" s="13">
        <v>3.86</v>
      </c>
    </row>
    <row r="24" spans="2:8">
      <c r="B24" s="69" t="s">
        <v>2280</v>
      </c>
      <c r="C24" s="79" t="s">
        <v>140</v>
      </c>
      <c r="D24" s="69" t="s">
        <v>146</v>
      </c>
      <c r="E24" s="69" t="s">
        <v>195</v>
      </c>
      <c r="F24" s="13">
        <v>502558</v>
      </c>
      <c r="G24" s="13">
        <v>18895.68</v>
      </c>
      <c r="H24" s="13">
        <v>3.43</v>
      </c>
    </row>
    <row r="25" spans="2:8">
      <c r="B25" s="69" t="s">
        <v>2330</v>
      </c>
      <c r="C25" s="79" t="s">
        <v>140</v>
      </c>
      <c r="D25" s="69" t="s">
        <v>146</v>
      </c>
      <c r="E25" s="69" t="s">
        <v>440</v>
      </c>
      <c r="F25" s="13">
        <v>410484</v>
      </c>
      <c r="G25" s="13">
        <v>16056.08</v>
      </c>
      <c r="H25" s="13">
        <v>2.91</v>
      </c>
    </row>
    <row r="26" spans="2:8">
      <c r="B26" s="69" t="s">
        <v>2249</v>
      </c>
      <c r="C26" s="79" t="s">
        <v>140</v>
      </c>
      <c r="D26" s="69" t="s">
        <v>146</v>
      </c>
      <c r="E26" s="69" t="s">
        <v>201</v>
      </c>
      <c r="F26" s="13">
        <v>475911</v>
      </c>
      <c r="G26" s="13">
        <v>14504.1</v>
      </c>
      <c r="H26" s="13">
        <v>2.63</v>
      </c>
    </row>
    <row r="27" spans="2:8">
      <c r="B27" s="69" t="s">
        <v>2903</v>
      </c>
      <c r="C27" s="79" t="s">
        <v>140</v>
      </c>
      <c r="D27" s="69" t="s">
        <v>442</v>
      </c>
      <c r="E27" s="69" t="s">
        <v>444</v>
      </c>
      <c r="F27" s="13">
        <v>1261789</v>
      </c>
      <c r="G27" s="13">
        <v>9884.86</v>
      </c>
      <c r="H27" s="13">
        <v>1.79</v>
      </c>
    </row>
    <row r="28" spans="2:8">
      <c r="B28" s="69" t="s">
        <v>2979</v>
      </c>
      <c r="C28" s="79" t="s">
        <v>140</v>
      </c>
      <c r="D28" s="69" t="s">
        <v>146</v>
      </c>
      <c r="E28" s="69" t="s">
        <v>192</v>
      </c>
      <c r="F28" s="13">
        <v>2297539</v>
      </c>
      <c r="G28" s="13">
        <v>8514.68</v>
      </c>
      <c r="H28" s="13">
        <v>1.54</v>
      </c>
    </row>
    <row r="29" spans="2:8">
      <c r="B29" s="69" t="s">
        <v>1031</v>
      </c>
      <c r="C29" s="79" t="s">
        <v>140</v>
      </c>
      <c r="D29" s="69" t="s">
        <v>179</v>
      </c>
      <c r="E29" s="69" t="s">
        <v>299</v>
      </c>
      <c r="F29" s="13">
        <v>194830</v>
      </c>
      <c r="G29" s="13">
        <v>8113.5</v>
      </c>
      <c r="H29" s="13">
        <v>1.47</v>
      </c>
    </row>
    <row r="30" spans="2:8">
      <c r="B30" s="69" t="s">
        <v>2326</v>
      </c>
      <c r="C30" s="79" t="s">
        <v>140</v>
      </c>
      <c r="D30" s="69" t="s">
        <v>442</v>
      </c>
      <c r="E30" s="69" t="s">
        <v>786</v>
      </c>
      <c r="F30" s="13">
        <v>4903500</v>
      </c>
      <c r="G30" s="13">
        <v>5445.34</v>
      </c>
      <c r="H30" s="13">
        <v>0.99</v>
      </c>
    </row>
    <row r="31" spans="2:8">
      <c r="B31" s="69" t="s">
        <v>2294</v>
      </c>
      <c r="C31" s="79" t="s">
        <v>140</v>
      </c>
      <c r="D31" s="69" t="s">
        <v>442</v>
      </c>
      <c r="E31" s="69" t="s">
        <v>443</v>
      </c>
      <c r="F31" s="13">
        <v>138858</v>
      </c>
      <c r="G31" s="13">
        <v>4863.29</v>
      </c>
      <c r="H31" s="13">
        <v>0.88</v>
      </c>
    </row>
    <row r="32" spans="2:8">
      <c r="B32" s="69" t="s">
        <v>2282</v>
      </c>
      <c r="C32" s="79" t="s">
        <v>140</v>
      </c>
      <c r="D32" s="69" t="s">
        <v>156</v>
      </c>
      <c r="E32" s="69" t="s">
        <v>427</v>
      </c>
      <c r="F32" s="13">
        <v>486700</v>
      </c>
      <c r="G32" s="13">
        <v>4794.24</v>
      </c>
      <c r="H32" s="13">
        <v>0.87</v>
      </c>
    </row>
    <row r="33" spans="2:8">
      <c r="B33" s="69" t="s">
        <v>2837</v>
      </c>
      <c r="C33" s="79" t="s">
        <v>140</v>
      </c>
      <c r="D33" s="69" t="s">
        <v>165</v>
      </c>
      <c r="E33" s="69" t="s">
        <v>478</v>
      </c>
      <c r="F33" s="13">
        <v>149182</v>
      </c>
      <c r="G33" s="13">
        <v>3621.02</v>
      </c>
      <c r="H33" s="13">
        <v>0.66</v>
      </c>
    </row>
    <row r="34" spans="2:8">
      <c r="B34" s="69" t="s">
        <v>2906</v>
      </c>
      <c r="C34" s="79" t="s">
        <v>140</v>
      </c>
      <c r="D34" s="69" t="s">
        <v>216</v>
      </c>
      <c r="E34" s="69" t="s">
        <v>434</v>
      </c>
      <c r="F34" s="13">
        <v>10490</v>
      </c>
      <c r="G34" s="13">
        <v>3376.92</v>
      </c>
      <c r="H34" s="13">
        <v>0.61</v>
      </c>
    </row>
    <row r="35" spans="2:8">
      <c r="B35" s="69" t="s">
        <v>2980</v>
      </c>
      <c r="C35" s="79" t="s">
        <v>140</v>
      </c>
      <c r="D35" s="69" t="s">
        <v>146</v>
      </c>
      <c r="E35" s="69" t="s">
        <v>447</v>
      </c>
      <c r="F35" s="13">
        <v>487229</v>
      </c>
      <c r="G35" s="13">
        <v>3338.25</v>
      </c>
      <c r="H35" s="13">
        <v>0.61</v>
      </c>
    </row>
    <row r="36" spans="2:8">
      <c r="B36" s="69" t="s">
        <v>2270</v>
      </c>
      <c r="C36" s="79" t="s">
        <v>140</v>
      </c>
      <c r="D36" s="69" t="s">
        <v>165</v>
      </c>
      <c r="E36" s="69" t="s">
        <v>552</v>
      </c>
      <c r="F36" s="13">
        <v>128237</v>
      </c>
      <c r="G36" s="13">
        <v>3121.22</v>
      </c>
      <c r="H36" s="13">
        <v>0.56999999999999995</v>
      </c>
    </row>
    <row r="37" spans="2:8">
      <c r="B37" s="69" t="s">
        <v>2981</v>
      </c>
      <c r="C37" s="79" t="s">
        <v>140</v>
      </c>
      <c r="D37" s="69" t="s">
        <v>228</v>
      </c>
      <c r="E37" s="69" t="s">
        <v>787</v>
      </c>
      <c r="F37" s="13">
        <v>150750</v>
      </c>
      <c r="G37" s="13">
        <v>3064.3</v>
      </c>
      <c r="H37" s="13">
        <v>0.56000000000000005</v>
      </c>
    </row>
    <row r="38" spans="2:8">
      <c r="B38" s="69" t="s">
        <v>2886</v>
      </c>
      <c r="C38" s="79" t="s">
        <v>140</v>
      </c>
      <c r="D38" s="69" t="s">
        <v>228</v>
      </c>
      <c r="E38" s="69" t="s">
        <v>229</v>
      </c>
      <c r="F38" s="13">
        <v>2350000</v>
      </c>
      <c r="G38" s="13">
        <v>3055</v>
      </c>
      <c r="H38" s="13">
        <v>0.55000000000000004</v>
      </c>
    </row>
    <row r="39" spans="2:8">
      <c r="B39" s="69" t="s">
        <v>2982</v>
      </c>
      <c r="C39" s="79" t="s">
        <v>140</v>
      </c>
      <c r="D39" s="69" t="s">
        <v>156</v>
      </c>
      <c r="E39" s="69" t="s">
        <v>788</v>
      </c>
      <c r="F39" s="13">
        <v>2926580</v>
      </c>
      <c r="G39" s="13">
        <v>2844.64</v>
      </c>
      <c r="H39" s="13">
        <v>0.52</v>
      </c>
    </row>
    <row r="40" spans="2:8">
      <c r="B40" s="69" t="s">
        <v>2983</v>
      </c>
      <c r="C40" s="79" t="s">
        <v>140</v>
      </c>
      <c r="D40" s="69" t="s">
        <v>146</v>
      </c>
      <c r="E40" s="69" t="s">
        <v>789</v>
      </c>
      <c r="F40" s="13">
        <v>842340</v>
      </c>
      <c r="G40" s="13">
        <v>2575.88</v>
      </c>
      <c r="H40" s="13">
        <v>0.47</v>
      </c>
    </row>
    <row r="41" spans="2:8">
      <c r="B41" s="69" t="s">
        <v>1036</v>
      </c>
      <c r="C41" s="79" t="s">
        <v>140</v>
      </c>
      <c r="D41" s="69" t="s">
        <v>146</v>
      </c>
      <c r="E41" s="69" t="s">
        <v>305</v>
      </c>
      <c r="F41" s="13">
        <v>17325</v>
      </c>
      <c r="G41" s="13">
        <v>570.66</v>
      </c>
      <c r="H41" s="13">
        <v>0.1</v>
      </c>
    </row>
    <row r="42" spans="2:8">
      <c r="B42" s="69" t="s">
        <v>1034</v>
      </c>
      <c r="C42" s="79" t="s">
        <v>140</v>
      </c>
      <c r="D42" s="69" t="s">
        <v>179</v>
      </c>
      <c r="E42" s="69" t="s">
        <v>297</v>
      </c>
      <c r="F42" s="13">
        <v>61100</v>
      </c>
      <c r="G42" s="13">
        <v>476.92</v>
      </c>
      <c r="H42" s="13">
        <v>0.09</v>
      </c>
    </row>
    <row r="43" spans="2:8">
      <c r="B43" s="102" t="s">
        <v>218</v>
      </c>
      <c r="C43" s="184"/>
      <c r="D43" s="102"/>
      <c r="E43" s="102"/>
      <c r="F43" s="14"/>
      <c r="G43" s="14">
        <f>SUM(G13:G42)</f>
        <v>480321.83999999985</v>
      </c>
      <c r="H43" s="14">
        <f>SUM(H13:H42)</f>
        <v>87.139999999999986</v>
      </c>
    </row>
    <row r="44" spans="2:8">
      <c r="B44" s="181" t="s">
        <v>101</v>
      </c>
      <c r="C44" s="182" t="s">
        <v>102</v>
      </c>
      <c r="D44" s="181" t="s">
        <v>137</v>
      </c>
      <c r="E44" s="181" t="s">
        <v>104</v>
      </c>
      <c r="F44" s="183" t="s">
        <v>105</v>
      </c>
      <c r="G44" s="183" t="s">
        <v>106</v>
      </c>
      <c r="H44" s="183" t="s">
        <v>107</v>
      </c>
    </row>
    <row r="45" spans="2:8">
      <c r="B45" s="102" t="s">
        <v>139</v>
      </c>
      <c r="C45" s="79"/>
    </row>
    <row r="46" spans="2:8">
      <c r="B46" s="102" t="s">
        <v>790</v>
      </c>
      <c r="C46" s="79"/>
    </row>
    <row r="47" spans="2:8">
      <c r="B47" s="69" t="s">
        <v>791</v>
      </c>
      <c r="C47" s="79" t="s">
        <v>140</v>
      </c>
      <c r="D47" s="69" t="s">
        <v>146</v>
      </c>
      <c r="E47" s="69" t="s">
        <v>792</v>
      </c>
      <c r="F47" s="13">
        <v>359000</v>
      </c>
      <c r="G47" s="13">
        <v>7541.92</v>
      </c>
      <c r="H47" s="13">
        <v>1.37</v>
      </c>
    </row>
    <row r="48" spans="2:8">
      <c r="B48" s="69" t="s">
        <v>793</v>
      </c>
      <c r="C48" s="79" t="s">
        <v>140</v>
      </c>
      <c r="D48" s="69" t="s">
        <v>442</v>
      </c>
      <c r="E48" s="69" t="s">
        <v>794</v>
      </c>
      <c r="F48" s="13">
        <v>104000</v>
      </c>
      <c r="G48" s="13">
        <v>6035.99</v>
      </c>
      <c r="H48" s="13">
        <v>1.1000000000000001</v>
      </c>
    </row>
    <row r="49" spans="2:8">
      <c r="B49" s="69" t="s">
        <v>795</v>
      </c>
      <c r="C49" s="79" t="s">
        <v>140</v>
      </c>
      <c r="D49" s="69" t="s">
        <v>146</v>
      </c>
      <c r="E49" s="69" t="s">
        <v>796</v>
      </c>
      <c r="F49" s="13">
        <v>2680</v>
      </c>
      <c r="G49" s="13">
        <v>4793.3100000000004</v>
      </c>
      <c r="H49" s="13">
        <v>0.87</v>
      </c>
    </row>
    <row r="50" spans="2:8">
      <c r="B50" s="69" t="s">
        <v>797</v>
      </c>
      <c r="C50" s="79" t="s">
        <v>140</v>
      </c>
      <c r="D50" s="69" t="s">
        <v>442</v>
      </c>
      <c r="E50" s="69" t="s">
        <v>798</v>
      </c>
      <c r="F50" s="13">
        <v>20000</v>
      </c>
      <c r="G50" s="13">
        <v>4724.3100000000004</v>
      </c>
      <c r="H50" s="13">
        <v>0.86</v>
      </c>
    </row>
    <row r="51" spans="2:8">
      <c r="B51" s="69" t="s">
        <v>799</v>
      </c>
      <c r="C51" s="79" t="s">
        <v>140</v>
      </c>
      <c r="D51" s="69" t="s">
        <v>442</v>
      </c>
      <c r="E51" s="69" t="s">
        <v>800</v>
      </c>
      <c r="F51" s="13">
        <v>6750</v>
      </c>
      <c r="G51" s="13">
        <v>2244.87</v>
      </c>
      <c r="H51" s="13">
        <v>0.41</v>
      </c>
    </row>
    <row r="52" spans="2:8">
      <c r="B52" s="69" t="s">
        <v>801</v>
      </c>
      <c r="C52" s="79" t="s">
        <v>140</v>
      </c>
      <c r="D52" s="69" t="s">
        <v>146</v>
      </c>
      <c r="E52" s="69" t="s">
        <v>802</v>
      </c>
      <c r="F52" s="13">
        <v>8500</v>
      </c>
      <c r="G52" s="13">
        <v>1803.78</v>
      </c>
      <c r="H52" s="13">
        <v>0.33</v>
      </c>
    </row>
    <row r="53" spans="2:8">
      <c r="B53" s="69" t="s">
        <v>803</v>
      </c>
      <c r="C53" s="79" t="s">
        <v>140</v>
      </c>
      <c r="D53" s="69" t="s">
        <v>146</v>
      </c>
      <c r="E53" s="69" t="s">
        <v>804</v>
      </c>
      <c r="F53" s="13">
        <v>925</v>
      </c>
      <c r="G53" s="13">
        <v>1613.75</v>
      </c>
      <c r="H53" s="13">
        <v>0.28999999999999998</v>
      </c>
    </row>
    <row r="54" spans="2:8">
      <c r="B54" s="69" t="s">
        <v>805</v>
      </c>
      <c r="C54" s="79" t="s">
        <v>140</v>
      </c>
      <c r="D54" s="69" t="s">
        <v>442</v>
      </c>
      <c r="E54" s="69" t="s">
        <v>806</v>
      </c>
      <c r="F54" s="13">
        <v>10000</v>
      </c>
      <c r="G54" s="13">
        <v>1537.75</v>
      </c>
      <c r="H54" s="13">
        <v>0.28000000000000003</v>
      </c>
    </row>
    <row r="55" spans="2:8">
      <c r="B55" s="102" t="s">
        <v>807</v>
      </c>
      <c r="C55" s="185"/>
      <c r="D55" s="102"/>
      <c r="E55" s="102"/>
      <c r="F55" s="14"/>
      <c r="G55" s="14">
        <f>SUM(G44:G54)</f>
        <v>30295.68</v>
      </c>
      <c r="H55" s="14">
        <f>SUM(H44:H54)</f>
        <v>5.5100000000000007</v>
      </c>
    </row>
    <row r="56" spans="2:8">
      <c r="B56" s="102" t="s">
        <v>278</v>
      </c>
      <c r="C56" s="185"/>
      <c r="D56" s="102"/>
      <c r="E56" s="102"/>
      <c r="F56" s="14"/>
      <c r="G56" s="14">
        <v>25000</v>
      </c>
      <c r="H56" s="14">
        <v>4.54</v>
      </c>
    </row>
    <row r="57" spans="2:8">
      <c r="B57" s="102" t="s">
        <v>279</v>
      </c>
      <c r="C57" s="185"/>
      <c r="D57" s="102"/>
      <c r="E57" s="102"/>
      <c r="F57" s="14"/>
      <c r="G57" s="14">
        <v>8715.08</v>
      </c>
      <c r="H57" s="14">
        <v>1.58</v>
      </c>
    </row>
    <row r="58" spans="2:8">
      <c r="B58" s="102" t="s">
        <v>125</v>
      </c>
      <c r="C58" s="185"/>
      <c r="D58" s="102"/>
      <c r="E58" s="102"/>
      <c r="F58" s="14"/>
      <c r="G58" s="14">
        <v>544332.6</v>
      </c>
      <c r="H58" s="14">
        <v>98.76</v>
      </c>
    </row>
    <row r="59" spans="2:8">
      <c r="B59" s="102" t="s">
        <v>126</v>
      </c>
      <c r="C59" s="185"/>
      <c r="D59" s="102"/>
      <c r="E59" s="102"/>
      <c r="F59" s="14"/>
      <c r="G59" s="14">
        <v>6861.6191722399835</v>
      </c>
      <c r="H59" s="14">
        <v>1.2399999999999949</v>
      </c>
    </row>
    <row r="60" spans="2:8">
      <c r="B60" s="102" t="s">
        <v>127</v>
      </c>
      <c r="C60" s="185"/>
      <c r="D60" s="102"/>
      <c r="E60" s="102"/>
      <c r="F60" s="14"/>
      <c r="G60" s="14">
        <v>551194.21917224</v>
      </c>
      <c r="H60" s="14">
        <v>100</v>
      </c>
    </row>
    <row r="61" spans="2:8">
      <c r="B61" s="69" t="s">
        <v>128</v>
      </c>
    </row>
    <row r="62" spans="2:8">
      <c r="B62" s="69" t="s">
        <v>129</v>
      </c>
    </row>
    <row r="63" spans="2:8">
      <c r="B63" s="69" t="s">
        <v>130</v>
      </c>
      <c r="C63" s="186">
        <v>44712</v>
      </c>
    </row>
    <row r="64" spans="2:8" ht="25.5">
      <c r="B64" s="187" t="s">
        <v>131</v>
      </c>
      <c r="C64" s="180" t="s">
        <v>132</v>
      </c>
    </row>
    <row r="65" spans="2:3">
      <c r="B65" s="102"/>
    </row>
    <row r="66" spans="2:3">
      <c r="B66" s="102" t="s">
        <v>133</v>
      </c>
    </row>
    <row r="67" spans="2:3">
      <c r="B67" s="102" t="s">
        <v>220</v>
      </c>
    </row>
    <row r="68" spans="2:3">
      <c r="B68" s="102" t="s">
        <v>134</v>
      </c>
    </row>
    <row r="69" spans="2:3">
      <c r="B69" s="102" t="s">
        <v>808</v>
      </c>
      <c r="C69" s="185"/>
    </row>
    <row r="70" spans="2:3">
      <c r="B70" s="102" t="s">
        <v>809</v>
      </c>
      <c r="C70" s="185"/>
    </row>
    <row r="71" spans="2:3">
      <c r="B71" s="102" t="s">
        <v>810</v>
      </c>
      <c r="C71" s="185"/>
    </row>
    <row r="72" spans="2:3">
      <c r="B72" s="102" t="s">
        <v>811</v>
      </c>
      <c r="C72" s="185"/>
    </row>
    <row r="73" spans="2:3">
      <c r="B73" s="102" t="s">
        <v>812</v>
      </c>
      <c r="C73" s="185"/>
    </row>
    <row r="74" spans="2:3">
      <c r="B74" s="102" t="s">
        <v>813</v>
      </c>
      <c r="C74" s="185"/>
    </row>
    <row r="75" spans="2:3">
      <c r="B75" s="102" t="s">
        <v>814</v>
      </c>
      <c r="C75" s="185"/>
    </row>
    <row r="76" spans="2:3">
      <c r="B76" s="102" t="s">
        <v>815</v>
      </c>
      <c r="C76" s="185"/>
    </row>
    <row r="77" spans="2:3">
      <c r="B77" s="220" t="s">
        <v>2209</v>
      </c>
      <c r="C77" s="185"/>
    </row>
    <row r="78" spans="2:3">
      <c r="B78" s="220" t="s">
        <v>135</v>
      </c>
    </row>
    <row r="79" spans="2:3">
      <c r="B79" s="313" t="s">
        <v>2208</v>
      </c>
    </row>
    <row r="80" spans="2:3">
      <c r="B80" s="313" t="s">
        <v>2223</v>
      </c>
    </row>
    <row r="81" spans="2:4">
      <c r="B81" s="313" t="s">
        <v>2215</v>
      </c>
    </row>
    <row r="84" spans="2:4">
      <c r="C84" s="13"/>
      <c r="D84" s="13"/>
    </row>
    <row r="85" spans="2:4">
      <c r="C85" s="13"/>
      <c r="D85" s="13"/>
    </row>
    <row r="86" spans="2:4">
      <c r="C86" s="13"/>
      <c r="D86" s="13"/>
    </row>
    <row r="87" spans="2:4">
      <c r="C87" s="13"/>
      <c r="D87" s="13"/>
    </row>
    <row r="88" spans="2:4">
      <c r="C88" s="13"/>
      <c r="D88" s="13"/>
    </row>
    <row r="89" spans="2:4">
      <c r="C89" s="13"/>
      <c r="D89" s="13"/>
    </row>
    <row r="90" spans="2:4">
      <c r="C90" s="13"/>
      <c r="D90" s="13"/>
    </row>
    <row r="91" spans="2:4">
      <c r="C91" s="13"/>
      <c r="D91" s="13"/>
    </row>
    <row r="92" spans="2:4">
      <c r="C92" s="13"/>
      <c r="D92" s="13"/>
    </row>
    <row r="93" spans="2:4">
      <c r="D93" s="180"/>
    </row>
  </sheetData>
  <mergeCells count="3">
    <mergeCell ref="B1:E1"/>
    <mergeCell ref="C3:C7"/>
    <mergeCell ref="D3:D7"/>
  </mergeCells>
  <hyperlinks>
    <hyperlink ref="A1" location="Index!A1" display="Index" xr:uid="{00000000-0004-0000-1D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15"/>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9.85546875" style="69" customWidth="1"/>
    <col min="5" max="5" width="13.7109375"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63</v>
      </c>
      <c r="C1" s="397"/>
      <c r="D1" s="397"/>
      <c r="E1" s="397"/>
      <c r="F1" s="4"/>
      <c r="G1" s="4"/>
      <c r="H1" s="4"/>
    </row>
    <row r="2" spans="1:9" s="1" customFormat="1" ht="13.5" thickBot="1">
      <c r="C2" s="5"/>
      <c r="F2" s="4"/>
      <c r="G2" s="4"/>
      <c r="H2" s="4"/>
    </row>
    <row r="3" spans="1:9" s="15" customFormat="1" ht="15">
      <c r="B3" s="25" t="s">
        <v>2116</v>
      </c>
      <c r="C3" s="398"/>
      <c r="D3" s="401"/>
      <c r="F3" s="16"/>
      <c r="G3" s="16"/>
      <c r="H3" s="16"/>
    </row>
    <row r="4" spans="1:9" s="15" customFormat="1" ht="15">
      <c r="B4" s="26" t="s">
        <v>2117</v>
      </c>
      <c r="C4" s="399"/>
      <c r="D4" s="402"/>
      <c r="F4" s="16"/>
      <c r="G4" s="16"/>
      <c r="H4" s="16"/>
    </row>
    <row r="5" spans="1:9" s="15" customFormat="1" ht="15">
      <c r="B5" s="26" t="s">
        <v>1060</v>
      </c>
      <c r="C5" s="399"/>
      <c r="D5" s="402"/>
      <c r="F5" s="16"/>
      <c r="G5" s="16"/>
      <c r="H5" s="16"/>
    </row>
    <row r="6" spans="1:9" s="15" customFormat="1" ht="15">
      <c r="B6" s="26" t="s">
        <v>2080</v>
      </c>
      <c r="C6" s="399"/>
      <c r="D6" s="402"/>
      <c r="F6" s="16"/>
      <c r="G6" s="16"/>
      <c r="H6" s="16"/>
    </row>
    <row r="7" spans="1:9" s="15" customFormat="1" ht="30.75" thickBot="1">
      <c r="B7" s="27" t="s">
        <v>2118</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1051</v>
      </c>
      <c r="C16" s="79" t="s">
        <v>140</v>
      </c>
      <c r="D16" s="69" t="s">
        <v>150</v>
      </c>
      <c r="E16" s="69" t="s">
        <v>151</v>
      </c>
      <c r="F16" s="13">
        <v>4800000</v>
      </c>
      <c r="G16" s="13">
        <v>12991.2</v>
      </c>
      <c r="H16" s="13">
        <v>10.23</v>
      </c>
    </row>
    <row r="17" spans="2:8">
      <c r="B17" s="69" t="s">
        <v>1039</v>
      </c>
      <c r="C17" s="79" t="s">
        <v>140</v>
      </c>
      <c r="D17" s="69" t="s">
        <v>152</v>
      </c>
      <c r="E17" s="69" t="s">
        <v>295</v>
      </c>
      <c r="F17" s="13">
        <v>297000</v>
      </c>
      <c r="G17" s="13">
        <v>8493.16</v>
      </c>
      <c r="H17" s="13">
        <v>6.69</v>
      </c>
    </row>
    <row r="18" spans="2:8">
      <c r="B18" s="69" t="s">
        <v>1045</v>
      </c>
      <c r="C18" s="79" t="s">
        <v>140</v>
      </c>
      <c r="D18" s="69" t="s">
        <v>243</v>
      </c>
      <c r="E18" s="69" t="s">
        <v>293</v>
      </c>
      <c r="F18" s="13">
        <v>1457500</v>
      </c>
      <c r="G18" s="13">
        <v>8030.1</v>
      </c>
      <c r="H18" s="13">
        <v>6.32</v>
      </c>
    </row>
    <row r="19" spans="2:8">
      <c r="B19" s="69" t="s">
        <v>1041</v>
      </c>
      <c r="C19" s="79" t="s">
        <v>140</v>
      </c>
      <c r="D19" s="69" t="s">
        <v>152</v>
      </c>
      <c r="E19" s="69" t="s">
        <v>153</v>
      </c>
      <c r="F19" s="13">
        <v>347000</v>
      </c>
      <c r="G19" s="13">
        <v>7689.52</v>
      </c>
      <c r="H19" s="13">
        <v>6.06</v>
      </c>
    </row>
    <row r="20" spans="2:8">
      <c r="B20" s="69" t="s">
        <v>1042</v>
      </c>
      <c r="C20" s="79" t="s">
        <v>140</v>
      </c>
      <c r="D20" s="69" t="s">
        <v>183</v>
      </c>
      <c r="E20" s="69" t="s">
        <v>184</v>
      </c>
      <c r="F20" s="13">
        <v>900000</v>
      </c>
      <c r="G20" s="13">
        <v>6837.75</v>
      </c>
      <c r="H20" s="13">
        <v>5.38</v>
      </c>
    </row>
    <row r="21" spans="2:8">
      <c r="B21" s="69" t="s">
        <v>2265</v>
      </c>
      <c r="C21" s="79" t="s">
        <v>140</v>
      </c>
      <c r="D21" s="69" t="s">
        <v>179</v>
      </c>
      <c r="E21" s="69" t="s">
        <v>531</v>
      </c>
      <c r="F21" s="13">
        <v>560000</v>
      </c>
      <c r="G21" s="13">
        <v>6294.68</v>
      </c>
      <c r="H21" s="13">
        <v>4.96</v>
      </c>
    </row>
    <row r="22" spans="2:8">
      <c r="B22" s="69" t="s">
        <v>1028</v>
      </c>
      <c r="C22" s="79" t="s">
        <v>140</v>
      </c>
      <c r="D22" s="69" t="s">
        <v>152</v>
      </c>
      <c r="E22" s="69" t="s">
        <v>300</v>
      </c>
      <c r="F22" s="13">
        <v>520000</v>
      </c>
      <c r="G22" s="13">
        <v>6249.36</v>
      </c>
      <c r="H22" s="13">
        <v>4.92</v>
      </c>
    </row>
    <row r="23" spans="2:8">
      <c r="B23" s="69" t="s">
        <v>2959</v>
      </c>
      <c r="C23" s="79" t="s">
        <v>140</v>
      </c>
      <c r="D23" s="69" t="s">
        <v>152</v>
      </c>
      <c r="E23" s="69" t="s">
        <v>625</v>
      </c>
      <c r="F23" s="13">
        <v>1232500</v>
      </c>
      <c r="G23" s="13">
        <v>6025.08</v>
      </c>
      <c r="H23" s="13">
        <v>4.74</v>
      </c>
    </row>
    <row r="24" spans="2:8">
      <c r="B24" s="69" t="s">
        <v>1044</v>
      </c>
      <c r="C24" s="79" t="s">
        <v>140</v>
      </c>
      <c r="D24" s="69" t="s">
        <v>174</v>
      </c>
      <c r="E24" s="69" t="s">
        <v>242</v>
      </c>
      <c r="F24" s="13">
        <v>730000</v>
      </c>
      <c r="G24" s="13">
        <v>5872.12</v>
      </c>
      <c r="H24" s="13">
        <v>4.62</v>
      </c>
    </row>
    <row r="25" spans="2:8">
      <c r="B25" s="69" t="s">
        <v>2243</v>
      </c>
      <c r="C25" s="79" t="s">
        <v>140</v>
      </c>
      <c r="D25" s="69" t="s">
        <v>181</v>
      </c>
      <c r="E25" s="69" t="s">
        <v>549</v>
      </c>
      <c r="F25" s="13">
        <v>1076000</v>
      </c>
      <c r="G25" s="13">
        <v>5584.44</v>
      </c>
      <c r="H25" s="13">
        <v>4.4000000000000004</v>
      </c>
    </row>
    <row r="26" spans="2:8">
      <c r="B26" s="69" t="s">
        <v>2832</v>
      </c>
      <c r="C26" s="79" t="s">
        <v>140</v>
      </c>
      <c r="D26" s="69" t="s">
        <v>150</v>
      </c>
      <c r="E26" s="69" t="s">
        <v>161</v>
      </c>
      <c r="F26" s="13">
        <v>184000</v>
      </c>
      <c r="G26" s="13">
        <v>4329.9799999999996</v>
      </c>
      <c r="H26" s="13">
        <v>3.41</v>
      </c>
    </row>
    <row r="27" spans="2:8">
      <c r="B27" s="69" t="s">
        <v>2238</v>
      </c>
      <c r="C27" s="79" t="s">
        <v>140</v>
      </c>
      <c r="D27" s="69" t="s">
        <v>462</v>
      </c>
      <c r="E27" s="69" t="s">
        <v>463</v>
      </c>
      <c r="F27" s="13">
        <v>21900</v>
      </c>
      <c r="G27" s="13">
        <v>3874.44</v>
      </c>
      <c r="H27" s="13">
        <v>3.05</v>
      </c>
    </row>
    <row r="28" spans="2:8">
      <c r="B28" s="69" t="s">
        <v>1033</v>
      </c>
      <c r="C28" s="79" t="s">
        <v>140</v>
      </c>
      <c r="D28" s="69" t="s">
        <v>152</v>
      </c>
      <c r="E28" s="69" t="s">
        <v>298</v>
      </c>
      <c r="F28" s="13">
        <v>85400</v>
      </c>
      <c r="G28" s="13">
        <v>3295.33</v>
      </c>
      <c r="H28" s="13">
        <v>2.59</v>
      </c>
    </row>
    <row r="29" spans="2:8">
      <c r="B29" s="69" t="s">
        <v>2984</v>
      </c>
      <c r="C29" s="79" t="s">
        <v>140</v>
      </c>
      <c r="D29" s="69" t="s">
        <v>152</v>
      </c>
      <c r="E29" s="69" t="s">
        <v>213</v>
      </c>
      <c r="F29" s="13">
        <v>549470</v>
      </c>
      <c r="G29" s="13">
        <v>3277.04</v>
      </c>
      <c r="H29" s="13">
        <v>2.58</v>
      </c>
    </row>
    <row r="30" spans="2:8">
      <c r="B30" s="69" t="s">
        <v>429</v>
      </c>
      <c r="C30" s="79" t="s">
        <v>140</v>
      </c>
      <c r="D30" s="69" t="s">
        <v>179</v>
      </c>
      <c r="E30" s="69" t="s">
        <v>430</v>
      </c>
      <c r="F30" s="13">
        <v>206000</v>
      </c>
      <c r="G30" s="13">
        <v>3078.77</v>
      </c>
      <c r="H30" s="13">
        <v>2.42</v>
      </c>
    </row>
    <row r="31" spans="2:8">
      <c r="B31" s="69" t="s">
        <v>1027</v>
      </c>
      <c r="C31" s="79" t="s">
        <v>140</v>
      </c>
      <c r="D31" s="69" t="s">
        <v>152</v>
      </c>
      <c r="E31" s="69" t="s">
        <v>304</v>
      </c>
      <c r="F31" s="13">
        <v>293000</v>
      </c>
      <c r="G31" s="13">
        <v>2982.89</v>
      </c>
      <c r="H31" s="13">
        <v>2.35</v>
      </c>
    </row>
    <row r="32" spans="2:8">
      <c r="B32" s="69" t="s">
        <v>1040</v>
      </c>
      <c r="C32" s="79" t="s">
        <v>140</v>
      </c>
      <c r="D32" s="69" t="s">
        <v>152</v>
      </c>
      <c r="E32" s="69" t="s">
        <v>296</v>
      </c>
      <c r="F32" s="13">
        <v>60000</v>
      </c>
      <c r="G32" s="13">
        <v>2520.2399999999998</v>
      </c>
      <c r="H32" s="13">
        <v>1.98</v>
      </c>
    </row>
    <row r="33" spans="2:8">
      <c r="B33" s="69" t="s">
        <v>1019</v>
      </c>
      <c r="C33" s="79" t="s">
        <v>140</v>
      </c>
      <c r="D33" s="69" t="s">
        <v>174</v>
      </c>
      <c r="E33" s="69" t="s">
        <v>175</v>
      </c>
      <c r="F33" s="13">
        <v>310000</v>
      </c>
      <c r="G33" s="13">
        <v>2509.14</v>
      </c>
      <c r="H33" s="13">
        <v>1.98</v>
      </c>
    </row>
    <row r="34" spans="2:8">
      <c r="B34" s="69" t="s">
        <v>2838</v>
      </c>
      <c r="C34" s="79" t="s">
        <v>140</v>
      </c>
      <c r="D34" s="69" t="s">
        <v>174</v>
      </c>
      <c r="E34" s="69" t="s">
        <v>400</v>
      </c>
      <c r="F34" s="13">
        <v>194000</v>
      </c>
      <c r="G34" s="13">
        <v>2049.61</v>
      </c>
      <c r="H34" s="13">
        <v>1.61</v>
      </c>
    </row>
    <row r="35" spans="2:8">
      <c r="B35" s="69" t="s">
        <v>2274</v>
      </c>
      <c r="C35" s="79" t="s">
        <v>140</v>
      </c>
      <c r="D35" s="69" t="s">
        <v>521</v>
      </c>
      <c r="E35" s="69" t="s">
        <v>626</v>
      </c>
      <c r="F35" s="13">
        <v>118000</v>
      </c>
      <c r="G35" s="13">
        <v>1923.34</v>
      </c>
      <c r="H35" s="13">
        <v>1.51</v>
      </c>
    </row>
    <row r="36" spans="2:8">
      <c r="B36" s="69" t="s">
        <v>2322</v>
      </c>
      <c r="C36" s="79" t="s">
        <v>140</v>
      </c>
      <c r="D36" s="69" t="s">
        <v>152</v>
      </c>
      <c r="E36" s="69" t="s">
        <v>532</v>
      </c>
      <c r="F36" s="13">
        <v>105500</v>
      </c>
      <c r="G36" s="13">
        <v>1731.52</v>
      </c>
      <c r="H36" s="13">
        <v>1.36</v>
      </c>
    </row>
    <row r="37" spans="2:8">
      <c r="B37" s="69" t="s">
        <v>2242</v>
      </c>
      <c r="C37" s="79" t="s">
        <v>140</v>
      </c>
      <c r="D37" s="69" t="s">
        <v>272</v>
      </c>
      <c r="E37" s="69" t="s">
        <v>405</v>
      </c>
      <c r="F37" s="13">
        <v>645000</v>
      </c>
      <c r="G37" s="13">
        <v>1630.88</v>
      </c>
      <c r="H37" s="13">
        <v>1.28</v>
      </c>
    </row>
    <row r="38" spans="2:8">
      <c r="B38" s="69" t="s">
        <v>2324</v>
      </c>
      <c r="C38" s="79" t="s">
        <v>140</v>
      </c>
      <c r="D38" s="69" t="s">
        <v>302</v>
      </c>
      <c r="E38" s="69" t="s">
        <v>459</v>
      </c>
      <c r="F38" s="13">
        <v>150000</v>
      </c>
      <c r="G38" s="13">
        <v>1551.53</v>
      </c>
      <c r="H38" s="13">
        <v>1.22</v>
      </c>
    </row>
    <row r="39" spans="2:8">
      <c r="B39" s="69" t="s">
        <v>2985</v>
      </c>
      <c r="C39" s="79" t="s">
        <v>140</v>
      </c>
      <c r="D39" s="69" t="s">
        <v>462</v>
      </c>
      <c r="E39" s="69" t="s">
        <v>627</v>
      </c>
      <c r="F39" s="13">
        <v>100000</v>
      </c>
      <c r="G39" s="13">
        <v>1540.6</v>
      </c>
      <c r="H39" s="13">
        <v>1.21</v>
      </c>
    </row>
    <row r="40" spans="2:8">
      <c r="B40" s="69" t="s">
        <v>1013</v>
      </c>
      <c r="C40" s="79" t="s">
        <v>140</v>
      </c>
      <c r="D40" s="69" t="s">
        <v>152</v>
      </c>
      <c r="E40" s="69" t="s">
        <v>301</v>
      </c>
      <c r="F40" s="13">
        <v>147000</v>
      </c>
      <c r="G40" s="13">
        <v>1518.29</v>
      </c>
      <c r="H40" s="13">
        <v>1.2</v>
      </c>
    </row>
    <row r="41" spans="2:8">
      <c r="B41" s="69" t="s">
        <v>2986</v>
      </c>
      <c r="C41" s="79" t="s">
        <v>140</v>
      </c>
      <c r="D41" s="69" t="s">
        <v>152</v>
      </c>
      <c r="E41" s="69" t="s">
        <v>628</v>
      </c>
      <c r="F41" s="13">
        <v>140000</v>
      </c>
      <c r="G41" s="13">
        <v>1386.21</v>
      </c>
      <c r="H41" s="13">
        <v>1.0900000000000001</v>
      </c>
    </row>
    <row r="42" spans="2:8">
      <c r="B42" s="69" t="s">
        <v>1046</v>
      </c>
      <c r="C42" s="79" t="s">
        <v>140</v>
      </c>
      <c r="D42" s="69" t="s">
        <v>162</v>
      </c>
      <c r="E42" s="69" t="s">
        <v>292</v>
      </c>
      <c r="F42" s="13">
        <v>55000</v>
      </c>
      <c r="G42" s="13">
        <v>1342.99</v>
      </c>
      <c r="H42" s="13">
        <v>1.06</v>
      </c>
    </row>
    <row r="43" spans="2:8">
      <c r="B43" s="69" t="s">
        <v>1021</v>
      </c>
      <c r="C43" s="79" t="s">
        <v>140</v>
      </c>
      <c r="D43" s="69" t="s">
        <v>302</v>
      </c>
      <c r="E43" s="69" t="s">
        <v>312</v>
      </c>
      <c r="F43" s="13">
        <v>295000</v>
      </c>
      <c r="G43" s="13">
        <v>1308.47</v>
      </c>
      <c r="H43" s="13">
        <v>1.03</v>
      </c>
    </row>
    <row r="44" spans="2:8">
      <c r="B44" s="69" t="s">
        <v>1017</v>
      </c>
      <c r="C44" s="79" t="s">
        <v>140</v>
      </c>
      <c r="D44" s="69" t="s">
        <v>162</v>
      </c>
      <c r="E44" s="69" t="s">
        <v>313</v>
      </c>
      <c r="F44" s="13">
        <v>70000</v>
      </c>
      <c r="G44" s="13">
        <v>1285.97</v>
      </c>
      <c r="H44" s="13">
        <v>1.01</v>
      </c>
    </row>
    <row r="45" spans="2:8">
      <c r="B45" s="69" t="s">
        <v>2316</v>
      </c>
      <c r="C45" s="79" t="s">
        <v>140</v>
      </c>
      <c r="D45" s="69" t="s">
        <v>179</v>
      </c>
      <c r="E45" s="69" t="s">
        <v>566</v>
      </c>
      <c r="F45" s="13">
        <v>430000</v>
      </c>
      <c r="G45" s="13">
        <v>1166.5899999999999</v>
      </c>
      <c r="H45" s="13">
        <v>0.92</v>
      </c>
    </row>
    <row r="46" spans="2:8">
      <c r="B46" s="69" t="s">
        <v>2963</v>
      </c>
      <c r="C46" s="79" t="s">
        <v>140</v>
      </c>
      <c r="D46" s="69" t="s">
        <v>152</v>
      </c>
      <c r="E46" s="69" t="s">
        <v>629</v>
      </c>
      <c r="F46" s="13">
        <v>166751</v>
      </c>
      <c r="G46" s="13">
        <v>957.07</v>
      </c>
      <c r="H46" s="13">
        <v>0.75</v>
      </c>
    </row>
    <row r="47" spans="2:8">
      <c r="B47" s="69" t="s">
        <v>2987</v>
      </c>
      <c r="C47" s="79" t="s">
        <v>140</v>
      </c>
      <c r="D47" s="69" t="s">
        <v>152</v>
      </c>
      <c r="E47" s="69" t="s">
        <v>630</v>
      </c>
      <c r="F47" s="13">
        <v>89000</v>
      </c>
      <c r="G47" s="13">
        <v>911.72</v>
      </c>
      <c r="H47" s="13">
        <v>0.72</v>
      </c>
    </row>
    <row r="48" spans="2:8">
      <c r="B48" s="69" t="s">
        <v>2966</v>
      </c>
      <c r="C48" s="79" t="s">
        <v>140</v>
      </c>
      <c r="D48" s="69" t="s">
        <v>152</v>
      </c>
      <c r="E48" s="69" t="s">
        <v>631</v>
      </c>
      <c r="F48" s="13">
        <v>125000</v>
      </c>
      <c r="G48" s="13">
        <v>753.5</v>
      </c>
      <c r="H48" s="13">
        <v>0.59</v>
      </c>
    </row>
    <row r="49" spans="2:8">
      <c r="B49" s="69" t="s">
        <v>2988</v>
      </c>
      <c r="C49" s="79" t="s">
        <v>140</v>
      </c>
      <c r="D49" s="69" t="s">
        <v>183</v>
      </c>
      <c r="E49" s="69" t="s">
        <v>632</v>
      </c>
      <c r="F49" s="13">
        <v>205000</v>
      </c>
      <c r="G49" s="13">
        <v>725.91</v>
      </c>
      <c r="H49" s="13">
        <v>0.56999999999999995</v>
      </c>
    </row>
    <row r="50" spans="2:8">
      <c r="B50" s="102" t="s">
        <v>218</v>
      </c>
      <c r="C50" s="184"/>
      <c r="D50" s="102"/>
      <c r="E50" s="102"/>
      <c r="F50" s="14"/>
      <c r="G50" s="14">
        <f>SUM(G13:G49)</f>
        <v>121719.44000000003</v>
      </c>
      <c r="H50" s="14">
        <f>SUM(H13:H49)</f>
        <v>95.810000000000016</v>
      </c>
    </row>
    <row r="51" spans="2:8">
      <c r="B51" s="181" t="s">
        <v>101</v>
      </c>
      <c r="C51" s="182" t="s">
        <v>102</v>
      </c>
      <c r="D51" s="181" t="s">
        <v>103</v>
      </c>
      <c r="E51" s="181" t="s">
        <v>104</v>
      </c>
      <c r="F51" s="183" t="s">
        <v>105</v>
      </c>
      <c r="G51" s="183" t="s">
        <v>106</v>
      </c>
      <c r="H51" s="183" t="s">
        <v>107</v>
      </c>
    </row>
    <row r="52" spans="2:8">
      <c r="B52" s="102" t="s">
        <v>108</v>
      </c>
      <c r="C52" s="79"/>
    </row>
    <row r="53" spans="2:8">
      <c r="B53" s="102" t="s">
        <v>109</v>
      </c>
      <c r="C53" s="79"/>
    </row>
    <row r="54" spans="2:8">
      <c r="B54" s="102" t="s">
        <v>406</v>
      </c>
      <c r="C54" s="79"/>
    </row>
    <row r="55" spans="2:8">
      <c r="B55" s="69" t="s">
        <v>2905</v>
      </c>
      <c r="C55" s="79">
        <v>6.89</v>
      </c>
      <c r="D55" s="69" t="s">
        <v>116</v>
      </c>
      <c r="E55" s="69" t="s">
        <v>407</v>
      </c>
      <c r="F55" s="13">
        <v>52770</v>
      </c>
      <c r="G55" s="13">
        <v>14.92</v>
      </c>
      <c r="H55" s="13">
        <v>0.01</v>
      </c>
    </row>
    <row r="56" spans="2:8">
      <c r="B56" s="102" t="s">
        <v>117</v>
      </c>
      <c r="C56" s="184"/>
      <c r="D56" s="102"/>
      <c r="E56" s="102"/>
      <c r="F56" s="14"/>
      <c r="G56" s="14">
        <f>SUM(G51:G55)</f>
        <v>14.92</v>
      </c>
      <c r="H56" s="14">
        <f>SUM(H51:H55)</f>
        <v>0.01</v>
      </c>
    </row>
    <row r="57" spans="2:8">
      <c r="B57" s="102" t="s">
        <v>279</v>
      </c>
      <c r="C57" s="185"/>
      <c r="D57" s="102"/>
      <c r="E57" s="102"/>
      <c r="F57" s="14"/>
      <c r="G57" s="14">
        <v>5029.43</v>
      </c>
      <c r="H57" s="14">
        <v>3.96</v>
      </c>
    </row>
    <row r="58" spans="2:8">
      <c r="B58" s="102" t="s">
        <v>125</v>
      </c>
      <c r="C58" s="185"/>
      <c r="D58" s="102"/>
      <c r="E58" s="102"/>
      <c r="F58" s="14"/>
      <c r="G58" s="14">
        <v>126763.79000000001</v>
      </c>
      <c r="H58" s="14">
        <v>99.82</v>
      </c>
    </row>
    <row r="59" spans="2:8">
      <c r="B59" s="102" t="s">
        <v>126</v>
      </c>
      <c r="C59" s="185"/>
      <c r="D59" s="102"/>
      <c r="E59" s="102"/>
      <c r="F59" s="14"/>
      <c r="G59" s="14">
        <v>229.21793689000333</v>
      </c>
      <c r="H59" s="14">
        <v>0.18000000000000682</v>
      </c>
    </row>
    <row r="60" spans="2:8">
      <c r="B60" s="102" t="s">
        <v>127</v>
      </c>
      <c r="C60" s="185"/>
      <c r="D60" s="102"/>
      <c r="E60" s="102"/>
      <c r="F60" s="14"/>
      <c r="G60" s="14">
        <v>126993.00793689</v>
      </c>
      <c r="H60" s="14">
        <v>100</v>
      </c>
    </row>
    <row r="61" spans="2:8">
      <c r="B61" s="69" t="s">
        <v>128</v>
      </c>
    </row>
    <row r="62" spans="2:8">
      <c r="B62" s="69" t="s">
        <v>129</v>
      </c>
    </row>
    <row r="63" spans="2:8">
      <c r="B63" s="69" t="s">
        <v>130</v>
      </c>
      <c r="C63" s="186">
        <v>44712</v>
      </c>
    </row>
    <row r="64" spans="2:8" ht="25.5">
      <c r="B64" s="187" t="s">
        <v>131</v>
      </c>
      <c r="C64" s="180" t="s">
        <v>132</v>
      </c>
    </row>
    <row r="65" spans="2:3">
      <c r="B65" s="102"/>
    </row>
    <row r="66" spans="2:3">
      <c r="B66" s="102" t="s">
        <v>133</v>
      </c>
    </row>
    <row r="67" spans="2:3">
      <c r="B67" s="102" t="s">
        <v>220</v>
      </c>
    </row>
    <row r="68" spans="2:3">
      <c r="B68" s="102" t="s">
        <v>134</v>
      </c>
    </row>
    <row r="69" spans="2:3">
      <c r="B69" s="102" t="s">
        <v>633</v>
      </c>
      <c r="C69" s="185"/>
    </row>
    <row r="70" spans="2:3">
      <c r="B70" s="102" t="s">
        <v>634</v>
      </c>
      <c r="C70" s="185"/>
    </row>
    <row r="71" spans="2:3">
      <c r="B71" s="102" t="s">
        <v>635</v>
      </c>
      <c r="C71" s="185"/>
    </row>
    <row r="72" spans="2:3">
      <c r="B72" s="102" t="s">
        <v>636</v>
      </c>
      <c r="C72" s="185"/>
    </row>
    <row r="73" spans="2:3">
      <c r="B73" s="102" t="s">
        <v>637</v>
      </c>
      <c r="C73" s="185"/>
    </row>
    <row r="74" spans="2:3">
      <c r="B74" s="102" t="s">
        <v>638</v>
      </c>
      <c r="C74" s="185"/>
    </row>
    <row r="75" spans="2:3">
      <c r="B75" s="102" t="s">
        <v>639</v>
      </c>
      <c r="C75" s="185"/>
    </row>
    <row r="76" spans="2:3">
      <c r="B76" s="102" t="s">
        <v>640</v>
      </c>
      <c r="C76" s="185"/>
    </row>
    <row r="77" spans="2:3">
      <c r="B77" s="292" t="s">
        <v>2220</v>
      </c>
      <c r="C77" s="185"/>
    </row>
    <row r="78" spans="2:3">
      <c r="B78" s="292" t="s">
        <v>135</v>
      </c>
    </row>
    <row r="79" spans="2:3">
      <c r="B79" s="292" t="s">
        <v>136</v>
      </c>
    </row>
    <row r="83" spans="2:6" ht="14.25">
      <c r="B83" s="84" t="s">
        <v>2006</v>
      </c>
      <c r="C83" s="85"/>
    </row>
    <row r="84" spans="2:6" ht="25.5">
      <c r="B84" s="86" t="s">
        <v>1998</v>
      </c>
      <c r="C84" s="86" t="s">
        <v>1999</v>
      </c>
    </row>
    <row r="85" spans="2:6">
      <c r="B85" s="87" t="s">
        <v>2000</v>
      </c>
      <c r="C85" s="88">
        <v>800</v>
      </c>
    </row>
    <row r="86" spans="2:6">
      <c r="B86" s="87" t="s">
        <v>2001</v>
      </c>
      <c r="C86" s="88">
        <v>0</v>
      </c>
    </row>
    <row r="87" spans="2:6">
      <c r="B87" s="87" t="s">
        <v>2002</v>
      </c>
      <c r="C87" s="88">
        <v>0</v>
      </c>
    </row>
    <row r="88" spans="2:6">
      <c r="B88" s="87" t="s">
        <v>2003</v>
      </c>
      <c r="C88" s="88">
        <v>0</v>
      </c>
    </row>
    <row r="89" spans="2:6">
      <c r="B89" s="89" t="s">
        <v>2004</v>
      </c>
      <c r="C89" s="88">
        <v>0</v>
      </c>
    </row>
    <row r="90" spans="2:6">
      <c r="B90" s="90" t="s">
        <v>2005</v>
      </c>
      <c r="C90" s="91">
        <f>SUM(C85:C89)</f>
        <v>800</v>
      </c>
    </row>
    <row r="92" spans="2:6" ht="15">
      <c r="B92" s="188" t="s">
        <v>2163</v>
      </c>
      <c r="C92" s="189">
        <v>44712</v>
      </c>
      <c r="D92" s="190"/>
      <c r="E92" s="190"/>
      <c r="F92" s="191"/>
    </row>
    <row r="93" spans="2:6" ht="60">
      <c r="B93" s="167" t="s">
        <v>2007</v>
      </c>
      <c r="C93" s="167" t="s">
        <v>2008</v>
      </c>
      <c r="D93" s="103" t="s">
        <v>2009</v>
      </c>
      <c r="E93" s="167" t="s">
        <v>2010</v>
      </c>
      <c r="F93" s="167" t="s">
        <v>2011</v>
      </c>
    </row>
    <row r="94" spans="2:6" ht="15">
      <c r="B94" s="304" t="s">
        <v>132</v>
      </c>
      <c r="C94" s="305" t="s">
        <v>132</v>
      </c>
      <c r="D94" s="268" t="s">
        <v>132</v>
      </c>
      <c r="E94" s="268" t="s">
        <v>132</v>
      </c>
      <c r="F94" s="268" t="s">
        <v>2022</v>
      </c>
    </row>
    <row r="97" spans="2:3" ht="15">
      <c r="B97" s="195" t="s">
        <v>2013</v>
      </c>
      <c r="C97" s="293"/>
    </row>
    <row r="98" spans="2:3" ht="15.75">
      <c r="B98" s="226" t="s">
        <v>2014</v>
      </c>
      <c r="C98" s="72" t="s">
        <v>2185</v>
      </c>
    </row>
    <row r="99" spans="2:3" ht="15">
      <c r="B99" s="82" t="s">
        <v>3125</v>
      </c>
      <c r="C99" s="199">
        <v>54</v>
      </c>
    </row>
    <row r="102" spans="2:3" ht="15.75">
      <c r="B102" s="226" t="s">
        <v>2016</v>
      </c>
      <c r="C102" s="72" t="s">
        <v>2185</v>
      </c>
    </row>
    <row r="103" spans="2:3" ht="15">
      <c r="B103" s="82" t="s">
        <v>3125</v>
      </c>
      <c r="C103" s="199">
        <v>54</v>
      </c>
    </row>
    <row r="106" spans="2:3" ht="15.75">
      <c r="B106" s="197" t="s">
        <v>2017</v>
      </c>
      <c r="C106" s="72" t="s">
        <v>2018</v>
      </c>
    </row>
    <row r="107" spans="2:3" ht="15">
      <c r="B107" s="82" t="s">
        <v>3125</v>
      </c>
      <c r="C107" s="179">
        <v>32862375</v>
      </c>
    </row>
    <row r="108" spans="2:3" ht="15.75">
      <c r="C108" s="201">
        <f>SUM(C107)</f>
        <v>32862375</v>
      </c>
    </row>
    <row r="111" spans="2:3" ht="15.75">
      <c r="B111" s="197" t="s">
        <v>2017</v>
      </c>
      <c r="C111" s="72" t="s">
        <v>2018</v>
      </c>
    </row>
    <row r="112" spans="2:3" ht="15">
      <c r="B112" s="82" t="s">
        <v>3125</v>
      </c>
      <c r="C112" s="179">
        <v>27063794.25</v>
      </c>
    </row>
    <row r="113" spans="2:3" ht="15.75">
      <c r="C113" s="201">
        <f>SUM(C112)</f>
        <v>27063794.25</v>
      </c>
    </row>
    <row r="115" spans="2:3" ht="15.75">
      <c r="B115" s="314" t="s">
        <v>2020</v>
      </c>
      <c r="C115" s="201">
        <f>+C113-C108</f>
        <v>-5798580.75</v>
      </c>
    </row>
  </sheetData>
  <mergeCells count="3">
    <mergeCell ref="B1:E1"/>
    <mergeCell ref="C3:C7"/>
    <mergeCell ref="D3:D7"/>
  </mergeCells>
  <conditionalFormatting sqref="B89">
    <cfRule type="expression" dxfId="0" priority="1">
      <formula>$A66992="Total"</formula>
    </cfRule>
  </conditionalFormatting>
  <hyperlinks>
    <hyperlink ref="A1" location="Index!A1" display="Index" xr:uid="{00000000-0004-0000-13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5"/>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5703125"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65</v>
      </c>
      <c r="C1" s="397"/>
      <c r="D1" s="397"/>
      <c r="E1" s="397"/>
      <c r="F1" s="4"/>
      <c r="G1" s="4"/>
      <c r="H1" s="4"/>
    </row>
    <row r="2" spans="1:9" s="1" customFormat="1" ht="13.5" thickBot="1">
      <c r="C2" s="5"/>
      <c r="F2" s="4"/>
      <c r="G2" s="4"/>
      <c r="H2" s="4"/>
    </row>
    <row r="3" spans="1:9" s="15" customFormat="1" ht="15">
      <c r="B3" s="25" t="s">
        <v>2119</v>
      </c>
      <c r="C3" s="398"/>
      <c r="D3" s="401"/>
      <c r="F3" s="16"/>
      <c r="G3" s="16"/>
      <c r="H3" s="16"/>
    </row>
    <row r="4" spans="1:9" s="15" customFormat="1" ht="15">
      <c r="B4" s="26" t="s">
        <v>2120</v>
      </c>
      <c r="C4" s="399"/>
      <c r="D4" s="402"/>
      <c r="F4" s="16"/>
      <c r="G4" s="16"/>
      <c r="H4" s="16"/>
    </row>
    <row r="5" spans="1:9" s="15" customFormat="1" ht="15">
      <c r="B5" s="26" t="s">
        <v>1060</v>
      </c>
      <c r="C5" s="399"/>
      <c r="D5" s="402"/>
      <c r="F5" s="16"/>
      <c r="G5" s="16"/>
      <c r="H5" s="16"/>
    </row>
    <row r="6" spans="1:9" s="15" customFormat="1" ht="15">
      <c r="B6" s="57" t="s">
        <v>2080</v>
      </c>
      <c r="C6" s="399"/>
      <c r="D6" s="402"/>
      <c r="F6" s="16"/>
      <c r="G6" s="16"/>
      <c r="H6" s="16"/>
    </row>
    <row r="7" spans="1:9" s="15" customFormat="1" ht="30.75" thickBot="1">
      <c r="B7" s="58" t="s">
        <v>2121</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2834</v>
      </c>
      <c r="C16" s="79" t="s">
        <v>140</v>
      </c>
      <c r="D16" s="69" t="s">
        <v>167</v>
      </c>
      <c r="E16" s="69" t="s">
        <v>168</v>
      </c>
      <c r="F16" s="13">
        <v>867100</v>
      </c>
      <c r="G16" s="13">
        <v>7462.26</v>
      </c>
      <c r="H16" s="13">
        <v>14.69</v>
      </c>
    </row>
    <row r="17" spans="2:8">
      <c r="B17" s="69" t="s">
        <v>2300</v>
      </c>
      <c r="C17" s="79" t="s">
        <v>140</v>
      </c>
      <c r="D17" s="69" t="s">
        <v>167</v>
      </c>
      <c r="E17" s="69" t="s">
        <v>173</v>
      </c>
      <c r="F17" s="13">
        <v>130700</v>
      </c>
      <c r="G17" s="13">
        <v>5711.13</v>
      </c>
      <c r="H17" s="13">
        <v>11.24</v>
      </c>
    </row>
    <row r="18" spans="2:8">
      <c r="B18" s="69" t="s">
        <v>2291</v>
      </c>
      <c r="C18" s="79" t="s">
        <v>140</v>
      </c>
      <c r="D18" s="69" t="s">
        <v>167</v>
      </c>
      <c r="E18" s="69" t="s">
        <v>465</v>
      </c>
      <c r="F18" s="13">
        <v>565000</v>
      </c>
      <c r="G18" s="13">
        <v>5610.17</v>
      </c>
      <c r="H18" s="13">
        <v>11.04</v>
      </c>
    </row>
    <row r="19" spans="2:8">
      <c r="B19" s="69" t="s">
        <v>1023</v>
      </c>
      <c r="C19" s="79" t="s">
        <v>140</v>
      </c>
      <c r="D19" s="69" t="s">
        <v>230</v>
      </c>
      <c r="E19" s="69" t="s">
        <v>309</v>
      </c>
      <c r="F19" s="13">
        <v>84300</v>
      </c>
      <c r="G19" s="13">
        <v>3354.55</v>
      </c>
      <c r="H19" s="13">
        <v>6.6</v>
      </c>
    </row>
    <row r="20" spans="2:8">
      <c r="B20" s="69" t="s">
        <v>2916</v>
      </c>
      <c r="C20" s="79" t="s">
        <v>140</v>
      </c>
      <c r="D20" s="69" t="s">
        <v>167</v>
      </c>
      <c r="E20" s="69" t="s">
        <v>196</v>
      </c>
      <c r="F20" s="13">
        <v>103049</v>
      </c>
      <c r="G20" s="13">
        <v>3245.06</v>
      </c>
      <c r="H20" s="13">
        <v>6.39</v>
      </c>
    </row>
    <row r="21" spans="2:8">
      <c r="B21" s="69" t="s">
        <v>2876</v>
      </c>
      <c r="C21" s="79" t="s">
        <v>140</v>
      </c>
      <c r="D21" s="69" t="s">
        <v>167</v>
      </c>
      <c r="E21" s="69" t="s">
        <v>530</v>
      </c>
      <c r="F21" s="13">
        <v>317452</v>
      </c>
      <c r="G21" s="13">
        <v>2865.32</v>
      </c>
      <c r="H21" s="13">
        <v>5.64</v>
      </c>
    </row>
    <row r="22" spans="2:8">
      <c r="B22" s="69" t="s">
        <v>2900</v>
      </c>
      <c r="C22" s="79" t="s">
        <v>140</v>
      </c>
      <c r="D22" s="69" t="s">
        <v>230</v>
      </c>
      <c r="E22" s="69" t="s">
        <v>533</v>
      </c>
      <c r="F22" s="13">
        <v>1005100</v>
      </c>
      <c r="G22" s="13">
        <v>2392.64</v>
      </c>
      <c r="H22" s="13">
        <v>4.71</v>
      </c>
    </row>
    <row r="23" spans="2:8">
      <c r="B23" s="69" t="s">
        <v>2283</v>
      </c>
      <c r="C23" s="79" t="s">
        <v>140</v>
      </c>
      <c r="D23" s="69" t="s">
        <v>167</v>
      </c>
      <c r="E23" s="69" t="s">
        <v>487</v>
      </c>
      <c r="F23" s="13">
        <v>373000</v>
      </c>
      <c r="G23" s="13">
        <v>2307.38</v>
      </c>
      <c r="H23" s="13">
        <v>4.54</v>
      </c>
    </row>
    <row r="24" spans="2:8">
      <c r="B24" s="69" t="s">
        <v>2907</v>
      </c>
      <c r="C24" s="79" t="s">
        <v>140</v>
      </c>
      <c r="D24" s="69" t="s">
        <v>167</v>
      </c>
      <c r="E24" s="69" t="s">
        <v>551</v>
      </c>
      <c r="F24" s="13">
        <v>103000</v>
      </c>
      <c r="G24" s="13">
        <v>1674.42</v>
      </c>
      <c r="H24" s="13">
        <v>3.3</v>
      </c>
    </row>
    <row r="25" spans="2:8">
      <c r="B25" s="69" t="s">
        <v>2989</v>
      </c>
      <c r="C25" s="79" t="s">
        <v>140</v>
      </c>
      <c r="D25" s="69" t="s">
        <v>230</v>
      </c>
      <c r="E25" s="69" t="s">
        <v>609</v>
      </c>
      <c r="F25" s="13">
        <v>116982</v>
      </c>
      <c r="G25" s="13">
        <v>1534.22</v>
      </c>
      <c r="H25" s="13">
        <v>3.02</v>
      </c>
    </row>
    <row r="26" spans="2:8">
      <c r="B26" s="69" t="s">
        <v>2252</v>
      </c>
      <c r="C26" s="79" t="s">
        <v>140</v>
      </c>
      <c r="D26" s="69" t="s">
        <v>167</v>
      </c>
      <c r="E26" s="69" t="s">
        <v>610</v>
      </c>
      <c r="F26" s="13">
        <v>255000</v>
      </c>
      <c r="G26" s="13">
        <v>1353.54</v>
      </c>
      <c r="H26" s="13">
        <v>2.66</v>
      </c>
    </row>
    <row r="27" spans="2:8">
      <c r="B27" s="69" t="s">
        <v>2271</v>
      </c>
      <c r="C27" s="79" t="s">
        <v>140</v>
      </c>
      <c r="D27" s="69" t="s">
        <v>167</v>
      </c>
      <c r="E27" s="69" t="s">
        <v>198</v>
      </c>
      <c r="F27" s="13">
        <v>35000</v>
      </c>
      <c r="G27" s="13">
        <v>1256.96</v>
      </c>
      <c r="H27" s="13">
        <v>2.4700000000000002</v>
      </c>
    </row>
    <row r="28" spans="2:8">
      <c r="B28" s="69" t="s">
        <v>2990</v>
      </c>
      <c r="C28" s="79" t="s">
        <v>140</v>
      </c>
      <c r="D28" s="69" t="s">
        <v>167</v>
      </c>
      <c r="E28" s="69" t="s">
        <v>611</v>
      </c>
      <c r="F28" s="13">
        <v>471283</v>
      </c>
      <c r="G28" s="13">
        <v>1159.5899999999999</v>
      </c>
      <c r="H28" s="13">
        <v>2.2799999999999998</v>
      </c>
    </row>
    <row r="29" spans="2:8">
      <c r="B29" s="69" t="s">
        <v>2938</v>
      </c>
      <c r="C29" s="79" t="s">
        <v>140</v>
      </c>
      <c r="D29" s="69" t="s">
        <v>230</v>
      </c>
      <c r="E29" s="69" t="s">
        <v>241</v>
      </c>
      <c r="F29" s="13">
        <v>410000</v>
      </c>
      <c r="G29" s="13">
        <v>1151.49</v>
      </c>
      <c r="H29" s="13">
        <v>2.27</v>
      </c>
    </row>
    <row r="30" spans="2:8">
      <c r="B30" s="69" t="s">
        <v>1014</v>
      </c>
      <c r="C30" s="79" t="s">
        <v>140</v>
      </c>
      <c r="D30" s="69" t="s">
        <v>167</v>
      </c>
      <c r="E30" s="69" t="s">
        <v>315</v>
      </c>
      <c r="F30" s="13">
        <v>26000</v>
      </c>
      <c r="G30" s="13">
        <v>1109.77</v>
      </c>
      <c r="H30" s="13">
        <v>2.1800000000000002</v>
      </c>
    </row>
    <row r="31" spans="2:8">
      <c r="B31" s="69" t="s">
        <v>2991</v>
      </c>
      <c r="C31" s="79" t="s">
        <v>140</v>
      </c>
      <c r="D31" s="69" t="s">
        <v>167</v>
      </c>
      <c r="E31" s="69" t="s">
        <v>612</v>
      </c>
      <c r="F31" s="13">
        <v>276851</v>
      </c>
      <c r="G31" s="13">
        <v>977.7</v>
      </c>
      <c r="H31" s="13">
        <v>1.92</v>
      </c>
    </row>
    <row r="32" spans="2:8">
      <c r="B32" s="69" t="s">
        <v>2992</v>
      </c>
      <c r="C32" s="79" t="s">
        <v>140</v>
      </c>
      <c r="D32" s="69" t="s">
        <v>167</v>
      </c>
      <c r="E32" s="69" t="s">
        <v>613</v>
      </c>
      <c r="F32" s="13">
        <v>5100</v>
      </c>
      <c r="G32" s="13">
        <v>903.99</v>
      </c>
      <c r="H32" s="13">
        <v>1.78</v>
      </c>
    </row>
    <row r="33" spans="2:8">
      <c r="B33" s="69" t="s">
        <v>2902</v>
      </c>
      <c r="C33" s="79" t="s">
        <v>140</v>
      </c>
      <c r="D33" s="69" t="s">
        <v>167</v>
      </c>
      <c r="E33" s="69" t="s">
        <v>596</v>
      </c>
      <c r="F33" s="13">
        <v>30662</v>
      </c>
      <c r="G33" s="13">
        <v>877.22</v>
      </c>
      <c r="H33" s="13">
        <v>1.73</v>
      </c>
    </row>
    <row r="34" spans="2:8">
      <c r="B34" s="69" t="s">
        <v>2993</v>
      </c>
      <c r="C34" s="79" t="s">
        <v>140</v>
      </c>
      <c r="D34" s="69" t="s">
        <v>230</v>
      </c>
      <c r="E34" s="69" t="s">
        <v>614</v>
      </c>
      <c r="F34" s="13">
        <v>127764</v>
      </c>
      <c r="G34" s="13">
        <v>836.47</v>
      </c>
      <c r="H34" s="13">
        <v>1.65</v>
      </c>
    </row>
    <row r="35" spans="2:8">
      <c r="B35" s="69" t="s">
        <v>2892</v>
      </c>
      <c r="C35" s="79" t="s">
        <v>140</v>
      </c>
      <c r="D35" s="69" t="s">
        <v>167</v>
      </c>
      <c r="E35" s="69" t="s">
        <v>554</v>
      </c>
      <c r="F35" s="13">
        <v>38753</v>
      </c>
      <c r="G35" s="13">
        <v>663.84</v>
      </c>
      <c r="H35" s="13">
        <v>1.31</v>
      </c>
    </row>
    <row r="36" spans="2:8">
      <c r="B36" s="69" t="s">
        <v>2304</v>
      </c>
      <c r="C36" s="79" t="s">
        <v>140</v>
      </c>
      <c r="D36" s="69" t="s">
        <v>167</v>
      </c>
      <c r="E36" s="69" t="s">
        <v>615</v>
      </c>
      <c r="F36" s="13">
        <v>167000</v>
      </c>
      <c r="G36" s="13">
        <v>657.23</v>
      </c>
      <c r="H36" s="13">
        <v>1.29</v>
      </c>
    </row>
    <row r="37" spans="2:8">
      <c r="B37" s="69" t="s">
        <v>2994</v>
      </c>
      <c r="C37" s="79" t="s">
        <v>140</v>
      </c>
      <c r="D37" s="69" t="s">
        <v>167</v>
      </c>
      <c r="E37" s="69" t="s">
        <v>616</v>
      </c>
      <c r="F37" s="13">
        <v>29588</v>
      </c>
      <c r="G37" s="13">
        <v>447.3</v>
      </c>
      <c r="H37" s="13">
        <v>0.88</v>
      </c>
    </row>
    <row r="38" spans="2:8">
      <c r="B38" s="69" t="s">
        <v>2995</v>
      </c>
      <c r="C38" s="79" t="s">
        <v>140</v>
      </c>
      <c r="D38" s="69" t="s">
        <v>167</v>
      </c>
      <c r="E38" s="69" t="s">
        <v>205</v>
      </c>
      <c r="F38" s="13">
        <v>5500</v>
      </c>
      <c r="G38" s="13">
        <v>376.32</v>
      </c>
      <c r="H38" s="13">
        <v>0.74</v>
      </c>
    </row>
    <row r="39" spans="2:8">
      <c r="B39" s="69" t="s">
        <v>2914</v>
      </c>
      <c r="C39" s="79" t="s">
        <v>140</v>
      </c>
      <c r="D39" s="69" t="s">
        <v>230</v>
      </c>
      <c r="E39" s="69" t="s">
        <v>568</v>
      </c>
      <c r="F39" s="13">
        <v>53893</v>
      </c>
      <c r="G39" s="13">
        <v>308.54000000000002</v>
      </c>
      <c r="H39" s="13">
        <v>0.61</v>
      </c>
    </row>
    <row r="40" spans="2:8">
      <c r="B40" s="69" t="s">
        <v>2263</v>
      </c>
      <c r="C40" s="79" t="s">
        <v>140</v>
      </c>
      <c r="D40" s="69" t="s">
        <v>190</v>
      </c>
      <c r="E40" s="69" t="s">
        <v>191</v>
      </c>
      <c r="F40" s="13">
        <v>20000</v>
      </c>
      <c r="G40" s="13">
        <v>253.17</v>
      </c>
      <c r="H40" s="13">
        <v>0.5</v>
      </c>
    </row>
    <row r="41" spans="2:8">
      <c r="B41" s="69" t="s">
        <v>2934</v>
      </c>
      <c r="C41" s="79" t="s">
        <v>140</v>
      </c>
      <c r="D41" s="69" t="s">
        <v>230</v>
      </c>
      <c r="E41" s="69" t="s">
        <v>231</v>
      </c>
      <c r="F41" s="13">
        <v>42000</v>
      </c>
      <c r="G41" s="13">
        <v>218.51</v>
      </c>
      <c r="H41" s="13">
        <v>0.43</v>
      </c>
    </row>
    <row r="42" spans="2:8">
      <c r="B42" s="102" t="s">
        <v>218</v>
      </c>
      <c r="C42" s="184"/>
      <c r="D42" s="102"/>
      <c r="E42" s="102"/>
      <c r="F42" s="14"/>
      <c r="G42" s="14">
        <f>SUM(G13:G41)</f>
        <v>48708.789999999986</v>
      </c>
      <c r="H42" s="14">
        <f>SUM(H13:H41)</f>
        <v>95.870000000000019</v>
      </c>
    </row>
    <row r="43" spans="2:8">
      <c r="B43" s="102" t="s">
        <v>219</v>
      </c>
      <c r="C43" s="185"/>
      <c r="D43" s="102"/>
      <c r="E43" s="102"/>
      <c r="F43" s="14"/>
      <c r="G43" s="14">
        <v>2233.21</v>
      </c>
      <c r="H43" s="14">
        <v>4.3899999999999997</v>
      </c>
    </row>
    <row r="44" spans="2:8">
      <c r="B44" s="102" t="s">
        <v>125</v>
      </c>
      <c r="C44" s="185"/>
      <c r="D44" s="102"/>
      <c r="E44" s="102"/>
      <c r="F44" s="14"/>
      <c r="G44" s="14">
        <v>50942</v>
      </c>
      <c r="H44" s="14">
        <v>100.24</v>
      </c>
    </row>
    <row r="45" spans="2:8">
      <c r="B45" s="102" t="s">
        <v>280</v>
      </c>
      <c r="C45" s="185"/>
      <c r="D45" s="102"/>
      <c r="E45" s="102"/>
      <c r="F45" s="14"/>
      <c r="G45" s="14">
        <v>-126.88276449000205</v>
      </c>
      <c r="H45" s="14">
        <v>-0.23999999999999488</v>
      </c>
    </row>
    <row r="46" spans="2:8">
      <c r="B46" s="102" t="s">
        <v>127</v>
      </c>
      <c r="C46" s="185"/>
      <c r="D46" s="102"/>
      <c r="E46" s="102"/>
      <c r="F46" s="14"/>
      <c r="G46" s="14">
        <v>50815.117235509999</v>
      </c>
      <c r="H46" s="14">
        <v>100</v>
      </c>
    </row>
    <row r="47" spans="2:8">
      <c r="B47" s="69" t="s">
        <v>128</v>
      </c>
    </row>
    <row r="48" spans="2:8">
      <c r="B48" s="69" t="s">
        <v>129</v>
      </c>
    </row>
    <row r="49" spans="2:3">
      <c r="B49" s="69" t="s">
        <v>130</v>
      </c>
      <c r="C49" s="186">
        <v>44712</v>
      </c>
    </row>
    <row r="50" spans="2:3" ht="25.5">
      <c r="B50" s="187" t="s">
        <v>131</v>
      </c>
      <c r="C50" s="180" t="s">
        <v>132</v>
      </c>
    </row>
    <row r="51" spans="2:3">
      <c r="B51" s="102"/>
    </row>
    <row r="52" spans="2:3">
      <c r="B52" s="102" t="s">
        <v>133</v>
      </c>
    </row>
    <row r="53" spans="2:3">
      <c r="B53" s="102" t="s">
        <v>220</v>
      </c>
    </row>
    <row r="54" spans="2:3">
      <c r="B54" s="102" t="s">
        <v>134</v>
      </c>
    </row>
    <row r="55" spans="2:3">
      <c r="B55" s="102" t="s">
        <v>617</v>
      </c>
      <c r="C55" s="185"/>
    </row>
    <row r="56" spans="2:3">
      <c r="B56" s="102" t="s">
        <v>618</v>
      </c>
      <c r="C56" s="185"/>
    </row>
    <row r="57" spans="2:3">
      <c r="B57" s="102" t="s">
        <v>619</v>
      </c>
      <c r="C57" s="185"/>
    </row>
    <row r="58" spans="2:3">
      <c r="B58" s="102" t="s">
        <v>620</v>
      </c>
      <c r="C58" s="185"/>
    </row>
    <row r="59" spans="2:3">
      <c r="B59" s="102" t="s">
        <v>621</v>
      </c>
      <c r="C59" s="185"/>
    </row>
    <row r="60" spans="2:3">
      <c r="B60" s="102" t="s">
        <v>622</v>
      </c>
      <c r="C60" s="185"/>
    </row>
    <row r="61" spans="2:3">
      <c r="B61" s="102" t="s">
        <v>623</v>
      </c>
      <c r="C61" s="185"/>
    </row>
    <row r="62" spans="2:3">
      <c r="B62" s="102" t="s">
        <v>624</v>
      </c>
      <c r="C62" s="185"/>
    </row>
    <row r="63" spans="2:3">
      <c r="B63" s="292" t="s">
        <v>2207</v>
      </c>
      <c r="C63" s="185"/>
    </row>
    <row r="64" spans="2:3">
      <c r="B64" s="292" t="s">
        <v>135</v>
      </c>
    </row>
    <row r="65" spans="2:2">
      <c r="B65" s="292" t="s">
        <v>136</v>
      </c>
    </row>
  </sheetData>
  <mergeCells count="3">
    <mergeCell ref="B1:E1"/>
    <mergeCell ref="C3:C7"/>
    <mergeCell ref="D3:D7"/>
  </mergeCells>
  <hyperlinks>
    <hyperlink ref="A1" location="Index!A1" display="Index" xr:uid="{00000000-0004-0000-12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5"/>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28515625" style="13" bestFit="1" customWidth="1"/>
    <col min="7" max="7" width="18.140625" style="13" bestFit="1" customWidth="1"/>
    <col min="8" max="8" width="9.140625" style="13"/>
    <col min="9" max="16384" width="9.140625" style="69"/>
  </cols>
  <sheetData>
    <row r="1" spans="1:9" s="1" customFormat="1">
      <c r="A1" s="3" t="s">
        <v>0</v>
      </c>
      <c r="B1" s="397" t="s">
        <v>89</v>
      </c>
      <c r="C1" s="397"/>
      <c r="D1" s="397"/>
      <c r="E1" s="397"/>
      <c r="F1" s="4"/>
      <c r="G1" s="4"/>
      <c r="H1" s="4"/>
    </row>
    <row r="2" spans="1:9" s="1" customFormat="1" ht="13.5" thickBot="1">
      <c r="C2" s="5"/>
      <c r="F2" s="4"/>
      <c r="G2" s="4"/>
      <c r="H2" s="4"/>
    </row>
    <row r="3" spans="1:9" s="15" customFormat="1" ht="15">
      <c r="B3" s="25" t="s">
        <v>2122</v>
      </c>
      <c r="C3" s="398"/>
      <c r="D3" s="401"/>
      <c r="F3" s="16"/>
      <c r="G3" s="16"/>
      <c r="H3" s="16"/>
    </row>
    <row r="4" spans="1:9" s="15" customFormat="1" ht="15">
      <c r="B4" s="26" t="s">
        <v>2123</v>
      </c>
      <c r="C4" s="399"/>
      <c r="D4" s="402"/>
      <c r="F4" s="16"/>
      <c r="G4" s="16"/>
      <c r="H4" s="16"/>
    </row>
    <row r="5" spans="1:9" s="15" customFormat="1" ht="15">
      <c r="B5" s="26" t="s">
        <v>1060</v>
      </c>
      <c r="C5" s="399"/>
      <c r="D5" s="402"/>
      <c r="F5" s="16"/>
      <c r="G5" s="16"/>
      <c r="H5" s="16"/>
    </row>
    <row r="6" spans="1:9" s="15" customFormat="1" ht="15">
      <c r="B6" s="57" t="s">
        <v>2080</v>
      </c>
      <c r="C6" s="399"/>
      <c r="D6" s="402"/>
      <c r="F6" s="16"/>
      <c r="G6" s="16"/>
      <c r="H6" s="16"/>
    </row>
    <row r="7" spans="1:9" s="15" customFormat="1" ht="30.75" thickBot="1">
      <c r="B7" s="58" t="s">
        <v>2124</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1055</v>
      </c>
      <c r="C16" s="79" t="s">
        <v>140</v>
      </c>
      <c r="D16" s="69" t="s">
        <v>143</v>
      </c>
      <c r="E16" s="69" t="s">
        <v>144</v>
      </c>
      <c r="F16" s="13">
        <v>65000</v>
      </c>
      <c r="G16" s="13">
        <v>1711.22</v>
      </c>
      <c r="H16" s="13">
        <v>7.83</v>
      </c>
    </row>
    <row r="17" spans="2:8">
      <c r="B17" s="69" t="s">
        <v>1015</v>
      </c>
      <c r="C17" s="79" t="s">
        <v>140</v>
      </c>
      <c r="D17" s="69" t="s">
        <v>316</v>
      </c>
      <c r="E17" s="69" t="s">
        <v>317</v>
      </c>
      <c r="F17" s="13">
        <v>110000</v>
      </c>
      <c r="G17" s="13">
        <v>1161.22</v>
      </c>
      <c r="H17" s="13">
        <v>5.31</v>
      </c>
    </row>
    <row r="18" spans="2:8">
      <c r="B18" s="69" t="s">
        <v>2277</v>
      </c>
      <c r="C18" s="79" t="s">
        <v>140</v>
      </c>
      <c r="D18" s="69" t="s">
        <v>185</v>
      </c>
      <c r="E18" s="69" t="s">
        <v>187</v>
      </c>
      <c r="F18" s="13">
        <v>15000</v>
      </c>
      <c r="G18" s="13">
        <v>912.39</v>
      </c>
      <c r="H18" s="13">
        <v>4.17</v>
      </c>
    </row>
    <row r="19" spans="2:8">
      <c r="B19" s="69" t="s">
        <v>2256</v>
      </c>
      <c r="C19" s="79" t="s">
        <v>140</v>
      </c>
      <c r="D19" s="69" t="s">
        <v>358</v>
      </c>
      <c r="E19" s="69" t="s">
        <v>359</v>
      </c>
      <c r="F19" s="13">
        <v>215000</v>
      </c>
      <c r="G19" s="13">
        <v>908.48</v>
      </c>
      <c r="H19" s="13">
        <v>4.16</v>
      </c>
    </row>
    <row r="20" spans="2:8">
      <c r="B20" s="69" t="s">
        <v>2250</v>
      </c>
      <c r="C20" s="79" t="s">
        <v>140</v>
      </c>
      <c r="D20" s="69" t="s">
        <v>360</v>
      </c>
      <c r="E20" s="69" t="s">
        <v>361</v>
      </c>
      <c r="F20" s="13">
        <v>270000</v>
      </c>
      <c r="G20" s="13">
        <v>866.43</v>
      </c>
      <c r="H20" s="13">
        <v>3.96</v>
      </c>
    </row>
    <row r="21" spans="2:8">
      <c r="B21" s="69" t="s">
        <v>2305</v>
      </c>
      <c r="C21" s="79" t="s">
        <v>140</v>
      </c>
      <c r="D21" s="69" t="s">
        <v>316</v>
      </c>
      <c r="E21" s="69" t="s">
        <v>362</v>
      </c>
      <c r="F21" s="13">
        <v>215000</v>
      </c>
      <c r="G21" s="13">
        <v>812.38</v>
      </c>
      <c r="H21" s="13">
        <v>3.72</v>
      </c>
    </row>
    <row r="22" spans="2:8">
      <c r="B22" s="69" t="s">
        <v>2309</v>
      </c>
      <c r="C22" s="79" t="s">
        <v>140</v>
      </c>
      <c r="D22" s="69" t="s">
        <v>358</v>
      </c>
      <c r="E22" s="69" t="s">
        <v>363</v>
      </c>
      <c r="F22" s="13">
        <v>760000</v>
      </c>
      <c r="G22" s="13">
        <v>731.12</v>
      </c>
      <c r="H22" s="13">
        <v>3.35</v>
      </c>
    </row>
    <row r="23" spans="2:8">
      <c r="B23" s="69" t="s">
        <v>2996</v>
      </c>
      <c r="C23" s="79" t="s">
        <v>140</v>
      </c>
      <c r="D23" s="69" t="s">
        <v>364</v>
      </c>
      <c r="E23" s="69" t="s">
        <v>365</v>
      </c>
      <c r="F23" s="13">
        <v>300000</v>
      </c>
      <c r="G23" s="13">
        <v>715.35</v>
      </c>
      <c r="H23" s="13">
        <v>3.27</v>
      </c>
    </row>
    <row r="24" spans="2:8">
      <c r="B24" s="69" t="s">
        <v>2248</v>
      </c>
      <c r="C24" s="79" t="s">
        <v>140</v>
      </c>
      <c r="D24" s="69" t="s">
        <v>199</v>
      </c>
      <c r="E24" s="69" t="s">
        <v>366</v>
      </c>
      <c r="F24" s="13">
        <v>90000</v>
      </c>
      <c r="G24" s="13">
        <v>701.64</v>
      </c>
      <c r="H24" s="13">
        <v>3.21</v>
      </c>
    </row>
    <row r="25" spans="2:8">
      <c r="B25" s="69" t="s">
        <v>1043</v>
      </c>
      <c r="C25" s="79" t="s">
        <v>140</v>
      </c>
      <c r="D25" s="69" t="s">
        <v>185</v>
      </c>
      <c r="E25" s="69" t="s">
        <v>294</v>
      </c>
      <c r="F25" s="13">
        <v>185000</v>
      </c>
      <c r="G25" s="13">
        <v>683.39</v>
      </c>
      <c r="H25" s="13">
        <v>3.13</v>
      </c>
    </row>
    <row r="26" spans="2:8">
      <c r="B26" s="69" t="s">
        <v>2882</v>
      </c>
      <c r="C26" s="79" t="s">
        <v>140</v>
      </c>
      <c r="D26" s="69" t="s">
        <v>177</v>
      </c>
      <c r="E26" s="69" t="s">
        <v>367</v>
      </c>
      <c r="F26" s="13">
        <v>15100</v>
      </c>
      <c r="G26" s="13">
        <v>592.59</v>
      </c>
      <c r="H26" s="13">
        <v>2.71</v>
      </c>
    </row>
    <row r="27" spans="2:8">
      <c r="B27" s="69" t="s">
        <v>1035</v>
      </c>
      <c r="C27" s="79" t="s">
        <v>140</v>
      </c>
      <c r="D27" s="69" t="s">
        <v>199</v>
      </c>
      <c r="E27" s="69" t="s">
        <v>314</v>
      </c>
      <c r="F27" s="13">
        <v>31479</v>
      </c>
      <c r="G27" s="13">
        <v>579.45000000000005</v>
      </c>
      <c r="H27" s="13">
        <v>2.65</v>
      </c>
    </row>
    <row r="28" spans="2:8">
      <c r="B28" s="69" t="s">
        <v>2272</v>
      </c>
      <c r="C28" s="79" t="s">
        <v>140</v>
      </c>
      <c r="D28" s="69" t="s">
        <v>143</v>
      </c>
      <c r="E28" s="69" t="s">
        <v>368</v>
      </c>
      <c r="F28" s="13">
        <v>250000</v>
      </c>
      <c r="G28" s="13">
        <v>569.5</v>
      </c>
      <c r="H28" s="13">
        <v>2.61</v>
      </c>
    </row>
    <row r="29" spans="2:8">
      <c r="B29" s="69" t="s">
        <v>2835</v>
      </c>
      <c r="C29" s="79" t="s">
        <v>140</v>
      </c>
      <c r="D29" s="69" t="s">
        <v>199</v>
      </c>
      <c r="E29" s="69" t="s">
        <v>369</v>
      </c>
      <c r="F29" s="13">
        <v>60000</v>
      </c>
      <c r="G29" s="13">
        <v>566.94000000000005</v>
      </c>
      <c r="H29" s="13">
        <v>2.59</v>
      </c>
    </row>
    <row r="30" spans="2:8">
      <c r="B30" s="69" t="s">
        <v>2997</v>
      </c>
      <c r="C30" s="79" t="s">
        <v>140</v>
      </c>
      <c r="D30" s="69" t="s">
        <v>162</v>
      </c>
      <c r="E30" s="69" t="s">
        <v>370</v>
      </c>
      <c r="F30" s="13">
        <v>60270</v>
      </c>
      <c r="G30" s="13">
        <v>564.85</v>
      </c>
      <c r="H30" s="13">
        <v>2.58</v>
      </c>
    </row>
    <row r="31" spans="2:8">
      <c r="B31" s="69" t="s">
        <v>2998</v>
      </c>
      <c r="C31" s="79" t="s">
        <v>140</v>
      </c>
      <c r="D31" s="69" t="s">
        <v>177</v>
      </c>
      <c r="E31" s="69" t="s">
        <v>178</v>
      </c>
      <c r="F31" s="13">
        <v>28000</v>
      </c>
      <c r="G31" s="13">
        <v>559.16</v>
      </c>
      <c r="H31" s="13">
        <v>2.56</v>
      </c>
    </row>
    <row r="32" spans="2:8">
      <c r="B32" s="69" t="s">
        <v>2999</v>
      </c>
      <c r="C32" s="79" t="s">
        <v>140</v>
      </c>
      <c r="D32" s="69" t="s">
        <v>316</v>
      </c>
      <c r="E32" s="69" t="s">
        <v>371</v>
      </c>
      <c r="F32" s="13">
        <v>470000</v>
      </c>
      <c r="G32" s="13">
        <v>526.4</v>
      </c>
      <c r="H32" s="13">
        <v>2.41</v>
      </c>
    </row>
    <row r="33" spans="2:8">
      <c r="B33" s="69" t="s">
        <v>2899</v>
      </c>
      <c r="C33" s="79" t="s">
        <v>140</v>
      </c>
      <c r="D33" s="69" t="s">
        <v>251</v>
      </c>
      <c r="E33" s="69" t="s">
        <v>372</v>
      </c>
      <c r="F33" s="13">
        <v>350000</v>
      </c>
      <c r="G33" s="13">
        <v>515.20000000000005</v>
      </c>
      <c r="H33" s="13">
        <v>2.36</v>
      </c>
    </row>
    <row r="34" spans="2:8">
      <c r="B34" s="69" t="s">
        <v>2268</v>
      </c>
      <c r="C34" s="79" t="s">
        <v>140</v>
      </c>
      <c r="D34" s="69" t="s">
        <v>185</v>
      </c>
      <c r="E34" s="69" t="s">
        <v>373</v>
      </c>
      <c r="F34" s="13">
        <v>35000</v>
      </c>
      <c r="G34" s="13">
        <v>500.01</v>
      </c>
      <c r="H34" s="13">
        <v>2.29</v>
      </c>
    </row>
    <row r="35" spans="2:8">
      <c r="B35" s="69" t="s">
        <v>1050</v>
      </c>
      <c r="C35" s="79" t="s">
        <v>140</v>
      </c>
      <c r="D35" s="69" t="s">
        <v>276</v>
      </c>
      <c r="E35" s="69" t="s">
        <v>290</v>
      </c>
      <c r="F35" s="13">
        <v>213333</v>
      </c>
      <c r="G35" s="13">
        <v>496.85</v>
      </c>
      <c r="H35" s="13">
        <v>2.27</v>
      </c>
    </row>
    <row r="36" spans="2:8">
      <c r="B36" s="69" t="s">
        <v>2239</v>
      </c>
      <c r="C36" s="79" t="s">
        <v>140</v>
      </c>
      <c r="D36" s="69" t="s">
        <v>177</v>
      </c>
      <c r="E36" s="69" t="s">
        <v>374</v>
      </c>
      <c r="F36" s="13">
        <v>20000</v>
      </c>
      <c r="G36" s="13">
        <v>492.81</v>
      </c>
      <c r="H36" s="13">
        <v>2.25</v>
      </c>
    </row>
    <row r="37" spans="2:8">
      <c r="B37" s="69" t="s">
        <v>2923</v>
      </c>
      <c r="C37" s="79" t="s">
        <v>140</v>
      </c>
      <c r="D37" s="69" t="s">
        <v>199</v>
      </c>
      <c r="E37" s="69" t="s">
        <v>200</v>
      </c>
      <c r="F37" s="13">
        <v>9000</v>
      </c>
      <c r="G37" s="13">
        <v>485.83</v>
      </c>
      <c r="H37" s="13">
        <v>2.2200000000000002</v>
      </c>
    </row>
    <row r="38" spans="2:8">
      <c r="B38" s="69" t="s">
        <v>3000</v>
      </c>
      <c r="C38" s="79" t="s">
        <v>140</v>
      </c>
      <c r="D38" s="69" t="s">
        <v>199</v>
      </c>
      <c r="E38" s="69" t="s">
        <v>375</v>
      </c>
      <c r="F38" s="13">
        <v>63472</v>
      </c>
      <c r="G38" s="13">
        <v>456.05</v>
      </c>
      <c r="H38" s="13">
        <v>2.09</v>
      </c>
    </row>
    <row r="39" spans="2:8">
      <c r="B39" s="69" t="s">
        <v>2841</v>
      </c>
      <c r="C39" s="79" t="s">
        <v>140</v>
      </c>
      <c r="D39" s="69" t="s">
        <v>199</v>
      </c>
      <c r="E39" s="69" t="s">
        <v>376</v>
      </c>
      <c r="F39" s="13">
        <v>15600</v>
      </c>
      <c r="G39" s="13">
        <v>430.3</v>
      </c>
      <c r="H39" s="13">
        <v>1.97</v>
      </c>
    </row>
    <row r="40" spans="2:8">
      <c r="B40" s="69" t="s">
        <v>2261</v>
      </c>
      <c r="C40" s="79" t="s">
        <v>140</v>
      </c>
      <c r="D40" s="69" t="s">
        <v>276</v>
      </c>
      <c r="E40" s="69" t="s">
        <v>377</v>
      </c>
      <c r="F40" s="13">
        <v>180000</v>
      </c>
      <c r="G40" s="13">
        <v>423.27</v>
      </c>
      <c r="H40" s="13">
        <v>1.94</v>
      </c>
    </row>
    <row r="41" spans="2:8">
      <c r="B41" s="69" t="s">
        <v>2924</v>
      </c>
      <c r="C41" s="79" t="s">
        <v>140</v>
      </c>
      <c r="D41" s="69" t="s">
        <v>185</v>
      </c>
      <c r="E41" s="69" t="s">
        <v>378</v>
      </c>
      <c r="F41" s="13">
        <v>60000</v>
      </c>
      <c r="G41" s="13">
        <v>419.25</v>
      </c>
      <c r="H41" s="13">
        <v>1.92</v>
      </c>
    </row>
    <row r="42" spans="2:8">
      <c r="B42" s="69" t="s">
        <v>2927</v>
      </c>
      <c r="C42" s="79" t="s">
        <v>140</v>
      </c>
      <c r="D42" s="69" t="s">
        <v>183</v>
      </c>
      <c r="E42" s="69" t="s">
        <v>379</v>
      </c>
      <c r="F42" s="13">
        <v>72000</v>
      </c>
      <c r="G42" s="13">
        <v>416.52</v>
      </c>
      <c r="H42" s="13">
        <v>1.91</v>
      </c>
    </row>
    <row r="43" spans="2:8">
      <c r="B43" s="69" t="s">
        <v>2323</v>
      </c>
      <c r="C43" s="79" t="s">
        <v>140</v>
      </c>
      <c r="D43" s="69" t="s">
        <v>143</v>
      </c>
      <c r="E43" s="69" t="s">
        <v>380</v>
      </c>
      <c r="F43" s="13">
        <v>120000</v>
      </c>
      <c r="G43" s="13">
        <v>391.44</v>
      </c>
      <c r="H43" s="13">
        <v>1.79</v>
      </c>
    </row>
    <row r="44" spans="2:8">
      <c r="B44" s="69" t="s">
        <v>2875</v>
      </c>
      <c r="C44" s="79" t="s">
        <v>140</v>
      </c>
      <c r="D44" s="69" t="s">
        <v>276</v>
      </c>
      <c r="E44" s="69" t="s">
        <v>381</v>
      </c>
      <c r="F44" s="13">
        <v>80000</v>
      </c>
      <c r="G44" s="13">
        <v>364.84</v>
      </c>
      <c r="H44" s="13">
        <v>1.67</v>
      </c>
    </row>
    <row r="45" spans="2:8">
      <c r="B45" s="69" t="s">
        <v>2321</v>
      </c>
      <c r="C45" s="79" t="s">
        <v>140</v>
      </c>
      <c r="D45" s="69" t="s">
        <v>251</v>
      </c>
      <c r="E45" s="69" t="s">
        <v>382</v>
      </c>
      <c r="F45" s="13">
        <v>64000</v>
      </c>
      <c r="G45" s="13">
        <v>357.95</v>
      </c>
      <c r="H45" s="13">
        <v>1.64</v>
      </c>
    </row>
    <row r="46" spans="2:8">
      <c r="B46" s="69" t="s">
        <v>3001</v>
      </c>
      <c r="C46" s="79" t="s">
        <v>140</v>
      </c>
      <c r="D46" s="69" t="s">
        <v>185</v>
      </c>
      <c r="E46" s="69" t="s">
        <v>383</v>
      </c>
      <c r="F46" s="13">
        <v>35000</v>
      </c>
      <c r="G46" s="13">
        <v>341.08</v>
      </c>
      <c r="H46" s="13">
        <v>1.56</v>
      </c>
    </row>
    <row r="47" spans="2:8">
      <c r="B47" s="69" t="s">
        <v>1025</v>
      </c>
      <c r="C47" s="79" t="s">
        <v>140</v>
      </c>
      <c r="D47" s="69" t="s">
        <v>185</v>
      </c>
      <c r="E47" s="69" t="s">
        <v>186</v>
      </c>
      <c r="F47" s="13">
        <v>15500</v>
      </c>
      <c r="G47" s="13">
        <v>340.75</v>
      </c>
      <c r="H47" s="13">
        <v>1.56</v>
      </c>
    </row>
    <row r="48" spans="2:8">
      <c r="B48" s="69" t="s">
        <v>2880</v>
      </c>
      <c r="C48" s="79" t="s">
        <v>140</v>
      </c>
      <c r="D48" s="69" t="s">
        <v>199</v>
      </c>
      <c r="E48" s="69" t="s">
        <v>384</v>
      </c>
      <c r="F48" s="13">
        <v>80000</v>
      </c>
      <c r="G48" s="13">
        <v>290.72000000000003</v>
      </c>
      <c r="H48" s="13">
        <v>1.33</v>
      </c>
    </row>
    <row r="49" spans="2:8">
      <c r="B49" s="69" t="s">
        <v>2961</v>
      </c>
      <c r="C49" s="79" t="s">
        <v>140</v>
      </c>
      <c r="D49" s="69" t="s">
        <v>385</v>
      </c>
      <c r="E49" s="69" t="s">
        <v>386</v>
      </c>
      <c r="F49" s="13">
        <v>150000</v>
      </c>
      <c r="G49" s="13">
        <v>289.35000000000002</v>
      </c>
      <c r="H49" s="13">
        <v>1.32</v>
      </c>
    </row>
    <row r="50" spans="2:8">
      <c r="B50" s="69" t="s">
        <v>3002</v>
      </c>
      <c r="C50" s="79" t="s">
        <v>140</v>
      </c>
      <c r="D50" s="69" t="s">
        <v>177</v>
      </c>
      <c r="E50" s="69" t="s">
        <v>387</v>
      </c>
      <c r="F50" s="13">
        <v>100000</v>
      </c>
      <c r="G50" s="13">
        <v>283.75</v>
      </c>
      <c r="H50" s="13">
        <v>1.3</v>
      </c>
    </row>
    <row r="51" spans="2:8">
      <c r="B51" s="69" t="s">
        <v>2941</v>
      </c>
      <c r="C51" s="79" t="s">
        <v>140</v>
      </c>
      <c r="D51" s="69" t="s">
        <v>199</v>
      </c>
      <c r="E51" s="69" t="s">
        <v>246</v>
      </c>
      <c r="F51" s="13">
        <v>105000</v>
      </c>
      <c r="G51" s="13">
        <v>210.21</v>
      </c>
      <c r="H51" s="13">
        <v>0.96</v>
      </c>
    </row>
    <row r="52" spans="2:8">
      <c r="B52" s="102" t="s">
        <v>218</v>
      </c>
      <c r="C52" s="184"/>
      <c r="D52" s="102"/>
      <c r="E52" s="102"/>
      <c r="F52" s="14"/>
      <c r="G52" s="14">
        <f>SUM(G13:G51)</f>
        <v>20668.690000000002</v>
      </c>
      <c r="H52" s="14">
        <f>SUM(H13:H51)</f>
        <v>94.57</v>
      </c>
    </row>
    <row r="53" spans="2:8">
      <c r="B53" s="102" t="s">
        <v>219</v>
      </c>
      <c r="C53" s="185"/>
      <c r="D53" s="102"/>
      <c r="E53" s="102"/>
      <c r="F53" s="14"/>
      <c r="G53" s="14">
        <v>980.82</v>
      </c>
      <c r="H53" s="14">
        <v>4.49</v>
      </c>
    </row>
    <row r="54" spans="2:8">
      <c r="B54" s="102" t="s">
        <v>125</v>
      </c>
      <c r="C54" s="185"/>
      <c r="D54" s="102"/>
      <c r="E54" s="102"/>
      <c r="F54" s="14"/>
      <c r="G54" s="14">
        <v>21649.51</v>
      </c>
      <c r="H54" s="14">
        <v>99.06</v>
      </c>
    </row>
    <row r="55" spans="2:8">
      <c r="B55" s="102" t="s">
        <v>126</v>
      </c>
      <c r="C55" s="185"/>
      <c r="D55" s="102"/>
      <c r="E55" s="102"/>
      <c r="F55" s="14"/>
      <c r="G55" s="14">
        <v>205.26132188000304</v>
      </c>
      <c r="H55" s="14">
        <v>0.93999999999999773</v>
      </c>
    </row>
    <row r="56" spans="2:8">
      <c r="B56" s="102" t="s">
        <v>127</v>
      </c>
      <c r="C56" s="185"/>
      <c r="D56" s="102"/>
      <c r="E56" s="102"/>
      <c r="F56" s="14"/>
      <c r="G56" s="14">
        <v>21854.771321880002</v>
      </c>
      <c r="H56" s="14">
        <v>100</v>
      </c>
    </row>
    <row r="57" spans="2:8">
      <c r="B57" s="69" t="s">
        <v>128</v>
      </c>
    </row>
    <row r="58" spans="2:8">
      <c r="B58" s="69" t="s">
        <v>129</v>
      </c>
    </row>
    <row r="59" spans="2:8">
      <c r="B59" s="69" t="s">
        <v>130</v>
      </c>
      <c r="C59" s="186">
        <v>44712</v>
      </c>
    </row>
    <row r="60" spans="2:8" ht="25.5">
      <c r="B60" s="187" t="s">
        <v>131</v>
      </c>
      <c r="C60" s="180" t="s">
        <v>132</v>
      </c>
    </row>
    <row r="61" spans="2:8">
      <c r="B61" s="102"/>
    </row>
    <row r="62" spans="2:8">
      <c r="B62" s="102" t="s">
        <v>133</v>
      </c>
    </row>
    <row r="63" spans="2:8">
      <c r="B63" s="102" t="s">
        <v>220</v>
      </c>
    </row>
    <row r="64" spans="2:8">
      <c r="B64" s="102" t="s">
        <v>134</v>
      </c>
    </row>
    <row r="65" spans="2:3">
      <c r="B65" s="102" t="s">
        <v>388</v>
      </c>
      <c r="C65" s="185"/>
    </row>
    <row r="66" spans="2:3">
      <c r="B66" s="102" t="s">
        <v>389</v>
      </c>
      <c r="C66" s="185"/>
    </row>
    <row r="67" spans="2:3">
      <c r="B67" s="102" t="s">
        <v>390</v>
      </c>
      <c r="C67" s="185"/>
    </row>
    <row r="68" spans="2:3">
      <c r="B68" s="102" t="s">
        <v>391</v>
      </c>
      <c r="C68" s="185"/>
    </row>
    <row r="69" spans="2:3">
      <c r="B69" s="102" t="s">
        <v>392</v>
      </c>
      <c r="C69" s="185"/>
    </row>
    <row r="70" spans="2:3">
      <c r="B70" s="102" t="s">
        <v>393</v>
      </c>
      <c r="C70" s="185"/>
    </row>
    <row r="71" spans="2:3">
      <c r="B71" s="102" t="s">
        <v>394</v>
      </c>
      <c r="C71" s="185"/>
    </row>
    <row r="72" spans="2:3">
      <c r="B72" s="102" t="s">
        <v>395</v>
      </c>
      <c r="C72" s="185"/>
    </row>
    <row r="73" spans="2:3">
      <c r="B73" s="292" t="s">
        <v>2224</v>
      </c>
      <c r="C73" s="185"/>
    </row>
    <row r="74" spans="2:3">
      <c r="B74" s="292" t="s">
        <v>135</v>
      </c>
    </row>
    <row r="75" spans="2:3">
      <c r="B75" s="292" t="s">
        <v>136</v>
      </c>
    </row>
  </sheetData>
  <mergeCells count="3">
    <mergeCell ref="B1:E1"/>
    <mergeCell ref="C3:C7"/>
    <mergeCell ref="D3:D7"/>
  </mergeCells>
  <hyperlinks>
    <hyperlink ref="A1" location="Index!A1" display="Index" xr:uid="{00000000-0004-0000-06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85"/>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69</v>
      </c>
      <c r="C1" s="397"/>
      <c r="D1" s="397"/>
      <c r="E1" s="397"/>
      <c r="F1" s="4"/>
      <c r="G1" s="4"/>
      <c r="H1" s="4"/>
    </row>
    <row r="2" spans="1:9" s="1" customFormat="1" ht="13.5" thickBot="1">
      <c r="C2" s="5"/>
      <c r="F2" s="4"/>
      <c r="G2" s="4"/>
      <c r="H2" s="4"/>
    </row>
    <row r="3" spans="1:9" s="15" customFormat="1" ht="15">
      <c r="B3" s="25" t="s">
        <v>2125</v>
      </c>
      <c r="C3" s="398"/>
      <c r="D3" s="401"/>
      <c r="F3" s="16"/>
      <c r="G3" s="16"/>
      <c r="H3" s="16"/>
    </row>
    <row r="4" spans="1:9" s="15" customFormat="1" ht="15">
      <c r="B4" s="26" t="s">
        <v>2126</v>
      </c>
      <c r="C4" s="399"/>
      <c r="D4" s="402"/>
      <c r="F4" s="16"/>
      <c r="G4" s="16"/>
      <c r="H4" s="16"/>
    </row>
    <row r="5" spans="1:9" s="15" customFormat="1" ht="15">
      <c r="B5" s="26" t="s">
        <v>1060</v>
      </c>
      <c r="C5" s="399"/>
      <c r="D5" s="402"/>
      <c r="F5" s="16"/>
      <c r="G5" s="16"/>
      <c r="H5" s="16"/>
    </row>
    <row r="6" spans="1:9" s="15" customFormat="1" ht="15">
      <c r="B6" s="57" t="s">
        <v>2080</v>
      </c>
      <c r="C6" s="399"/>
      <c r="D6" s="402"/>
      <c r="F6" s="16"/>
      <c r="G6" s="16"/>
      <c r="H6" s="16"/>
    </row>
    <row r="7" spans="1:9" s="15" customFormat="1" ht="30.75" thickBot="1">
      <c r="B7" s="27" t="s">
        <v>2127</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2234</v>
      </c>
      <c r="C16" s="79" t="s">
        <v>140</v>
      </c>
      <c r="D16" s="69" t="s">
        <v>171</v>
      </c>
      <c r="E16" s="69" t="s">
        <v>172</v>
      </c>
      <c r="F16" s="13">
        <v>387500</v>
      </c>
      <c r="G16" s="13">
        <v>6411.19</v>
      </c>
      <c r="H16" s="13">
        <v>7.82</v>
      </c>
    </row>
    <row r="17" spans="2:8">
      <c r="B17" s="69" t="s">
        <v>2847</v>
      </c>
      <c r="C17" s="79" t="s">
        <v>140</v>
      </c>
      <c r="D17" s="69" t="s">
        <v>171</v>
      </c>
      <c r="E17" s="69" t="s">
        <v>523</v>
      </c>
      <c r="F17" s="13">
        <v>1517340</v>
      </c>
      <c r="G17" s="13">
        <v>3945.08</v>
      </c>
      <c r="H17" s="13">
        <v>4.8099999999999996</v>
      </c>
    </row>
    <row r="18" spans="2:8">
      <c r="B18" s="69" t="s">
        <v>2964</v>
      </c>
      <c r="C18" s="79" t="s">
        <v>140</v>
      </c>
      <c r="D18" s="69" t="s">
        <v>162</v>
      </c>
      <c r="E18" s="69" t="s">
        <v>163</v>
      </c>
      <c r="F18" s="13">
        <v>195700</v>
      </c>
      <c r="G18" s="13">
        <v>3354.4</v>
      </c>
      <c r="H18" s="13">
        <v>4.09</v>
      </c>
    </row>
    <row r="19" spans="2:8">
      <c r="B19" s="69" t="s">
        <v>2270</v>
      </c>
      <c r="C19" s="79" t="s">
        <v>140</v>
      </c>
      <c r="D19" s="69" t="s">
        <v>165</v>
      </c>
      <c r="E19" s="69" t="s">
        <v>552</v>
      </c>
      <c r="F19" s="13">
        <v>136000</v>
      </c>
      <c r="G19" s="13">
        <v>3310.17</v>
      </c>
      <c r="H19" s="13">
        <v>4.04</v>
      </c>
    </row>
    <row r="20" spans="2:8">
      <c r="B20" s="69" t="s">
        <v>2833</v>
      </c>
      <c r="C20" s="79" t="s">
        <v>140</v>
      </c>
      <c r="D20" s="69" t="s">
        <v>276</v>
      </c>
      <c r="E20" s="69" t="s">
        <v>461</v>
      </c>
      <c r="F20" s="13">
        <v>2095000</v>
      </c>
      <c r="G20" s="13">
        <v>3268.2</v>
      </c>
      <c r="H20" s="13">
        <v>3.98</v>
      </c>
    </row>
    <row r="21" spans="2:8">
      <c r="B21" s="69" t="s">
        <v>1050</v>
      </c>
      <c r="C21" s="79" t="s">
        <v>140</v>
      </c>
      <c r="D21" s="69" t="s">
        <v>276</v>
      </c>
      <c r="E21" s="69" t="s">
        <v>290</v>
      </c>
      <c r="F21" s="13">
        <v>1400000</v>
      </c>
      <c r="G21" s="13">
        <v>3260.6</v>
      </c>
      <c r="H21" s="13">
        <v>3.98</v>
      </c>
    </row>
    <row r="22" spans="2:8">
      <c r="B22" s="69" t="s">
        <v>2246</v>
      </c>
      <c r="C22" s="79" t="s">
        <v>140</v>
      </c>
      <c r="D22" s="69" t="s">
        <v>475</v>
      </c>
      <c r="E22" s="69" t="s">
        <v>476</v>
      </c>
      <c r="F22" s="13">
        <v>845000</v>
      </c>
      <c r="G22" s="13">
        <v>2919.9</v>
      </c>
      <c r="H22" s="13">
        <v>3.56</v>
      </c>
    </row>
    <row r="23" spans="2:8">
      <c r="B23" s="69" t="s">
        <v>1025</v>
      </c>
      <c r="C23" s="79" t="s">
        <v>140</v>
      </c>
      <c r="D23" s="69" t="s">
        <v>185</v>
      </c>
      <c r="E23" s="69" t="s">
        <v>186</v>
      </c>
      <c r="F23" s="13">
        <v>125000</v>
      </c>
      <c r="G23" s="13">
        <v>2748</v>
      </c>
      <c r="H23" s="13">
        <v>3.35</v>
      </c>
    </row>
    <row r="24" spans="2:8">
      <c r="B24" s="69" t="s">
        <v>2926</v>
      </c>
      <c r="C24" s="79" t="s">
        <v>140</v>
      </c>
      <c r="D24" s="69" t="s">
        <v>162</v>
      </c>
      <c r="E24" s="69" t="s">
        <v>536</v>
      </c>
      <c r="F24" s="13">
        <v>153000</v>
      </c>
      <c r="G24" s="13">
        <v>2646.82</v>
      </c>
      <c r="H24" s="13">
        <v>3.23</v>
      </c>
    </row>
    <row r="25" spans="2:8">
      <c r="B25" s="69" t="s">
        <v>3003</v>
      </c>
      <c r="C25" s="79" t="s">
        <v>140</v>
      </c>
      <c r="D25" s="69" t="s">
        <v>159</v>
      </c>
      <c r="E25" s="69" t="s">
        <v>578</v>
      </c>
      <c r="F25" s="13">
        <v>109000</v>
      </c>
      <c r="G25" s="13">
        <v>2507.65</v>
      </c>
      <c r="H25" s="13">
        <v>3.06</v>
      </c>
    </row>
    <row r="26" spans="2:8">
      <c r="B26" s="69" t="s">
        <v>2836</v>
      </c>
      <c r="C26" s="79" t="s">
        <v>140</v>
      </c>
      <c r="D26" s="69" t="s">
        <v>162</v>
      </c>
      <c r="E26" s="69" t="s">
        <v>479</v>
      </c>
      <c r="F26" s="13">
        <v>242000</v>
      </c>
      <c r="G26" s="13">
        <v>2482.8000000000002</v>
      </c>
      <c r="H26" s="13">
        <v>3.03</v>
      </c>
    </row>
    <row r="27" spans="2:8">
      <c r="B27" s="69" t="s">
        <v>2837</v>
      </c>
      <c r="C27" s="79" t="s">
        <v>140</v>
      </c>
      <c r="D27" s="69" t="s">
        <v>165</v>
      </c>
      <c r="E27" s="69" t="s">
        <v>478</v>
      </c>
      <c r="F27" s="13">
        <v>98500</v>
      </c>
      <c r="G27" s="13">
        <v>2390.84</v>
      </c>
      <c r="H27" s="13">
        <v>2.92</v>
      </c>
    </row>
    <row r="28" spans="2:8">
      <c r="B28" s="69" t="s">
        <v>3004</v>
      </c>
      <c r="C28" s="79" t="s">
        <v>140</v>
      </c>
      <c r="D28" s="69" t="s">
        <v>162</v>
      </c>
      <c r="E28" s="69" t="s">
        <v>579</v>
      </c>
      <c r="F28" s="13">
        <v>104000</v>
      </c>
      <c r="G28" s="13">
        <v>2371.36</v>
      </c>
      <c r="H28" s="13">
        <v>2.89</v>
      </c>
    </row>
    <row r="29" spans="2:8">
      <c r="B29" s="69" t="s">
        <v>2878</v>
      </c>
      <c r="C29" s="79" t="s">
        <v>140</v>
      </c>
      <c r="D29" s="69" t="s">
        <v>165</v>
      </c>
      <c r="E29" s="69" t="s">
        <v>166</v>
      </c>
      <c r="F29" s="13">
        <v>114300</v>
      </c>
      <c r="G29" s="13">
        <v>2279.4299999999998</v>
      </c>
      <c r="H29" s="13">
        <v>2.78</v>
      </c>
    </row>
    <row r="30" spans="2:8">
      <c r="B30" s="69" t="s">
        <v>2912</v>
      </c>
      <c r="C30" s="79" t="s">
        <v>140</v>
      </c>
      <c r="D30" s="69" t="s">
        <v>162</v>
      </c>
      <c r="E30" s="69" t="s">
        <v>524</v>
      </c>
      <c r="F30" s="13">
        <v>88400</v>
      </c>
      <c r="G30" s="13">
        <v>2013.53</v>
      </c>
      <c r="H30" s="13">
        <v>2.46</v>
      </c>
    </row>
    <row r="31" spans="2:8">
      <c r="B31" s="69" t="s">
        <v>2277</v>
      </c>
      <c r="C31" s="79" t="s">
        <v>140</v>
      </c>
      <c r="D31" s="69" t="s">
        <v>185</v>
      </c>
      <c r="E31" s="69" t="s">
        <v>187</v>
      </c>
      <c r="F31" s="13">
        <v>31300</v>
      </c>
      <c r="G31" s="13">
        <v>1903.85</v>
      </c>
      <c r="H31" s="13">
        <v>2.3199999999999998</v>
      </c>
    </row>
    <row r="32" spans="2:8">
      <c r="B32" s="69" t="s">
        <v>1055</v>
      </c>
      <c r="C32" s="79" t="s">
        <v>140</v>
      </c>
      <c r="D32" s="69" t="s">
        <v>143</v>
      </c>
      <c r="E32" s="69" t="s">
        <v>144</v>
      </c>
      <c r="F32" s="13">
        <v>72000</v>
      </c>
      <c r="G32" s="13">
        <v>1895.51</v>
      </c>
      <c r="H32" s="13">
        <v>2.31</v>
      </c>
    </row>
    <row r="33" spans="2:8">
      <c r="B33" s="69" t="s">
        <v>2261</v>
      </c>
      <c r="C33" s="79" t="s">
        <v>140</v>
      </c>
      <c r="D33" s="69" t="s">
        <v>276</v>
      </c>
      <c r="E33" s="69" t="s">
        <v>377</v>
      </c>
      <c r="F33" s="13">
        <v>800000</v>
      </c>
      <c r="G33" s="13">
        <v>1881.2</v>
      </c>
      <c r="H33" s="13">
        <v>2.29</v>
      </c>
    </row>
    <row r="34" spans="2:8">
      <c r="B34" s="69" t="s">
        <v>2236</v>
      </c>
      <c r="C34" s="79" t="s">
        <v>140</v>
      </c>
      <c r="D34" s="69" t="s">
        <v>206</v>
      </c>
      <c r="E34" s="69" t="s">
        <v>464</v>
      </c>
      <c r="F34" s="13">
        <v>252000</v>
      </c>
      <c r="G34" s="13">
        <v>1864.42</v>
      </c>
      <c r="H34" s="13">
        <v>2.27</v>
      </c>
    </row>
    <row r="35" spans="2:8">
      <c r="B35" s="69" t="s">
        <v>2268</v>
      </c>
      <c r="C35" s="79" t="s">
        <v>140</v>
      </c>
      <c r="D35" s="69" t="s">
        <v>185</v>
      </c>
      <c r="E35" s="69" t="s">
        <v>373</v>
      </c>
      <c r="F35" s="13">
        <v>127000</v>
      </c>
      <c r="G35" s="13">
        <v>1814.32</v>
      </c>
      <c r="H35" s="13">
        <v>2.21</v>
      </c>
    </row>
    <row r="36" spans="2:8">
      <c r="B36" s="69" t="s">
        <v>3005</v>
      </c>
      <c r="C36" s="79" t="s">
        <v>140</v>
      </c>
      <c r="D36" s="69" t="s">
        <v>169</v>
      </c>
      <c r="E36" s="69" t="s">
        <v>170</v>
      </c>
      <c r="F36" s="13">
        <v>215000</v>
      </c>
      <c r="G36" s="13">
        <v>1715.38</v>
      </c>
      <c r="H36" s="13">
        <v>2.09</v>
      </c>
    </row>
    <row r="37" spans="2:8">
      <c r="B37" s="69" t="s">
        <v>2906</v>
      </c>
      <c r="C37" s="79" t="s">
        <v>140</v>
      </c>
      <c r="D37" s="69" t="s">
        <v>216</v>
      </c>
      <c r="E37" s="69" t="s">
        <v>434</v>
      </c>
      <c r="F37" s="13">
        <v>5310</v>
      </c>
      <c r="G37" s="13">
        <v>1709.38</v>
      </c>
      <c r="H37" s="13">
        <v>2.08</v>
      </c>
    </row>
    <row r="38" spans="2:8">
      <c r="B38" s="69" t="s">
        <v>1032</v>
      </c>
      <c r="C38" s="79" t="s">
        <v>140</v>
      </c>
      <c r="D38" s="69" t="s">
        <v>211</v>
      </c>
      <c r="E38" s="69" t="s">
        <v>212</v>
      </c>
      <c r="F38" s="13">
        <v>7800</v>
      </c>
      <c r="G38" s="13">
        <v>1575.12</v>
      </c>
      <c r="H38" s="13">
        <v>1.92</v>
      </c>
    </row>
    <row r="39" spans="2:8">
      <c r="B39" s="69" t="s">
        <v>2943</v>
      </c>
      <c r="C39" s="79" t="s">
        <v>140</v>
      </c>
      <c r="D39" s="69" t="s">
        <v>162</v>
      </c>
      <c r="E39" s="69" t="s">
        <v>248</v>
      </c>
      <c r="F39" s="13">
        <v>112000</v>
      </c>
      <c r="G39" s="13">
        <v>1517.71</v>
      </c>
      <c r="H39" s="13">
        <v>1.85</v>
      </c>
    </row>
    <row r="40" spans="2:8">
      <c r="B40" s="69" t="s">
        <v>2875</v>
      </c>
      <c r="C40" s="79" t="s">
        <v>140</v>
      </c>
      <c r="D40" s="69" t="s">
        <v>276</v>
      </c>
      <c r="E40" s="69" t="s">
        <v>381</v>
      </c>
      <c r="F40" s="13">
        <v>325000</v>
      </c>
      <c r="G40" s="13">
        <v>1482.16</v>
      </c>
      <c r="H40" s="13">
        <v>1.81</v>
      </c>
    </row>
    <row r="41" spans="2:8">
      <c r="B41" s="69" t="s">
        <v>2918</v>
      </c>
      <c r="C41" s="79" t="s">
        <v>140</v>
      </c>
      <c r="D41" s="69" t="s">
        <v>475</v>
      </c>
      <c r="E41" s="69" t="s">
        <v>520</v>
      </c>
      <c r="F41" s="13">
        <v>126000</v>
      </c>
      <c r="G41" s="13">
        <v>1470.29</v>
      </c>
      <c r="H41" s="13">
        <v>1.79</v>
      </c>
    </row>
    <row r="42" spans="2:8">
      <c r="B42" s="69" t="s">
        <v>2309</v>
      </c>
      <c r="C42" s="79" t="s">
        <v>140</v>
      </c>
      <c r="D42" s="69" t="s">
        <v>358</v>
      </c>
      <c r="E42" s="69" t="s">
        <v>363</v>
      </c>
      <c r="F42" s="13">
        <v>1400000</v>
      </c>
      <c r="G42" s="13">
        <v>1346.8</v>
      </c>
      <c r="H42" s="13">
        <v>1.64</v>
      </c>
    </row>
    <row r="43" spans="2:8">
      <c r="B43" s="69" t="s">
        <v>401</v>
      </c>
      <c r="C43" s="79" t="s">
        <v>140</v>
      </c>
      <c r="D43" s="69" t="s">
        <v>364</v>
      </c>
      <c r="E43" s="69" t="s">
        <v>402</v>
      </c>
      <c r="F43" s="13">
        <v>880000</v>
      </c>
      <c r="G43" s="13">
        <v>1331</v>
      </c>
      <c r="H43" s="13">
        <v>1.62</v>
      </c>
    </row>
    <row r="44" spans="2:8">
      <c r="B44" s="69" t="s">
        <v>1013</v>
      </c>
      <c r="C44" s="79" t="s">
        <v>140</v>
      </c>
      <c r="D44" s="69" t="s">
        <v>152</v>
      </c>
      <c r="E44" s="69" t="s">
        <v>301</v>
      </c>
      <c r="F44" s="13">
        <v>126603</v>
      </c>
      <c r="G44" s="13">
        <v>1307.6199999999999</v>
      </c>
      <c r="H44" s="13">
        <v>1.59</v>
      </c>
    </row>
    <row r="45" spans="2:8">
      <c r="B45" s="69" t="s">
        <v>2321</v>
      </c>
      <c r="C45" s="79" t="s">
        <v>140</v>
      </c>
      <c r="D45" s="69" t="s">
        <v>251</v>
      </c>
      <c r="E45" s="69" t="s">
        <v>382</v>
      </c>
      <c r="F45" s="13">
        <v>230000</v>
      </c>
      <c r="G45" s="13">
        <v>1286.3900000000001</v>
      </c>
      <c r="H45" s="13">
        <v>1.57</v>
      </c>
    </row>
    <row r="46" spans="2:8">
      <c r="B46" s="69" t="s">
        <v>2839</v>
      </c>
      <c r="C46" s="79" t="s">
        <v>140</v>
      </c>
      <c r="D46" s="69" t="s">
        <v>165</v>
      </c>
      <c r="E46" s="69" t="s">
        <v>483</v>
      </c>
      <c r="F46" s="13">
        <v>300000</v>
      </c>
      <c r="G46" s="13">
        <v>1188.3</v>
      </c>
      <c r="H46" s="13">
        <v>1.45</v>
      </c>
    </row>
    <row r="47" spans="2:8">
      <c r="B47" s="69" t="s">
        <v>2266</v>
      </c>
      <c r="C47" s="79" t="s">
        <v>140</v>
      </c>
      <c r="D47" s="69" t="s">
        <v>475</v>
      </c>
      <c r="E47" s="69" t="s">
        <v>580</v>
      </c>
      <c r="F47" s="13">
        <v>77000</v>
      </c>
      <c r="G47" s="13">
        <v>1077.6199999999999</v>
      </c>
      <c r="H47" s="13">
        <v>1.31</v>
      </c>
    </row>
    <row r="48" spans="2:8">
      <c r="B48" s="69" t="s">
        <v>1043</v>
      </c>
      <c r="C48" s="79" t="s">
        <v>140</v>
      </c>
      <c r="D48" s="69" t="s">
        <v>185</v>
      </c>
      <c r="E48" s="69" t="s">
        <v>294</v>
      </c>
      <c r="F48" s="13">
        <v>275000</v>
      </c>
      <c r="G48" s="13">
        <v>1015.85</v>
      </c>
      <c r="H48" s="13">
        <v>1.24</v>
      </c>
    </row>
    <row r="49" spans="2:8">
      <c r="B49" s="69" t="s">
        <v>2940</v>
      </c>
      <c r="C49" s="79" t="s">
        <v>140</v>
      </c>
      <c r="D49" s="69" t="s">
        <v>225</v>
      </c>
      <c r="E49" s="69" t="s">
        <v>245</v>
      </c>
      <c r="F49" s="13">
        <v>132800</v>
      </c>
      <c r="G49" s="13">
        <v>979.33</v>
      </c>
      <c r="H49" s="13">
        <v>1.19</v>
      </c>
    </row>
    <row r="50" spans="2:8">
      <c r="B50" s="69" t="s">
        <v>2893</v>
      </c>
      <c r="C50" s="79" t="s">
        <v>140</v>
      </c>
      <c r="D50" s="69" t="s">
        <v>206</v>
      </c>
      <c r="E50" s="69" t="s">
        <v>207</v>
      </c>
      <c r="F50" s="13">
        <v>1130000</v>
      </c>
      <c r="G50" s="13">
        <v>907.39</v>
      </c>
      <c r="H50" s="13">
        <v>1.1100000000000001</v>
      </c>
    </row>
    <row r="51" spans="2:8">
      <c r="B51" s="69" t="s">
        <v>2843</v>
      </c>
      <c r="C51" s="79" t="s">
        <v>140</v>
      </c>
      <c r="D51" s="69" t="s">
        <v>177</v>
      </c>
      <c r="E51" s="69" t="s">
        <v>214</v>
      </c>
      <c r="F51" s="13">
        <v>30090</v>
      </c>
      <c r="G51" s="13">
        <v>900.59</v>
      </c>
      <c r="H51" s="13">
        <v>1.1000000000000001</v>
      </c>
    </row>
    <row r="52" spans="2:8">
      <c r="B52" s="69" t="s">
        <v>3006</v>
      </c>
      <c r="C52" s="79" t="s">
        <v>140</v>
      </c>
      <c r="D52" s="69" t="s">
        <v>162</v>
      </c>
      <c r="E52" s="69" t="s">
        <v>581</v>
      </c>
      <c r="F52" s="13">
        <v>53000</v>
      </c>
      <c r="G52" s="13">
        <v>827.44</v>
      </c>
      <c r="H52" s="13">
        <v>1.01</v>
      </c>
    </row>
    <row r="53" spans="2:8">
      <c r="B53" s="69" t="s">
        <v>208</v>
      </c>
      <c r="C53" s="79" t="s">
        <v>140</v>
      </c>
      <c r="D53" s="69" t="s">
        <v>209</v>
      </c>
      <c r="E53" s="69" t="s">
        <v>210</v>
      </c>
      <c r="F53" s="13">
        <v>102970</v>
      </c>
      <c r="G53" s="13">
        <v>787.36</v>
      </c>
      <c r="H53" s="13">
        <v>0.96</v>
      </c>
    </row>
    <row r="54" spans="2:8">
      <c r="B54" s="69" t="s">
        <v>3007</v>
      </c>
      <c r="C54" s="79" t="s">
        <v>140</v>
      </c>
      <c r="D54" s="69" t="s">
        <v>171</v>
      </c>
      <c r="E54" s="69" t="s">
        <v>582</v>
      </c>
      <c r="F54" s="13">
        <v>305000</v>
      </c>
      <c r="G54" s="13">
        <v>747.25</v>
      </c>
      <c r="H54" s="13">
        <v>0.91</v>
      </c>
    </row>
    <row r="55" spans="2:8">
      <c r="B55" s="69" t="s">
        <v>215</v>
      </c>
      <c r="C55" s="79" t="s">
        <v>140</v>
      </c>
      <c r="D55" s="69" t="s">
        <v>216</v>
      </c>
      <c r="E55" s="69" t="s">
        <v>217</v>
      </c>
      <c r="F55" s="13">
        <v>132462</v>
      </c>
      <c r="G55" s="13">
        <v>586.08000000000004</v>
      </c>
      <c r="H55" s="13">
        <v>0.71</v>
      </c>
    </row>
    <row r="56" spans="2:8">
      <c r="B56" s="69" t="s">
        <v>3008</v>
      </c>
      <c r="C56" s="79" t="s">
        <v>140</v>
      </c>
      <c r="D56" s="69" t="s">
        <v>276</v>
      </c>
      <c r="E56" s="69" t="s">
        <v>583</v>
      </c>
      <c r="F56" s="13">
        <v>600000</v>
      </c>
      <c r="G56" s="13">
        <v>530.70000000000005</v>
      </c>
      <c r="H56" s="13">
        <v>0.65</v>
      </c>
    </row>
    <row r="57" spans="2:8">
      <c r="B57" s="220" t="s">
        <v>980</v>
      </c>
      <c r="C57" s="79"/>
      <c r="G57" s="14">
        <f>SUM(G16:G56)</f>
        <v>79559.03</v>
      </c>
      <c r="H57" s="14">
        <f>SUM(H16:H56)</f>
        <v>97</v>
      </c>
    </row>
    <row r="58" spans="2:8" s="190" customFormat="1">
      <c r="B58" s="202" t="s">
        <v>981</v>
      </c>
      <c r="C58" s="210"/>
      <c r="F58" s="191"/>
      <c r="G58" s="18"/>
      <c r="H58" s="18"/>
    </row>
    <row r="59" spans="2:8" s="190" customFormat="1">
      <c r="B59" s="202" t="s">
        <v>982</v>
      </c>
      <c r="C59" s="210"/>
      <c r="F59" s="191"/>
      <c r="G59" s="18"/>
      <c r="H59" s="18"/>
    </row>
    <row r="60" spans="2:8">
      <c r="B60" s="69" t="s">
        <v>275</v>
      </c>
      <c r="C60" s="79" t="s">
        <v>140</v>
      </c>
      <c r="D60" s="69" t="s">
        <v>276</v>
      </c>
      <c r="E60" s="69" t="s">
        <v>277</v>
      </c>
      <c r="F60" s="13">
        <v>699600</v>
      </c>
      <c r="G60" s="13">
        <v>942.15</v>
      </c>
      <c r="H60" s="13">
        <v>1.1499999999999999</v>
      </c>
    </row>
    <row r="61" spans="2:8" s="190" customFormat="1">
      <c r="B61" s="202" t="s">
        <v>983</v>
      </c>
      <c r="C61" s="210"/>
      <c r="F61" s="191"/>
      <c r="G61" s="18">
        <f>SUM(G60)</f>
        <v>942.15</v>
      </c>
      <c r="H61" s="18">
        <f>SUM(H60)</f>
        <v>1.1499999999999999</v>
      </c>
    </row>
    <row r="62" spans="2:8" s="190" customFormat="1">
      <c r="B62" s="202" t="s">
        <v>984</v>
      </c>
      <c r="C62" s="210"/>
      <c r="F62" s="191"/>
      <c r="G62" s="18">
        <f>+G57+G61</f>
        <v>80501.179999999993</v>
      </c>
      <c r="H62" s="18">
        <f>+H57+H61</f>
        <v>98.15</v>
      </c>
    </row>
    <row r="63" spans="2:8">
      <c r="B63" s="102" t="s">
        <v>219</v>
      </c>
      <c r="C63" s="185"/>
      <c r="D63" s="102"/>
      <c r="E63" s="102"/>
      <c r="F63" s="14"/>
      <c r="G63" s="14">
        <v>1738.1</v>
      </c>
      <c r="H63" s="14">
        <v>2.12</v>
      </c>
    </row>
    <row r="64" spans="2:8">
      <c r="B64" s="102" t="s">
        <v>125</v>
      </c>
      <c r="C64" s="185"/>
      <c r="D64" s="102"/>
      <c r="E64" s="102"/>
      <c r="F64" s="14"/>
      <c r="G64" s="14">
        <v>82239.28</v>
      </c>
      <c r="H64" s="14">
        <v>100.28</v>
      </c>
    </row>
    <row r="65" spans="2:8">
      <c r="B65" s="102" t="s">
        <v>280</v>
      </c>
      <c r="C65" s="185"/>
      <c r="D65" s="102"/>
      <c r="E65" s="102"/>
      <c r="F65" s="14"/>
      <c r="G65" s="14">
        <v>-225.74372199999334</v>
      </c>
      <c r="H65" s="14">
        <v>-0.28000000000000114</v>
      </c>
    </row>
    <row r="66" spans="2:8">
      <c r="B66" s="102" t="s">
        <v>127</v>
      </c>
      <c r="C66" s="185"/>
      <c r="D66" s="102"/>
      <c r="E66" s="102"/>
      <c r="F66" s="14"/>
      <c r="G66" s="14">
        <v>82013.536278</v>
      </c>
      <c r="H66" s="14">
        <v>100</v>
      </c>
    </row>
    <row r="67" spans="2:8">
      <c r="B67" s="69" t="s">
        <v>128</v>
      </c>
    </row>
    <row r="68" spans="2:8">
      <c r="B68" s="69" t="s">
        <v>129</v>
      </c>
    </row>
    <row r="69" spans="2:8">
      <c r="B69" s="69" t="s">
        <v>130</v>
      </c>
      <c r="C69" s="186">
        <v>44712</v>
      </c>
    </row>
    <row r="70" spans="2:8" ht="25.5">
      <c r="B70" s="187" t="s">
        <v>131</v>
      </c>
      <c r="C70" s="180" t="s">
        <v>132</v>
      </c>
    </row>
    <row r="71" spans="2:8">
      <c r="B71" s="102"/>
    </row>
    <row r="72" spans="2:8">
      <c r="B72" s="102" t="s">
        <v>133</v>
      </c>
    </row>
    <row r="73" spans="2:8">
      <c r="B73" s="102" t="s">
        <v>220</v>
      </c>
    </row>
    <row r="74" spans="2:8">
      <c r="B74" s="102" t="s">
        <v>134</v>
      </c>
    </row>
    <row r="75" spans="2:8">
      <c r="B75" s="102" t="s">
        <v>584</v>
      </c>
      <c r="C75" s="185"/>
    </row>
    <row r="76" spans="2:8">
      <c r="B76" s="102" t="s">
        <v>585</v>
      </c>
      <c r="C76" s="185"/>
    </row>
    <row r="77" spans="2:8">
      <c r="B77" s="102" t="s">
        <v>586</v>
      </c>
      <c r="C77" s="185"/>
    </row>
    <row r="78" spans="2:8">
      <c r="B78" s="102" t="s">
        <v>587</v>
      </c>
      <c r="C78" s="185"/>
    </row>
    <row r="79" spans="2:8">
      <c r="B79" s="102" t="s">
        <v>588</v>
      </c>
      <c r="C79" s="185"/>
    </row>
    <row r="80" spans="2:8">
      <c r="B80" s="102" t="s">
        <v>589</v>
      </c>
      <c r="C80" s="185"/>
    </row>
    <row r="81" spans="2:3">
      <c r="B81" s="102" t="s">
        <v>590</v>
      </c>
      <c r="C81" s="185"/>
    </row>
    <row r="82" spans="2:3">
      <c r="B82" s="102" t="s">
        <v>591</v>
      </c>
      <c r="C82" s="185"/>
    </row>
    <row r="83" spans="2:3">
      <c r="B83" s="292" t="s">
        <v>2206</v>
      </c>
      <c r="C83" s="185"/>
    </row>
    <row r="84" spans="2:3">
      <c r="B84" s="292" t="s">
        <v>135</v>
      </c>
    </row>
    <row r="85" spans="2:3">
      <c r="B85" s="292" t="s">
        <v>136</v>
      </c>
    </row>
  </sheetData>
  <mergeCells count="3">
    <mergeCell ref="B1:E1"/>
    <mergeCell ref="C3:C7"/>
    <mergeCell ref="D3:D7"/>
  </mergeCells>
  <hyperlinks>
    <hyperlink ref="A1" location="Index!A1" display="Index" xr:uid="{00000000-0004-0000-10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66"/>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5703125" style="69" bestFit="1" customWidth="1"/>
    <col min="6" max="6" width="10.28515625" style="13" bestFit="1" customWidth="1"/>
    <col min="7" max="7" width="18.140625" style="13" bestFit="1" customWidth="1"/>
    <col min="8" max="8" width="9.140625" style="13"/>
    <col min="9" max="16384" width="9.140625" style="69"/>
  </cols>
  <sheetData>
    <row r="1" spans="1:9" s="1" customFormat="1">
      <c r="A1" s="3" t="s">
        <v>0</v>
      </c>
      <c r="B1" s="397" t="s">
        <v>61</v>
      </c>
      <c r="C1" s="397"/>
      <c r="D1" s="397"/>
      <c r="E1" s="397"/>
      <c r="F1" s="4"/>
      <c r="G1" s="4"/>
      <c r="H1" s="4"/>
    </row>
    <row r="2" spans="1:9" s="1" customFormat="1" ht="13.5" thickBot="1">
      <c r="C2" s="5"/>
      <c r="F2" s="4"/>
      <c r="G2" s="4"/>
      <c r="H2" s="4"/>
    </row>
    <row r="3" spans="1:9" s="15" customFormat="1" ht="15">
      <c r="B3" s="25" t="s">
        <v>2128</v>
      </c>
      <c r="C3" s="398"/>
      <c r="D3" s="401"/>
      <c r="F3" s="16"/>
      <c r="G3" s="16"/>
      <c r="H3" s="16"/>
    </row>
    <row r="4" spans="1:9" s="15" customFormat="1" ht="15">
      <c r="B4" s="57" t="s">
        <v>2129</v>
      </c>
      <c r="C4" s="399"/>
      <c r="D4" s="402"/>
      <c r="F4" s="16"/>
      <c r="G4" s="16"/>
      <c r="H4" s="16"/>
    </row>
    <row r="5" spans="1:9" s="15" customFormat="1" ht="15">
      <c r="B5" s="101"/>
      <c r="C5" s="399"/>
      <c r="D5" s="402"/>
      <c r="F5" s="16"/>
      <c r="G5" s="16"/>
      <c r="H5" s="16"/>
    </row>
    <row r="6" spans="1:9" s="15" customFormat="1" ht="15">
      <c r="B6" s="57" t="s">
        <v>1060</v>
      </c>
      <c r="C6" s="399"/>
      <c r="D6" s="402"/>
      <c r="F6" s="16"/>
      <c r="G6" s="16"/>
      <c r="H6" s="16"/>
    </row>
    <row r="7" spans="1:9" s="15" customFormat="1" ht="15">
      <c r="B7" s="57" t="s">
        <v>2077</v>
      </c>
      <c r="C7" s="399"/>
      <c r="D7" s="402"/>
      <c r="F7" s="16"/>
      <c r="G7" s="16"/>
      <c r="H7" s="16"/>
    </row>
    <row r="8" spans="1:9" s="15" customFormat="1" ht="30.75" thickBot="1">
      <c r="B8" s="27" t="s">
        <v>2130</v>
      </c>
      <c r="C8" s="400"/>
      <c r="D8" s="403"/>
      <c r="F8" s="16"/>
      <c r="G8" s="16"/>
      <c r="H8" s="16"/>
    </row>
    <row r="9" spans="1:9" s="15" customFormat="1">
      <c r="C9" s="17" t="s">
        <v>1058</v>
      </c>
      <c r="D9" s="17" t="s">
        <v>1057</v>
      </c>
      <c r="F9" s="16"/>
      <c r="G9" s="16"/>
      <c r="H9" s="16"/>
    </row>
    <row r="12" spans="1:9">
      <c r="B12" s="69" t="s">
        <v>100</v>
      </c>
    </row>
    <row r="14" spans="1:9">
      <c r="B14" s="181" t="s">
        <v>101</v>
      </c>
      <c r="C14" s="182" t="s">
        <v>102</v>
      </c>
      <c r="D14" s="181" t="s">
        <v>137</v>
      </c>
      <c r="E14" s="181" t="s">
        <v>104</v>
      </c>
      <c r="F14" s="183" t="s">
        <v>105</v>
      </c>
      <c r="G14" s="183" t="s">
        <v>106</v>
      </c>
      <c r="H14" s="183" t="s">
        <v>107</v>
      </c>
      <c r="I14" s="102" t="s">
        <v>138</v>
      </c>
    </row>
    <row r="15" spans="1:9">
      <c r="B15" s="102" t="s">
        <v>139</v>
      </c>
      <c r="C15" s="79"/>
    </row>
    <row r="16" spans="1:9">
      <c r="B16" s="102" t="s">
        <v>109</v>
      </c>
      <c r="C16" s="79"/>
    </row>
    <row r="17" spans="2:8">
      <c r="B17" s="69" t="s">
        <v>1055</v>
      </c>
      <c r="C17" s="79" t="s">
        <v>140</v>
      </c>
      <c r="D17" s="69" t="s">
        <v>143</v>
      </c>
      <c r="E17" s="69" t="s">
        <v>144</v>
      </c>
      <c r="F17" s="13">
        <v>75436</v>
      </c>
      <c r="G17" s="13">
        <v>1986.91</v>
      </c>
      <c r="H17" s="13">
        <v>14.43</v>
      </c>
    </row>
    <row r="18" spans="2:8">
      <c r="B18" s="69" t="s">
        <v>1054</v>
      </c>
      <c r="C18" s="79" t="s">
        <v>140</v>
      </c>
      <c r="D18" s="69" t="s">
        <v>141</v>
      </c>
      <c r="E18" s="69" t="s">
        <v>145</v>
      </c>
      <c r="F18" s="13">
        <v>95660</v>
      </c>
      <c r="G18" s="13">
        <v>1327.23</v>
      </c>
      <c r="H18" s="13">
        <v>9.64</v>
      </c>
    </row>
    <row r="19" spans="2:8">
      <c r="B19" s="69" t="s">
        <v>1053</v>
      </c>
      <c r="C19" s="79" t="s">
        <v>140</v>
      </c>
      <c r="D19" s="69" t="s">
        <v>146</v>
      </c>
      <c r="E19" s="69" t="s">
        <v>147</v>
      </c>
      <c r="F19" s="13">
        <v>79919</v>
      </c>
      <c r="G19" s="13">
        <v>1201.94</v>
      </c>
      <c r="H19" s="13">
        <v>8.73</v>
      </c>
    </row>
    <row r="20" spans="2:8">
      <c r="B20" s="69" t="s">
        <v>1056</v>
      </c>
      <c r="C20" s="79" t="s">
        <v>140</v>
      </c>
      <c r="D20" s="69" t="s">
        <v>141</v>
      </c>
      <c r="E20" s="69" t="s">
        <v>142</v>
      </c>
      <c r="F20" s="13">
        <v>151740</v>
      </c>
      <c r="G20" s="13">
        <v>1140.33</v>
      </c>
      <c r="H20" s="13">
        <v>8.2799999999999994</v>
      </c>
    </row>
    <row r="21" spans="2:8">
      <c r="B21" s="69" t="s">
        <v>1047</v>
      </c>
      <c r="C21" s="79" t="s">
        <v>140</v>
      </c>
      <c r="D21" s="69" t="s">
        <v>154</v>
      </c>
      <c r="E21" s="69" t="s">
        <v>155</v>
      </c>
      <c r="F21" s="13">
        <v>39493</v>
      </c>
      <c r="G21" s="13">
        <v>911.18</v>
      </c>
      <c r="H21" s="13">
        <v>6.62</v>
      </c>
    </row>
    <row r="22" spans="2:8">
      <c r="B22" s="69" t="s">
        <v>1052</v>
      </c>
      <c r="C22" s="79" t="s">
        <v>140</v>
      </c>
      <c r="D22" s="69" t="s">
        <v>146</v>
      </c>
      <c r="E22" s="69" t="s">
        <v>148</v>
      </c>
      <c r="F22" s="13">
        <v>22632</v>
      </c>
      <c r="G22" s="13">
        <v>761.52</v>
      </c>
      <c r="H22" s="13">
        <v>5.53</v>
      </c>
    </row>
    <row r="23" spans="2:8">
      <c r="B23" s="69" t="s">
        <v>1038</v>
      </c>
      <c r="C23" s="79" t="s">
        <v>140</v>
      </c>
      <c r="D23" s="69" t="s">
        <v>141</v>
      </c>
      <c r="E23" s="69" t="s">
        <v>149</v>
      </c>
      <c r="F23" s="13">
        <v>28569</v>
      </c>
      <c r="G23" s="13">
        <v>529.73</v>
      </c>
      <c r="H23" s="13">
        <v>3.85</v>
      </c>
    </row>
    <row r="24" spans="2:8">
      <c r="B24" s="69" t="s">
        <v>1051</v>
      </c>
      <c r="C24" s="79" t="s">
        <v>140</v>
      </c>
      <c r="D24" s="69" t="s">
        <v>150</v>
      </c>
      <c r="E24" s="69" t="s">
        <v>151</v>
      </c>
      <c r="F24" s="13">
        <v>190879</v>
      </c>
      <c r="G24" s="13">
        <v>516.52</v>
      </c>
      <c r="H24" s="13">
        <v>3.75</v>
      </c>
    </row>
    <row r="25" spans="2:8">
      <c r="B25" s="69" t="s">
        <v>2832</v>
      </c>
      <c r="C25" s="79" t="s">
        <v>140</v>
      </c>
      <c r="D25" s="69" t="s">
        <v>150</v>
      </c>
      <c r="E25" s="69" t="s">
        <v>161</v>
      </c>
      <c r="F25" s="13">
        <v>19472</v>
      </c>
      <c r="G25" s="13">
        <v>457.52</v>
      </c>
      <c r="H25" s="13">
        <v>3.32</v>
      </c>
    </row>
    <row r="26" spans="2:8">
      <c r="B26" s="69" t="s">
        <v>2234</v>
      </c>
      <c r="C26" s="79" t="s">
        <v>140</v>
      </c>
      <c r="D26" s="69" t="s">
        <v>171</v>
      </c>
      <c r="E26" s="69" t="s">
        <v>172</v>
      </c>
      <c r="F26" s="13">
        <v>26387</v>
      </c>
      <c r="G26" s="13">
        <v>436.32</v>
      </c>
      <c r="H26" s="13">
        <v>3.17</v>
      </c>
    </row>
    <row r="27" spans="2:8">
      <c r="B27" s="69" t="s">
        <v>1037</v>
      </c>
      <c r="C27" s="79" t="s">
        <v>140</v>
      </c>
      <c r="D27" s="69" t="s">
        <v>141</v>
      </c>
      <c r="E27" s="69" t="s">
        <v>158</v>
      </c>
      <c r="F27" s="13">
        <v>59716</v>
      </c>
      <c r="G27" s="13">
        <v>409.29</v>
      </c>
      <c r="H27" s="13">
        <v>2.97</v>
      </c>
    </row>
    <row r="28" spans="2:8">
      <c r="B28" s="69" t="s">
        <v>456</v>
      </c>
      <c r="C28" s="79" t="s">
        <v>140</v>
      </c>
      <c r="D28" s="69" t="s">
        <v>141</v>
      </c>
      <c r="E28" s="69" t="s">
        <v>457</v>
      </c>
      <c r="F28" s="13">
        <v>83822</v>
      </c>
      <c r="G28" s="13">
        <v>392.12</v>
      </c>
      <c r="H28" s="13">
        <v>2.85</v>
      </c>
    </row>
    <row r="29" spans="2:8">
      <c r="B29" s="69" t="s">
        <v>1018</v>
      </c>
      <c r="C29" s="79" t="s">
        <v>140</v>
      </c>
      <c r="D29" s="69" t="s">
        <v>156</v>
      </c>
      <c r="E29" s="69" t="s">
        <v>157</v>
      </c>
      <c r="F29" s="13">
        <v>52785</v>
      </c>
      <c r="G29" s="13">
        <v>370.08</v>
      </c>
      <c r="H29" s="13">
        <v>2.69</v>
      </c>
    </row>
    <row r="30" spans="2:8">
      <c r="B30" s="69" t="s">
        <v>2297</v>
      </c>
      <c r="C30" s="79" t="s">
        <v>140</v>
      </c>
      <c r="D30" s="69" t="s">
        <v>154</v>
      </c>
      <c r="E30" s="69" t="s">
        <v>458</v>
      </c>
      <c r="F30" s="13">
        <v>5787</v>
      </c>
      <c r="G30" s="13">
        <v>351.78</v>
      </c>
      <c r="H30" s="13">
        <v>2.5499999999999998</v>
      </c>
    </row>
    <row r="31" spans="2:8">
      <c r="B31" s="69" t="s">
        <v>1039</v>
      </c>
      <c r="C31" s="79" t="s">
        <v>140</v>
      </c>
      <c r="D31" s="69" t="s">
        <v>152</v>
      </c>
      <c r="E31" s="69" t="s">
        <v>295</v>
      </c>
      <c r="F31" s="13">
        <v>9809</v>
      </c>
      <c r="G31" s="13">
        <v>280.55</v>
      </c>
      <c r="H31" s="13">
        <v>2.04</v>
      </c>
    </row>
    <row r="32" spans="2:8">
      <c r="B32" s="69" t="s">
        <v>1049</v>
      </c>
      <c r="C32" s="79" t="s">
        <v>140</v>
      </c>
      <c r="D32" s="69" t="s">
        <v>146</v>
      </c>
      <c r="E32" s="69" t="s">
        <v>289</v>
      </c>
      <c r="F32" s="13">
        <v>23657</v>
      </c>
      <c r="G32" s="13">
        <v>246.1</v>
      </c>
      <c r="H32" s="13">
        <v>1.79</v>
      </c>
    </row>
    <row r="33" spans="2:8">
      <c r="B33" s="69" t="s">
        <v>2259</v>
      </c>
      <c r="C33" s="79" t="s">
        <v>140</v>
      </c>
      <c r="D33" s="69" t="s">
        <v>302</v>
      </c>
      <c r="E33" s="69" t="s">
        <v>398</v>
      </c>
      <c r="F33" s="13">
        <v>2868</v>
      </c>
      <c r="G33" s="13">
        <v>228.59</v>
      </c>
      <c r="H33" s="13">
        <v>1.66</v>
      </c>
    </row>
    <row r="34" spans="2:8">
      <c r="B34" s="69" t="s">
        <v>2324</v>
      </c>
      <c r="C34" s="79" t="s">
        <v>140</v>
      </c>
      <c r="D34" s="69" t="s">
        <v>302</v>
      </c>
      <c r="E34" s="69" t="s">
        <v>459</v>
      </c>
      <c r="F34" s="13">
        <v>21001</v>
      </c>
      <c r="G34" s="13">
        <v>217.13</v>
      </c>
      <c r="H34" s="13">
        <v>1.58</v>
      </c>
    </row>
    <row r="35" spans="2:8">
      <c r="B35" s="69" t="s">
        <v>2834</v>
      </c>
      <c r="C35" s="79" t="s">
        <v>140</v>
      </c>
      <c r="D35" s="69" t="s">
        <v>167</v>
      </c>
      <c r="E35" s="69" t="s">
        <v>168</v>
      </c>
      <c r="F35" s="13">
        <v>23411</v>
      </c>
      <c r="G35" s="13">
        <v>201.44</v>
      </c>
      <c r="H35" s="13">
        <v>1.46</v>
      </c>
    </row>
    <row r="36" spans="2:8">
      <c r="B36" s="69" t="s">
        <v>1041</v>
      </c>
      <c r="C36" s="79" t="s">
        <v>140</v>
      </c>
      <c r="D36" s="69" t="s">
        <v>152</v>
      </c>
      <c r="E36" s="69" t="s">
        <v>153</v>
      </c>
      <c r="F36" s="13">
        <v>9036</v>
      </c>
      <c r="G36" s="13">
        <v>200.38</v>
      </c>
      <c r="H36" s="13">
        <v>1.45</v>
      </c>
    </row>
    <row r="37" spans="2:8">
      <c r="B37" s="69" t="s">
        <v>1015</v>
      </c>
      <c r="C37" s="79" t="s">
        <v>140</v>
      </c>
      <c r="D37" s="69" t="s">
        <v>316</v>
      </c>
      <c r="E37" s="69" t="s">
        <v>317</v>
      </c>
      <c r="F37" s="13">
        <v>17047</v>
      </c>
      <c r="G37" s="13">
        <v>179.94</v>
      </c>
      <c r="H37" s="13">
        <v>1.31</v>
      </c>
    </row>
    <row r="38" spans="2:8">
      <c r="B38" s="69" t="s">
        <v>1050</v>
      </c>
      <c r="C38" s="79" t="s">
        <v>140</v>
      </c>
      <c r="D38" s="69" t="s">
        <v>276</v>
      </c>
      <c r="E38" s="69" t="s">
        <v>290</v>
      </c>
      <c r="F38" s="13">
        <v>74797</v>
      </c>
      <c r="G38" s="13">
        <v>174.28</v>
      </c>
      <c r="H38" s="13">
        <v>1.27</v>
      </c>
    </row>
    <row r="39" spans="2:8">
      <c r="B39" s="69" t="s">
        <v>2237</v>
      </c>
      <c r="C39" s="79" t="s">
        <v>140</v>
      </c>
      <c r="D39" s="69" t="s">
        <v>154</v>
      </c>
      <c r="E39" s="69" t="s">
        <v>460</v>
      </c>
      <c r="F39" s="13">
        <v>1296</v>
      </c>
      <c r="G39" s="13">
        <v>167.37</v>
      </c>
      <c r="H39" s="13">
        <v>1.22</v>
      </c>
    </row>
    <row r="40" spans="2:8">
      <c r="B40" s="69" t="s">
        <v>2833</v>
      </c>
      <c r="C40" s="79" t="s">
        <v>140</v>
      </c>
      <c r="D40" s="69" t="s">
        <v>276</v>
      </c>
      <c r="E40" s="69" t="s">
        <v>461</v>
      </c>
      <c r="F40" s="13">
        <v>104566</v>
      </c>
      <c r="G40" s="13">
        <v>163.28</v>
      </c>
      <c r="H40" s="13">
        <v>1.19</v>
      </c>
    </row>
    <row r="41" spans="2:8">
      <c r="B41" s="69" t="s">
        <v>2244</v>
      </c>
      <c r="C41" s="79" t="s">
        <v>140</v>
      </c>
      <c r="D41" s="69" t="s">
        <v>146</v>
      </c>
      <c r="E41" s="69" t="s">
        <v>397</v>
      </c>
      <c r="F41" s="13">
        <v>13608</v>
      </c>
      <c r="G41" s="13">
        <v>160.69</v>
      </c>
      <c r="H41" s="13">
        <v>1.17</v>
      </c>
    </row>
    <row r="42" spans="2:8">
      <c r="B42" s="69" t="s">
        <v>2257</v>
      </c>
      <c r="C42" s="79" t="s">
        <v>140</v>
      </c>
      <c r="D42" s="69" t="s">
        <v>146</v>
      </c>
      <c r="E42" s="69" t="s">
        <v>164</v>
      </c>
      <c r="F42" s="13">
        <v>31976</v>
      </c>
      <c r="G42" s="13">
        <v>152.93</v>
      </c>
      <c r="H42" s="13">
        <v>1.1100000000000001</v>
      </c>
    </row>
    <row r="43" spans="2:8">
      <c r="B43" s="69" t="s">
        <v>2277</v>
      </c>
      <c r="C43" s="79" t="s">
        <v>140</v>
      </c>
      <c r="D43" s="69" t="s">
        <v>185</v>
      </c>
      <c r="E43" s="69" t="s">
        <v>187</v>
      </c>
      <c r="F43" s="13">
        <v>2504</v>
      </c>
      <c r="G43" s="13">
        <v>152.32</v>
      </c>
      <c r="H43" s="13">
        <v>1.1100000000000001</v>
      </c>
    </row>
    <row r="44" spans="2:8">
      <c r="B44" s="69" t="s">
        <v>2238</v>
      </c>
      <c r="C44" s="79" t="s">
        <v>140</v>
      </c>
      <c r="D44" s="69" t="s">
        <v>462</v>
      </c>
      <c r="E44" s="69" t="s">
        <v>463</v>
      </c>
      <c r="F44" s="13">
        <v>750</v>
      </c>
      <c r="G44" s="13">
        <v>133.28</v>
      </c>
      <c r="H44" s="13">
        <v>0.97</v>
      </c>
    </row>
    <row r="45" spans="2:8">
      <c r="B45" s="69" t="s">
        <v>2245</v>
      </c>
      <c r="C45" s="79" t="s">
        <v>140</v>
      </c>
      <c r="D45" s="69" t="s">
        <v>141</v>
      </c>
      <c r="E45" s="69" t="s">
        <v>416</v>
      </c>
      <c r="F45" s="13">
        <v>12866</v>
      </c>
      <c r="G45" s="13">
        <v>119.75</v>
      </c>
      <c r="H45" s="13">
        <v>0.87</v>
      </c>
    </row>
    <row r="46" spans="2:8">
      <c r="B46" s="69" t="s">
        <v>2300</v>
      </c>
      <c r="C46" s="79" t="s">
        <v>140</v>
      </c>
      <c r="D46" s="69" t="s">
        <v>167</v>
      </c>
      <c r="E46" s="69" t="s">
        <v>173</v>
      </c>
      <c r="F46" s="13">
        <v>2600</v>
      </c>
      <c r="G46" s="13">
        <v>113.61</v>
      </c>
      <c r="H46" s="13">
        <v>0.82</v>
      </c>
    </row>
    <row r="47" spans="2:8">
      <c r="B47" s="102" t="s">
        <v>218</v>
      </c>
      <c r="C47" s="184"/>
      <c r="D47" s="102"/>
      <c r="E47" s="102"/>
      <c r="F47" s="14"/>
      <c r="G47" s="14">
        <f>SUM(G14:G46)</f>
        <v>13684.110000000006</v>
      </c>
      <c r="H47" s="14">
        <f>SUM(H14:H46)</f>
        <v>99.399999999999977</v>
      </c>
    </row>
    <row r="48" spans="2:8">
      <c r="B48" s="102" t="s">
        <v>219</v>
      </c>
      <c r="C48" s="185"/>
      <c r="D48" s="102"/>
      <c r="E48" s="102"/>
      <c r="F48" s="14"/>
      <c r="G48" s="14">
        <v>138.91999999999999</v>
      </c>
      <c r="H48" s="14">
        <v>1.01</v>
      </c>
    </row>
    <row r="49" spans="2:8">
      <c r="B49" s="102" t="s">
        <v>125</v>
      </c>
      <c r="C49" s="185"/>
      <c r="D49" s="102"/>
      <c r="E49" s="102"/>
      <c r="F49" s="14"/>
      <c r="G49" s="14">
        <v>13823.03</v>
      </c>
      <c r="H49" s="14">
        <v>100.37</v>
      </c>
    </row>
    <row r="50" spans="2:8">
      <c r="B50" s="102" t="s">
        <v>280</v>
      </c>
      <c r="C50" s="185"/>
      <c r="D50" s="102"/>
      <c r="E50" s="102"/>
      <c r="F50" s="14"/>
      <c r="G50" s="14">
        <v>-50.287729690000475</v>
      </c>
      <c r="H50" s="14">
        <v>-0.37000000000000455</v>
      </c>
    </row>
    <row r="51" spans="2:8">
      <c r="B51" s="102" t="s">
        <v>127</v>
      </c>
      <c r="C51" s="185"/>
      <c r="D51" s="102"/>
      <c r="E51" s="102"/>
      <c r="F51" s="14"/>
      <c r="G51" s="14">
        <v>13772.74227031</v>
      </c>
      <c r="H51" s="14">
        <v>100</v>
      </c>
    </row>
    <row r="52" spans="2:8">
      <c r="B52" s="69" t="s">
        <v>128</v>
      </c>
    </row>
    <row r="53" spans="2:8">
      <c r="B53" s="69" t="s">
        <v>129</v>
      </c>
    </row>
    <row r="54" spans="2:8">
      <c r="B54" s="69" t="s">
        <v>130</v>
      </c>
      <c r="C54" s="186">
        <v>44712</v>
      </c>
    </row>
    <row r="55" spans="2:8" ht="25.5">
      <c r="B55" s="187" t="s">
        <v>131</v>
      </c>
      <c r="C55" s="180" t="s">
        <v>132</v>
      </c>
    </row>
    <row r="56" spans="2:8">
      <c r="B56" s="102"/>
    </row>
    <row r="57" spans="2:8">
      <c r="B57" s="102" t="s">
        <v>133</v>
      </c>
    </row>
    <row r="58" spans="2:8">
      <c r="B58" s="102" t="s">
        <v>220</v>
      </c>
    </row>
    <row r="59" spans="2:8">
      <c r="B59" s="102" t="s">
        <v>134</v>
      </c>
    </row>
    <row r="60" spans="2:8">
      <c r="B60" s="102" t="s">
        <v>641</v>
      </c>
      <c r="C60" s="185"/>
    </row>
    <row r="61" spans="2:8">
      <c r="B61" s="102" t="s">
        <v>642</v>
      </c>
      <c r="C61" s="185"/>
    </row>
    <row r="62" spans="2:8">
      <c r="B62" s="102" t="s">
        <v>643</v>
      </c>
      <c r="C62" s="185"/>
    </row>
    <row r="63" spans="2:8">
      <c r="B63" s="102" t="s">
        <v>644</v>
      </c>
      <c r="C63" s="185"/>
    </row>
    <row r="64" spans="2:8">
      <c r="B64" s="292" t="s">
        <v>2204</v>
      </c>
      <c r="C64" s="185"/>
    </row>
    <row r="65" spans="2:2">
      <c r="B65" s="292" t="s">
        <v>135</v>
      </c>
    </row>
    <row r="66" spans="2:2">
      <c r="B66" s="292" t="s">
        <v>136</v>
      </c>
    </row>
  </sheetData>
  <mergeCells count="3">
    <mergeCell ref="B1:E1"/>
    <mergeCell ref="C3:C8"/>
    <mergeCell ref="D3:D8"/>
  </mergeCells>
  <hyperlinks>
    <hyperlink ref="A1" location="Index!A1" display="Index" xr:uid="{00000000-0004-0000-14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0"/>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28515625" style="13" bestFit="1" customWidth="1"/>
    <col min="7" max="7" width="18.140625" style="13" bestFit="1" customWidth="1"/>
    <col min="8" max="8" width="9.140625" style="13"/>
    <col min="9" max="9" width="1.7109375" style="69" bestFit="1" customWidth="1"/>
    <col min="10" max="16384" width="9.140625" style="69"/>
  </cols>
  <sheetData>
    <row r="1" spans="1:9" s="1" customFormat="1">
      <c r="A1" s="3" t="s">
        <v>0</v>
      </c>
      <c r="B1" s="397" t="s">
        <v>59</v>
      </c>
      <c r="C1" s="397"/>
      <c r="D1" s="397"/>
      <c r="E1" s="397"/>
      <c r="F1" s="4"/>
      <c r="G1" s="4"/>
      <c r="H1" s="4"/>
    </row>
    <row r="2" spans="1:9" s="1" customFormat="1" ht="13.5" thickBot="1">
      <c r="C2" s="5"/>
      <c r="F2" s="4"/>
      <c r="G2" s="4"/>
      <c r="H2" s="4"/>
    </row>
    <row r="3" spans="1:9" s="15" customFormat="1" ht="15">
      <c r="B3" s="25" t="s">
        <v>2131</v>
      </c>
      <c r="C3" s="398"/>
      <c r="D3" s="401"/>
      <c r="F3" s="16"/>
      <c r="G3" s="16"/>
      <c r="H3" s="16"/>
    </row>
    <row r="4" spans="1:9" s="15" customFormat="1" ht="15">
      <c r="B4" s="57" t="s">
        <v>2132</v>
      </c>
      <c r="C4" s="399"/>
      <c r="D4" s="402"/>
      <c r="F4" s="16"/>
      <c r="G4" s="16"/>
      <c r="H4" s="16"/>
    </row>
    <row r="5" spans="1:9" s="15" customFormat="1" ht="15">
      <c r="B5" s="101"/>
      <c r="C5" s="399"/>
      <c r="D5" s="402"/>
      <c r="F5" s="16"/>
      <c r="G5" s="16"/>
      <c r="H5" s="16"/>
    </row>
    <row r="6" spans="1:9" s="15" customFormat="1" ht="15">
      <c r="B6" s="57" t="s">
        <v>1060</v>
      </c>
      <c r="C6" s="399"/>
      <c r="D6" s="402"/>
      <c r="F6" s="16"/>
      <c r="G6" s="16"/>
      <c r="H6" s="16"/>
    </row>
    <row r="7" spans="1:9" s="15" customFormat="1" ht="15">
      <c r="B7" s="26" t="s">
        <v>2092</v>
      </c>
      <c r="C7" s="399"/>
      <c r="D7" s="402"/>
      <c r="F7" s="16"/>
      <c r="G7" s="16"/>
      <c r="H7" s="16"/>
    </row>
    <row r="8" spans="1:9" s="15" customFormat="1" ht="30.75" thickBot="1">
      <c r="B8" s="27" t="s">
        <v>2133</v>
      </c>
      <c r="C8" s="400"/>
      <c r="D8" s="403"/>
      <c r="F8" s="16"/>
      <c r="G8" s="16"/>
      <c r="H8" s="16"/>
    </row>
    <row r="9" spans="1:9" s="15" customFormat="1">
      <c r="C9" s="17" t="s">
        <v>1058</v>
      </c>
      <c r="D9" s="17" t="s">
        <v>1057</v>
      </c>
      <c r="F9" s="16"/>
      <c r="G9" s="16"/>
      <c r="H9" s="16"/>
    </row>
    <row r="12" spans="1:9">
      <c r="B12" s="69" t="s">
        <v>100</v>
      </c>
    </row>
    <row r="14" spans="1:9">
      <c r="B14" s="181" t="s">
        <v>101</v>
      </c>
      <c r="C14" s="182" t="s">
        <v>102</v>
      </c>
      <c r="D14" s="181" t="s">
        <v>137</v>
      </c>
      <c r="E14" s="181" t="s">
        <v>104</v>
      </c>
      <c r="F14" s="183" t="s">
        <v>105</v>
      </c>
      <c r="G14" s="183" t="s">
        <v>106</v>
      </c>
      <c r="H14" s="183" t="s">
        <v>107</v>
      </c>
      <c r="I14" s="102" t="s">
        <v>138</v>
      </c>
    </row>
    <row r="15" spans="1:9">
      <c r="B15" s="102" t="s">
        <v>139</v>
      </c>
      <c r="C15" s="79"/>
    </row>
    <row r="16" spans="1:9">
      <c r="B16" s="102" t="s">
        <v>109</v>
      </c>
      <c r="C16" s="79"/>
    </row>
    <row r="17" spans="2:8">
      <c r="B17" s="69" t="s">
        <v>1055</v>
      </c>
      <c r="C17" s="79" t="s">
        <v>140</v>
      </c>
      <c r="D17" s="69" t="s">
        <v>143</v>
      </c>
      <c r="E17" s="69" t="s">
        <v>144</v>
      </c>
      <c r="F17" s="13">
        <v>125887</v>
      </c>
      <c r="G17" s="13">
        <v>3314.16</v>
      </c>
      <c r="H17" s="13">
        <v>12.5</v>
      </c>
    </row>
    <row r="18" spans="2:8">
      <c r="B18" s="69" t="s">
        <v>1054</v>
      </c>
      <c r="C18" s="79" t="s">
        <v>140</v>
      </c>
      <c r="D18" s="69" t="s">
        <v>141</v>
      </c>
      <c r="E18" s="69" t="s">
        <v>145</v>
      </c>
      <c r="F18" s="13">
        <v>159471</v>
      </c>
      <c r="G18" s="13">
        <v>2214.9699999999998</v>
      </c>
      <c r="H18" s="13">
        <v>8.35</v>
      </c>
    </row>
    <row r="19" spans="2:8">
      <c r="B19" s="69" t="s">
        <v>1053</v>
      </c>
      <c r="C19" s="79" t="s">
        <v>140</v>
      </c>
      <c r="D19" s="69" t="s">
        <v>146</v>
      </c>
      <c r="E19" s="69" t="s">
        <v>147</v>
      </c>
      <c r="F19" s="13">
        <v>133122</v>
      </c>
      <c r="G19" s="13">
        <v>2001.62</v>
      </c>
      <c r="H19" s="13">
        <v>7.55</v>
      </c>
    </row>
    <row r="20" spans="2:8">
      <c r="B20" s="69" t="s">
        <v>1056</v>
      </c>
      <c r="C20" s="79" t="s">
        <v>140</v>
      </c>
      <c r="D20" s="69" t="s">
        <v>141</v>
      </c>
      <c r="E20" s="69" t="s">
        <v>142</v>
      </c>
      <c r="F20" s="13">
        <v>252755</v>
      </c>
      <c r="G20" s="13">
        <v>1902.87</v>
      </c>
      <c r="H20" s="13">
        <v>7.17</v>
      </c>
    </row>
    <row r="21" spans="2:8">
      <c r="B21" s="69" t="s">
        <v>1047</v>
      </c>
      <c r="C21" s="79" t="s">
        <v>140</v>
      </c>
      <c r="D21" s="69" t="s">
        <v>154</v>
      </c>
      <c r="E21" s="69" t="s">
        <v>155</v>
      </c>
      <c r="F21" s="13">
        <v>65952</v>
      </c>
      <c r="G21" s="13">
        <v>1521.35</v>
      </c>
      <c r="H21" s="13">
        <v>5.74</v>
      </c>
    </row>
    <row r="22" spans="2:8">
      <c r="B22" s="69" t="s">
        <v>1052</v>
      </c>
      <c r="C22" s="79" t="s">
        <v>140</v>
      </c>
      <c r="D22" s="69" t="s">
        <v>146</v>
      </c>
      <c r="E22" s="69" t="s">
        <v>148</v>
      </c>
      <c r="F22" s="13">
        <v>37754</v>
      </c>
      <c r="G22" s="13">
        <v>1270.18</v>
      </c>
      <c r="H22" s="13">
        <v>4.79</v>
      </c>
    </row>
    <row r="23" spans="2:8">
      <c r="B23" s="69" t="s">
        <v>1038</v>
      </c>
      <c r="C23" s="79" t="s">
        <v>140</v>
      </c>
      <c r="D23" s="69" t="s">
        <v>141</v>
      </c>
      <c r="E23" s="69" t="s">
        <v>149</v>
      </c>
      <c r="F23" s="13">
        <v>53223</v>
      </c>
      <c r="G23" s="13">
        <v>982.95</v>
      </c>
      <c r="H23" s="13">
        <v>3.71</v>
      </c>
    </row>
    <row r="24" spans="2:8">
      <c r="B24" s="69" t="s">
        <v>1051</v>
      </c>
      <c r="C24" s="79" t="s">
        <v>140</v>
      </c>
      <c r="D24" s="69" t="s">
        <v>150</v>
      </c>
      <c r="E24" s="69" t="s">
        <v>151</v>
      </c>
      <c r="F24" s="13">
        <v>320195</v>
      </c>
      <c r="G24" s="13">
        <v>866.61</v>
      </c>
      <c r="H24" s="13">
        <v>3.27</v>
      </c>
    </row>
    <row r="25" spans="2:8">
      <c r="B25" s="69" t="s">
        <v>2832</v>
      </c>
      <c r="C25" s="79" t="s">
        <v>140</v>
      </c>
      <c r="D25" s="69" t="s">
        <v>150</v>
      </c>
      <c r="E25" s="69" t="s">
        <v>161</v>
      </c>
      <c r="F25" s="13">
        <v>32684</v>
      </c>
      <c r="G25" s="13">
        <v>769.14</v>
      </c>
      <c r="H25" s="13">
        <v>2.9</v>
      </c>
    </row>
    <row r="26" spans="2:8">
      <c r="B26" s="69" t="s">
        <v>2234</v>
      </c>
      <c r="C26" s="79" t="s">
        <v>140</v>
      </c>
      <c r="D26" s="69" t="s">
        <v>171</v>
      </c>
      <c r="E26" s="69" t="s">
        <v>172</v>
      </c>
      <c r="F26" s="13">
        <v>44110</v>
      </c>
      <c r="G26" s="13">
        <v>729.8</v>
      </c>
      <c r="H26" s="13">
        <v>2.75</v>
      </c>
    </row>
    <row r="27" spans="2:8">
      <c r="B27" s="69" t="s">
        <v>456</v>
      </c>
      <c r="C27" s="79" t="s">
        <v>140</v>
      </c>
      <c r="D27" s="69" t="s">
        <v>141</v>
      </c>
      <c r="E27" s="69" t="s">
        <v>457</v>
      </c>
      <c r="F27" s="13">
        <v>140448</v>
      </c>
      <c r="G27" s="13">
        <v>657.44</v>
      </c>
      <c r="H27" s="13">
        <v>2.48</v>
      </c>
    </row>
    <row r="28" spans="2:8">
      <c r="B28" s="69" t="s">
        <v>1037</v>
      </c>
      <c r="C28" s="79" t="s">
        <v>140</v>
      </c>
      <c r="D28" s="69" t="s">
        <v>141</v>
      </c>
      <c r="E28" s="69" t="s">
        <v>158</v>
      </c>
      <c r="F28" s="13">
        <v>95256</v>
      </c>
      <c r="G28" s="13">
        <v>652.69000000000005</v>
      </c>
      <c r="H28" s="13">
        <v>2.46</v>
      </c>
    </row>
    <row r="29" spans="2:8">
      <c r="B29" s="69" t="s">
        <v>1018</v>
      </c>
      <c r="C29" s="79" t="s">
        <v>140</v>
      </c>
      <c r="D29" s="69" t="s">
        <v>156</v>
      </c>
      <c r="E29" s="69" t="s">
        <v>157</v>
      </c>
      <c r="F29" s="13">
        <v>85514</v>
      </c>
      <c r="G29" s="13">
        <v>598.77</v>
      </c>
      <c r="H29" s="13">
        <v>2.2599999999999998</v>
      </c>
    </row>
    <row r="30" spans="2:8">
      <c r="B30" s="69" t="s">
        <v>2297</v>
      </c>
      <c r="C30" s="79" t="s">
        <v>140</v>
      </c>
      <c r="D30" s="69" t="s">
        <v>154</v>
      </c>
      <c r="E30" s="69" t="s">
        <v>458</v>
      </c>
      <c r="F30" s="13">
        <v>9688</v>
      </c>
      <c r="G30" s="13">
        <v>589.24</v>
      </c>
      <c r="H30" s="13">
        <v>2.2200000000000002</v>
      </c>
    </row>
    <row r="31" spans="2:8">
      <c r="B31" s="69" t="s">
        <v>1039</v>
      </c>
      <c r="C31" s="79" t="s">
        <v>140</v>
      </c>
      <c r="D31" s="69" t="s">
        <v>152</v>
      </c>
      <c r="E31" s="69" t="s">
        <v>295</v>
      </c>
      <c r="F31" s="13">
        <v>16482</v>
      </c>
      <c r="G31" s="13">
        <v>471.33</v>
      </c>
      <c r="H31" s="13">
        <v>1.78</v>
      </c>
    </row>
    <row r="32" spans="2:8">
      <c r="B32" s="69" t="s">
        <v>1049</v>
      </c>
      <c r="C32" s="79" t="s">
        <v>140</v>
      </c>
      <c r="D32" s="69" t="s">
        <v>146</v>
      </c>
      <c r="E32" s="69" t="s">
        <v>289</v>
      </c>
      <c r="F32" s="13">
        <v>38508</v>
      </c>
      <c r="G32" s="13">
        <v>400.77</v>
      </c>
      <c r="H32" s="13">
        <v>1.51</v>
      </c>
    </row>
    <row r="33" spans="2:8">
      <c r="B33" s="69" t="s">
        <v>2259</v>
      </c>
      <c r="C33" s="79" t="s">
        <v>140</v>
      </c>
      <c r="D33" s="69" t="s">
        <v>302</v>
      </c>
      <c r="E33" s="69" t="s">
        <v>398</v>
      </c>
      <c r="F33" s="13">
        <v>4874</v>
      </c>
      <c r="G33" s="13">
        <v>388.28</v>
      </c>
      <c r="H33" s="13">
        <v>1.46</v>
      </c>
    </row>
    <row r="34" spans="2:8">
      <c r="B34" s="69" t="s">
        <v>2324</v>
      </c>
      <c r="C34" s="79" t="s">
        <v>140</v>
      </c>
      <c r="D34" s="69" t="s">
        <v>302</v>
      </c>
      <c r="E34" s="69" t="s">
        <v>459</v>
      </c>
      <c r="F34" s="13">
        <v>34922</v>
      </c>
      <c r="G34" s="13">
        <v>361.22</v>
      </c>
      <c r="H34" s="13">
        <v>1.36</v>
      </c>
    </row>
    <row r="35" spans="2:8">
      <c r="B35" s="69" t="s">
        <v>1041</v>
      </c>
      <c r="C35" s="79" t="s">
        <v>140</v>
      </c>
      <c r="D35" s="69" t="s">
        <v>152</v>
      </c>
      <c r="E35" s="69" t="s">
        <v>153</v>
      </c>
      <c r="F35" s="13">
        <v>15239</v>
      </c>
      <c r="G35" s="13">
        <v>337.7</v>
      </c>
      <c r="H35" s="13">
        <v>1.27</v>
      </c>
    </row>
    <row r="36" spans="2:8">
      <c r="B36" s="69" t="s">
        <v>2834</v>
      </c>
      <c r="C36" s="79" t="s">
        <v>140</v>
      </c>
      <c r="D36" s="69" t="s">
        <v>167</v>
      </c>
      <c r="E36" s="69" t="s">
        <v>168</v>
      </c>
      <c r="F36" s="13">
        <v>39223</v>
      </c>
      <c r="G36" s="13">
        <v>337.55</v>
      </c>
      <c r="H36" s="13">
        <v>1.27</v>
      </c>
    </row>
    <row r="37" spans="2:8">
      <c r="B37" s="69" t="s">
        <v>1015</v>
      </c>
      <c r="C37" s="79" t="s">
        <v>140</v>
      </c>
      <c r="D37" s="69" t="s">
        <v>316</v>
      </c>
      <c r="E37" s="69" t="s">
        <v>317</v>
      </c>
      <c r="F37" s="13">
        <v>28948</v>
      </c>
      <c r="G37" s="13">
        <v>305.58999999999997</v>
      </c>
      <c r="H37" s="13">
        <v>1.1499999999999999</v>
      </c>
    </row>
    <row r="38" spans="2:8">
      <c r="B38" s="69" t="s">
        <v>1021</v>
      </c>
      <c r="C38" s="79" t="s">
        <v>140</v>
      </c>
      <c r="D38" s="69" t="s">
        <v>302</v>
      </c>
      <c r="E38" s="69" t="s">
        <v>312</v>
      </c>
      <c r="F38" s="13">
        <v>65849</v>
      </c>
      <c r="G38" s="13">
        <v>292.07</v>
      </c>
      <c r="H38" s="13">
        <v>1.1000000000000001</v>
      </c>
    </row>
    <row r="39" spans="2:8">
      <c r="B39" s="69" t="s">
        <v>1050</v>
      </c>
      <c r="C39" s="79" t="s">
        <v>140</v>
      </c>
      <c r="D39" s="69" t="s">
        <v>276</v>
      </c>
      <c r="E39" s="69" t="s">
        <v>290</v>
      </c>
      <c r="F39" s="13">
        <v>123746</v>
      </c>
      <c r="G39" s="13">
        <v>288.2</v>
      </c>
      <c r="H39" s="13">
        <v>1.0900000000000001</v>
      </c>
    </row>
    <row r="40" spans="2:8">
      <c r="B40" s="69" t="s">
        <v>2237</v>
      </c>
      <c r="C40" s="79" t="s">
        <v>140</v>
      </c>
      <c r="D40" s="69" t="s">
        <v>154</v>
      </c>
      <c r="E40" s="69" t="s">
        <v>460</v>
      </c>
      <c r="F40" s="13">
        <v>2200</v>
      </c>
      <c r="G40" s="13">
        <v>284.55</v>
      </c>
      <c r="H40" s="13">
        <v>1.07</v>
      </c>
    </row>
    <row r="41" spans="2:8">
      <c r="B41" s="69" t="s">
        <v>2244</v>
      </c>
      <c r="C41" s="79" t="s">
        <v>140</v>
      </c>
      <c r="D41" s="69" t="s">
        <v>146</v>
      </c>
      <c r="E41" s="69" t="s">
        <v>397</v>
      </c>
      <c r="F41" s="13">
        <v>22696</v>
      </c>
      <c r="G41" s="13">
        <v>267.87</v>
      </c>
      <c r="H41" s="13">
        <v>1.01</v>
      </c>
    </row>
    <row r="42" spans="2:8">
      <c r="B42" s="69" t="s">
        <v>2833</v>
      </c>
      <c r="C42" s="79" t="s">
        <v>140</v>
      </c>
      <c r="D42" s="69" t="s">
        <v>276</v>
      </c>
      <c r="E42" s="69" t="s">
        <v>461</v>
      </c>
      <c r="F42" s="13">
        <v>170734</v>
      </c>
      <c r="G42" s="13">
        <v>266.35000000000002</v>
      </c>
      <c r="H42" s="13">
        <v>1</v>
      </c>
    </row>
    <row r="43" spans="2:8">
      <c r="B43" s="69" t="s">
        <v>2257</v>
      </c>
      <c r="C43" s="79" t="s">
        <v>140</v>
      </c>
      <c r="D43" s="69" t="s">
        <v>146</v>
      </c>
      <c r="E43" s="69" t="s">
        <v>164</v>
      </c>
      <c r="F43" s="13">
        <v>53545</v>
      </c>
      <c r="G43" s="13">
        <v>255.97</v>
      </c>
      <c r="H43" s="13">
        <v>0.97</v>
      </c>
    </row>
    <row r="44" spans="2:8">
      <c r="B44" s="69" t="s">
        <v>2277</v>
      </c>
      <c r="C44" s="79" t="s">
        <v>140</v>
      </c>
      <c r="D44" s="69" t="s">
        <v>185</v>
      </c>
      <c r="E44" s="69" t="s">
        <v>187</v>
      </c>
      <c r="F44" s="13">
        <v>4208</v>
      </c>
      <c r="G44" s="13">
        <v>255.96</v>
      </c>
      <c r="H44" s="13">
        <v>0.97</v>
      </c>
    </row>
    <row r="45" spans="2:8">
      <c r="B45" s="69" t="s">
        <v>2238</v>
      </c>
      <c r="C45" s="79" t="s">
        <v>140</v>
      </c>
      <c r="D45" s="69" t="s">
        <v>462</v>
      </c>
      <c r="E45" s="69" t="s">
        <v>463</v>
      </c>
      <c r="F45" s="13">
        <v>1295</v>
      </c>
      <c r="G45" s="13">
        <v>229.1</v>
      </c>
      <c r="H45" s="13">
        <v>0.86</v>
      </c>
    </row>
    <row r="46" spans="2:8">
      <c r="B46" s="69" t="s">
        <v>2256</v>
      </c>
      <c r="C46" s="79" t="s">
        <v>140</v>
      </c>
      <c r="D46" s="69" t="s">
        <v>358</v>
      </c>
      <c r="E46" s="69" t="s">
        <v>359</v>
      </c>
      <c r="F46" s="13">
        <v>52926</v>
      </c>
      <c r="G46" s="13">
        <v>223.64</v>
      </c>
      <c r="H46" s="13">
        <v>0.84</v>
      </c>
    </row>
    <row r="47" spans="2:8">
      <c r="B47" s="69" t="s">
        <v>2245</v>
      </c>
      <c r="C47" s="79" t="s">
        <v>140</v>
      </c>
      <c r="D47" s="69" t="s">
        <v>141</v>
      </c>
      <c r="E47" s="69" t="s">
        <v>416</v>
      </c>
      <c r="F47" s="13">
        <v>22966</v>
      </c>
      <c r="G47" s="13">
        <v>213.78</v>
      </c>
      <c r="H47" s="13">
        <v>0.81</v>
      </c>
    </row>
    <row r="48" spans="2:8">
      <c r="B48" s="69" t="s">
        <v>1030</v>
      </c>
      <c r="C48" s="79" t="s">
        <v>140</v>
      </c>
      <c r="D48" s="69" t="s">
        <v>190</v>
      </c>
      <c r="E48" s="69" t="s">
        <v>203</v>
      </c>
      <c r="F48" s="13">
        <v>33841</v>
      </c>
      <c r="G48" s="13">
        <v>202.69</v>
      </c>
      <c r="H48" s="13">
        <v>0.76</v>
      </c>
    </row>
    <row r="49" spans="2:8">
      <c r="B49" s="69" t="s">
        <v>401</v>
      </c>
      <c r="C49" s="79" t="s">
        <v>140</v>
      </c>
      <c r="D49" s="69" t="s">
        <v>364</v>
      </c>
      <c r="E49" s="69" t="s">
        <v>402</v>
      </c>
      <c r="F49" s="13">
        <v>132151</v>
      </c>
      <c r="G49" s="13">
        <v>199.88</v>
      </c>
      <c r="H49" s="13">
        <v>0.75</v>
      </c>
    </row>
    <row r="50" spans="2:8">
      <c r="B50" s="69" t="s">
        <v>2300</v>
      </c>
      <c r="C50" s="79" t="s">
        <v>140</v>
      </c>
      <c r="D50" s="69" t="s">
        <v>167</v>
      </c>
      <c r="E50" s="69" t="s">
        <v>173</v>
      </c>
      <c r="F50" s="13">
        <v>4452</v>
      </c>
      <c r="G50" s="13">
        <v>194.54</v>
      </c>
      <c r="H50" s="13">
        <v>0.73</v>
      </c>
    </row>
    <row r="51" spans="2:8">
      <c r="B51" s="69" t="s">
        <v>2268</v>
      </c>
      <c r="C51" s="79" t="s">
        <v>140</v>
      </c>
      <c r="D51" s="69" t="s">
        <v>185</v>
      </c>
      <c r="E51" s="69" t="s">
        <v>373</v>
      </c>
      <c r="F51" s="13">
        <v>13597</v>
      </c>
      <c r="G51" s="13">
        <v>194.25</v>
      </c>
      <c r="H51" s="13">
        <v>0.73</v>
      </c>
    </row>
    <row r="52" spans="2:8">
      <c r="B52" s="69" t="s">
        <v>2279</v>
      </c>
      <c r="C52" s="79" t="s">
        <v>140</v>
      </c>
      <c r="D52" s="69" t="s">
        <v>316</v>
      </c>
      <c r="E52" s="69" t="s">
        <v>396</v>
      </c>
      <c r="F52" s="13">
        <v>34992</v>
      </c>
      <c r="G52" s="13">
        <v>192.89</v>
      </c>
      <c r="H52" s="13">
        <v>0.73</v>
      </c>
    </row>
    <row r="53" spans="2:8">
      <c r="B53" s="69" t="s">
        <v>2236</v>
      </c>
      <c r="C53" s="79" t="s">
        <v>140</v>
      </c>
      <c r="D53" s="69" t="s">
        <v>206</v>
      </c>
      <c r="E53" s="69" t="s">
        <v>464</v>
      </c>
      <c r="F53" s="13">
        <v>26053</v>
      </c>
      <c r="G53" s="13">
        <v>192.75</v>
      </c>
      <c r="H53" s="13">
        <v>0.73</v>
      </c>
    </row>
    <row r="54" spans="2:8">
      <c r="B54" s="69" t="s">
        <v>1016</v>
      </c>
      <c r="C54" s="79" t="s">
        <v>140</v>
      </c>
      <c r="D54" s="69" t="s">
        <v>190</v>
      </c>
      <c r="E54" s="69" t="s">
        <v>308</v>
      </c>
      <c r="F54" s="13">
        <v>15886</v>
      </c>
      <c r="G54" s="13">
        <v>186.53</v>
      </c>
      <c r="H54" s="13">
        <v>0.7</v>
      </c>
    </row>
    <row r="55" spans="2:8">
      <c r="B55" s="69" t="s">
        <v>2291</v>
      </c>
      <c r="C55" s="79" t="s">
        <v>140</v>
      </c>
      <c r="D55" s="69" t="s">
        <v>167</v>
      </c>
      <c r="E55" s="69" t="s">
        <v>465</v>
      </c>
      <c r="F55" s="13">
        <v>18633</v>
      </c>
      <c r="G55" s="13">
        <v>185.02</v>
      </c>
      <c r="H55" s="13">
        <v>0.7</v>
      </c>
    </row>
    <row r="56" spans="2:8">
      <c r="B56" s="69" t="s">
        <v>1029</v>
      </c>
      <c r="C56" s="79" t="s">
        <v>140</v>
      </c>
      <c r="D56" s="69" t="s">
        <v>302</v>
      </c>
      <c r="E56" s="69" t="s">
        <v>303</v>
      </c>
      <c r="F56" s="13">
        <v>4736</v>
      </c>
      <c r="G56" s="13">
        <v>183</v>
      </c>
      <c r="H56" s="13">
        <v>0.69</v>
      </c>
    </row>
    <row r="57" spans="2:8">
      <c r="B57" s="69" t="s">
        <v>2271</v>
      </c>
      <c r="C57" s="79" t="s">
        <v>140</v>
      </c>
      <c r="D57" s="69" t="s">
        <v>167</v>
      </c>
      <c r="E57" s="69" t="s">
        <v>198</v>
      </c>
      <c r="F57" s="13">
        <v>4582</v>
      </c>
      <c r="G57" s="13">
        <v>164.55</v>
      </c>
      <c r="H57" s="13">
        <v>0.62</v>
      </c>
    </row>
    <row r="58" spans="2:8">
      <c r="B58" s="69" t="s">
        <v>1042</v>
      </c>
      <c r="C58" s="79" t="s">
        <v>140</v>
      </c>
      <c r="D58" s="69" t="s">
        <v>183</v>
      </c>
      <c r="E58" s="69" t="s">
        <v>184</v>
      </c>
      <c r="F58" s="13">
        <v>21248</v>
      </c>
      <c r="G58" s="13">
        <v>161.43</v>
      </c>
      <c r="H58" s="13">
        <v>0.61</v>
      </c>
    </row>
    <row r="59" spans="2:8">
      <c r="B59" s="69" t="s">
        <v>2317</v>
      </c>
      <c r="C59" s="79" t="s">
        <v>140</v>
      </c>
      <c r="D59" s="69" t="s">
        <v>462</v>
      </c>
      <c r="E59" s="69" t="s">
        <v>466</v>
      </c>
      <c r="F59" s="13">
        <v>4328</v>
      </c>
      <c r="G59" s="13">
        <v>157.88</v>
      </c>
      <c r="H59" s="13">
        <v>0.6</v>
      </c>
    </row>
    <row r="60" spans="2:8">
      <c r="B60" s="69" t="s">
        <v>2248</v>
      </c>
      <c r="C60" s="79" t="s">
        <v>140</v>
      </c>
      <c r="D60" s="69" t="s">
        <v>199</v>
      </c>
      <c r="E60" s="69" t="s">
        <v>366</v>
      </c>
      <c r="F60" s="13">
        <v>19899</v>
      </c>
      <c r="G60" s="13">
        <v>155.13</v>
      </c>
      <c r="H60" s="13">
        <v>0.57999999999999996</v>
      </c>
    </row>
    <row r="61" spans="2:8">
      <c r="B61" s="69" t="s">
        <v>2961</v>
      </c>
      <c r="C61" s="79" t="s">
        <v>140</v>
      </c>
      <c r="D61" s="69" t="s">
        <v>385</v>
      </c>
      <c r="E61" s="69" t="s">
        <v>386</v>
      </c>
      <c r="F61" s="13">
        <v>74847</v>
      </c>
      <c r="G61" s="13">
        <v>144.38</v>
      </c>
      <c r="H61" s="13">
        <v>0.54</v>
      </c>
    </row>
    <row r="62" spans="2:8">
      <c r="B62" s="69" t="s">
        <v>1023</v>
      </c>
      <c r="C62" s="79" t="s">
        <v>140</v>
      </c>
      <c r="D62" s="69" t="s">
        <v>230</v>
      </c>
      <c r="E62" s="69" t="s">
        <v>309</v>
      </c>
      <c r="F62" s="13">
        <v>3610</v>
      </c>
      <c r="G62" s="13">
        <v>143.65</v>
      </c>
      <c r="H62" s="13">
        <v>0.54</v>
      </c>
    </row>
    <row r="63" spans="2:8">
      <c r="B63" s="69" t="s">
        <v>2251</v>
      </c>
      <c r="C63" s="79" t="s">
        <v>140</v>
      </c>
      <c r="D63" s="69" t="s">
        <v>302</v>
      </c>
      <c r="E63" s="69" t="s">
        <v>467</v>
      </c>
      <c r="F63" s="13">
        <v>5027</v>
      </c>
      <c r="G63" s="13">
        <v>139.79</v>
      </c>
      <c r="H63" s="13">
        <v>0.53</v>
      </c>
    </row>
    <row r="64" spans="2:8">
      <c r="B64" s="69" t="s">
        <v>2241</v>
      </c>
      <c r="C64" s="79" t="s">
        <v>140</v>
      </c>
      <c r="D64" s="69" t="s">
        <v>302</v>
      </c>
      <c r="E64" s="69" t="s">
        <v>468</v>
      </c>
      <c r="F64" s="13">
        <v>4750</v>
      </c>
      <c r="G64" s="13">
        <v>131.76</v>
      </c>
      <c r="H64" s="13">
        <v>0.5</v>
      </c>
    </row>
    <row r="65" spans="2:9">
      <c r="B65" s="69" t="s">
        <v>2323</v>
      </c>
      <c r="C65" s="79" t="s">
        <v>140</v>
      </c>
      <c r="D65" s="69" t="s">
        <v>143</v>
      </c>
      <c r="E65" s="69" t="s">
        <v>380</v>
      </c>
      <c r="F65" s="13">
        <v>33516</v>
      </c>
      <c r="G65" s="13">
        <v>109.33</v>
      </c>
      <c r="H65" s="13">
        <v>0.41</v>
      </c>
    </row>
    <row r="66" spans="2:9">
      <c r="B66" s="69" t="s">
        <v>3009</v>
      </c>
      <c r="C66" s="79" t="s">
        <v>140</v>
      </c>
      <c r="D66" s="69" t="s">
        <v>185</v>
      </c>
      <c r="E66" s="69" t="s">
        <v>399</v>
      </c>
      <c r="F66" s="13">
        <v>494</v>
      </c>
      <c r="G66" s="13">
        <v>109.25</v>
      </c>
      <c r="H66" s="13">
        <v>0.41</v>
      </c>
    </row>
    <row r="67" spans="2:9">
      <c r="B67" s="69" t="s">
        <v>3010</v>
      </c>
      <c r="C67" s="79" t="s">
        <v>140</v>
      </c>
      <c r="D67" s="69" t="s">
        <v>141</v>
      </c>
      <c r="E67" s="69" t="s">
        <v>422</v>
      </c>
      <c r="F67" s="13">
        <v>8249</v>
      </c>
      <c r="G67" s="13">
        <v>0</v>
      </c>
      <c r="H67" s="13">
        <v>0</v>
      </c>
      <c r="I67" s="69" t="s">
        <v>423</v>
      </c>
    </row>
    <row r="68" spans="2:9">
      <c r="B68" s="102" t="s">
        <v>218</v>
      </c>
      <c r="C68" s="184"/>
      <c r="D68" s="102"/>
      <c r="E68" s="102"/>
      <c r="F68" s="14"/>
      <c r="G68" s="14">
        <f>SUM(G14:G67)</f>
        <v>26400.420000000002</v>
      </c>
      <c r="H68" s="14">
        <f>SUM(H14:H67)</f>
        <v>99.53000000000003</v>
      </c>
    </row>
    <row r="69" spans="2:9">
      <c r="B69" s="181" t="s">
        <v>101</v>
      </c>
      <c r="C69" s="182" t="s">
        <v>102</v>
      </c>
      <c r="D69" s="181" t="s">
        <v>103</v>
      </c>
      <c r="E69" s="181" t="s">
        <v>104</v>
      </c>
      <c r="F69" s="183" t="s">
        <v>105</v>
      </c>
      <c r="G69" s="183" t="s">
        <v>106</v>
      </c>
      <c r="H69" s="183" t="s">
        <v>107</v>
      </c>
    </row>
    <row r="70" spans="2:9">
      <c r="B70" s="102" t="s">
        <v>108</v>
      </c>
      <c r="C70" s="79"/>
    </row>
    <row r="71" spans="2:9">
      <c r="B71" s="102" t="s">
        <v>109</v>
      </c>
      <c r="C71" s="79"/>
    </row>
    <row r="72" spans="2:9">
      <c r="B72" s="102" t="s">
        <v>406</v>
      </c>
      <c r="C72" s="79"/>
    </row>
    <row r="73" spans="2:9">
      <c r="B73" s="69" t="s">
        <v>2905</v>
      </c>
      <c r="C73" s="79">
        <v>6.89</v>
      </c>
      <c r="D73" s="69" t="s">
        <v>116</v>
      </c>
      <c r="E73" s="69" t="s">
        <v>407</v>
      </c>
      <c r="F73" s="13">
        <v>2519</v>
      </c>
      <c r="G73" s="13">
        <v>0.71</v>
      </c>
      <c r="H73" s="13">
        <v>0</v>
      </c>
      <c r="I73" s="69" t="s">
        <v>423</v>
      </c>
    </row>
    <row r="74" spans="2:9">
      <c r="B74" s="102" t="s">
        <v>117</v>
      </c>
      <c r="C74" s="184"/>
      <c r="D74" s="102"/>
      <c r="E74" s="102"/>
      <c r="F74" s="14"/>
      <c r="G74" s="14">
        <f>SUM(G69:G73)</f>
        <v>0.71</v>
      </c>
      <c r="H74" s="14">
        <f>SUM(H69:H73)</f>
        <v>0</v>
      </c>
    </row>
    <row r="75" spans="2:9">
      <c r="B75" s="102" t="s">
        <v>279</v>
      </c>
      <c r="C75" s="185"/>
      <c r="D75" s="102"/>
      <c r="E75" s="102"/>
      <c r="F75" s="14"/>
      <c r="G75" s="14">
        <v>222.49</v>
      </c>
      <c r="H75" s="14">
        <v>0.84</v>
      </c>
    </row>
    <row r="76" spans="2:9">
      <c r="B76" s="102" t="s">
        <v>125</v>
      </c>
      <c r="C76" s="185"/>
      <c r="D76" s="102"/>
      <c r="E76" s="102"/>
      <c r="F76" s="14"/>
      <c r="G76" s="14">
        <v>26623.620000000003</v>
      </c>
      <c r="H76" s="14">
        <v>100.38</v>
      </c>
    </row>
    <row r="77" spans="2:9">
      <c r="B77" s="102" t="s">
        <v>280</v>
      </c>
      <c r="C77" s="185"/>
      <c r="D77" s="102"/>
      <c r="E77" s="102"/>
      <c r="F77" s="14"/>
      <c r="G77" s="14">
        <v>-101.59769880000226</v>
      </c>
      <c r="H77" s="14">
        <v>-0.37999999999999545</v>
      </c>
    </row>
    <row r="78" spans="2:9">
      <c r="B78" s="102" t="s">
        <v>127</v>
      </c>
      <c r="C78" s="185"/>
      <c r="D78" s="102"/>
      <c r="E78" s="102"/>
      <c r="F78" s="14"/>
      <c r="G78" s="14">
        <v>26522.022301199999</v>
      </c>
      <c r="H78" s="14">
        <v>100</v>
      </c>
    </row>
    <row r="79" spans="2:9">
      <c r="B79" s="69" t="s">
        <v>128</v>
      </c>
    </row>
    <row r="80" spans="2:9">
      <c r="B80" s="69" t="s">
        <v>129</v>
      </c>
    </row>
    <row r="81" spans="2:7">
      <c r="B81" s="69" t="s">
        <v>130</v>
      </c>
      <c r="C81" s="186">
        <v>44712</v>
      </c>
    </row>
    <row r="82" spans="2:7" ht="25.5">
      <c r="B82" s="187" t="s">
        <v>131</v>
      </c>
      <c r="C82" s="180" t="s">
        <v>132</v>
      </c>
    </row>
    <row r="83" spans="2:7">
      <c r="B83" s="102"/>
    </row>
    <row r="84" spans="2:7">
      <c r="B84" s="102" t="s">
        <v>133</v>
      </c>
    </row>
    <row r="85" spans="2:7">
      <c r="B85" s="102" t="s">
        <v>220</v>
      </c>
    </row>
    <row r="86" spans="2:7">
      <c r="B86" s="102" t="s">
        <v>134</v>
      </c>
    </row>
    <row r="87" spans="2:7">
      <c r="B87" s="102" t="s">
        <v>645</v>
      </c>
      <c r="C87" s="185"/>
    </row>
    <row r="88" spans="2:7">
      <c r="B88" s="102" t="s">
        <v>646</v>
      </c>
      <c r="C88" s="185"/>
    </row>
    <row r="89" spans="2:7">
      <c r="B89" s="102" t="s">
        <v>647</v>
      </c>
      <c r="C89" s="185"/>
    </row>
    <row r="90" spans="2:7">
      <c r="B90" s="102" t="s">
        <v>648</v>
      </c>
      <c r="C90" s="185"/>
    </row>
    <row r="91" spans="2:7">
      <c r="B91" s="292" t="s">
        <v>2210</v>
      </c>
      <c r="C91" s="185"/>
    </row>
    <row r="92" spans="2:7">
      <c r="B92" s="292" t="s">
        <v>135</v>
      </c>
    </row>
    <row r="93" spans="2:7">
      <c r="B93" s="292" t="s">
        <v>136</v>
      </c>
    </row>
    <row r="95" spans="2:7">
      <c r="B95" s="433" t="s">
        <v>2211</v>
      </c>
      <c r="C95" s="434"/>
      <c r="D95" s="434"/>
      <c r="E95" s="434"/>
      <c r="F95" s="434"/>
      <c r="G95" s="435"/>
    </row>
    <row r="96" spans="2:7">
      <c r="B96" s="436"/>
      <c r="C96" s="437"/>
      <c r="D96" s="437"/>
      <c r="E96" s="437"/>
      <c r="F96" s="437"/>
      <c r="G96" s="438"/>
    </row>
    <row r="97" spans="2:7">
      <c r="B97" s="436"/>
      <c r="C97" s="437"/>
      <c r="D97" s="437"/>
      <c r="E97" s="437"/>
      <c r="F97" s="437"/>
      <c r="G97" s="438"/>
    </row>
    <row r="98" spans="2:7">
      <c r="B98" s="436"/>
      <c r="C98" s="437"/>
      <c r="D98" s="437"/>
      <c r="E98" s="437"/>
      <c r="F98" s="437"/>
      <c r="G98" s="438"/>
    </row>
    <row r="99" spans="2:7">
      <c r="B99" s="436"/>
      <c r="C99" s="437"/>
      <c r="D99" s="437"/>
      <c r="E99" s="437"/>
      <c r="F99" s="437"/>
      <c r="G99" s="438"/>
    </row>
    <row r="100" spans="2:7">
      <c r="B100" s="439"/>
      <c r="C100" s="440"/>
      <c r="D100" s="440"/>
      <c r="E100" s="440"/>
      <c r="F100" s="440"/>
      <c r="G100" s="441"/>
    </row>
  </sheetData>
  <mergeCells count="4">
    <mergeCell ref="B1:E1"/>
    <mergeCell ref="C3:C8"/>
    <mergeCell ref="D3:D8"/>
    <mergeCell ref="B95:G100"/>
  </mergeCells>
  <hyperlinks>
    <hyperlink ref="A1" location="Index!A1" display="Index" xr:uid="{00000000-0004-0000-15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2"/>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5703125" style="69" bestFit="1" customWidth="1"/>
    <col min="6" max="6" width="10.28515625" style="13" bestFit="1" customWidth="1"/>
    <col min="7" max="7" width="18.140625" style="13" bestFit="1" customWidth="1"/>
    <col min="8" max="8" width="9.140625" style="13"/>
    <col min="9" max="9" width="1.7109375" style="69" bestFit="1" customWidth="1"/>
    <col min="10" max="16384" width="9.140625" style="69"/>
  </cols>
  <sheetData>
    <row r="1" spans="1:9" s="1" customFormat="1">
      <c r="A1" s="3" t="s">
        <v>0</v>
      </c>
      <c r="B1" s="397" t="s">
        <v>85</v>
      </c>
      <c r="C1" s="397"/>
      <c r="D1" s="397"/>
      <c r="E1" s="397"/>
      <c r="F1" s="4"/>
      <c r="G1" s="4"/>
      <c r="H1" s="4"/>
    </row>
    <row r="2" spans="1:9" s="1" customFormat="1" ht="13.5" thickBot="1">
      <c r="C2" s="5"/>
      <c r="F2" s="4"/>
      <c r="G2" s="4"/>
      <c r="H2" s="4"/>
    </row>
    <row r="3" spans="1:9" s="15" customFormat="1" ht="15">
      <c r="B3" s="25" t="s">
        <v>2134</v>
      </c>
      <c r="C3" s="398"/>
      <c r="D3" s="401"/>
      <c r="F3" s="16"/>
      <c r="G3" s="16"/>
      <c r="H3" s="16"/>
    </row>
    <row r="4" spans="1:9" s="15" customFormat="1" ht="15">
      <c r="B4" s="26" t="s">
        <v>2135</v>
      </c>
      <c r="C4" s="399"/>
      <c r="D4" s="402"/>
      <c r="F4" s="16"/>
      <c r="G4" s="16"/>
      <c r="H4" s="16"/>
    </row>
    <row r="5" spans="1:9" s="15" customFormat="1" ht="15">
      <c r="B5" s="57" t="s">
        <v>1060</v>
      </c>
      <c r="C5" s="399"/>
      <c r="D5" s="402"/>
      <c r="F5" s="16"/>
      <c r="G5" s="16"/>
      <c r="H5" s="16"/>
    </row>
    <row r="6" spans="1:9" s="15" customFormat="1" ht="15">
      <c r="B6" s="57" t="s">
        <v>2136</v>
      </c>
      <c r="C6" s="399"/>
      <c r="D6" s="402"/>
      <c r="F6" s="16"/>
      <c r="G6" s="16"/>
      <c r="H6" s="16"/>
    </row>
    <row r="7" spans="1:9" s="15" customFormat="1" ht="30.75" thickBot="1">
      <c r="B7" s="27" t="s">
        <v>2137</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1056</v>
      </c>
      <c r="C16" s="79" t="s">
        <v>140</v>
      </c>
      <c r="D16" s="69" t="s">
        <v>141</v>
      </c>
      <c r="E16" s="69" t="s">
        <v>142</v>
      </c>
      <c r="F16" s="13">
        <v>40877</v>
      </c>
      <c r="G16" s="13">
        <v>307.74</v>
      </c>
      <c r="H16" s="13">
        <v>25.29</v>
      </c>
    </row>
    <row r="17" spans="2:9">
      <c r="B17" s="69" t="s">
        <v>1054</v>
      </c>
      <c r="C17" s="79" t="s">
        <v>140</v>
      </c>
      <c r="D17" s="69" t="s">
        <v>141</v>
      </c>
      <c r="E17" s="69" t="s">
        <v>145</v>
      </c>
      <c r="F17" s="13">
        <v>21614</v>
      </c>
      <c r="G17" s="13">
        <v>300.20999999999998</v>
      </c>
      <c r="H17" s="13">
        <v>24.67</v>
      </c>
    </row>
    <row r="18" spans="2:9">
      <c r="B18" s="69" t="s">
        <v>1038</v>
      </c>
      <c r="C18" s="79" t="s">
        <v>140</v>
      </c>
      <c r="D18" s="69" t="s">
        <v>141</v>
      </c>
      <c r="E18" s="69" t="s">
        <v>149</v>
      </c>
      <c r="F18" s="13">
        <v>8592</v>
      </c>
      <c r="G18" s="13">
        <v>158.68</v>
      </c>
      <c r="H18" s="13">
        <v>13.04</v>
      </c>
    </row>
    <row r="19" spans="2:9">
      <c r="B19" s="69" t="s">
        <v>2245</v>
      </c>
      <c r="C19" s="79" t="s">
        <v>140</v>
      </c>
      <c r="D19" s="69" t="s">
        <v>141</v>
      </c>
      <c r="E19" s="69" t="s">
        <v>416</v>
      </c>
      <c r="F19" s="13">
        <v>15531</v>
      </c>
      <c r="G19" s="13">
        <v>144.57</v>
      </c>
      <c r="H19" s="13">
        <v>11.88</v>
      </c>
    </row>
    <row r="20" spans="2:9">
      <c r="B20" s="69" t="s">
        <v>1037</v>
      </c>
      <c r="C20" s="79" t="s">
        <v>140</v>
      </c>
      <c r="D20" s="69" t="s">
        <v>141</v>
      </c>
      <c r="E20" s="69" t="s">
        <v>158</v>
      </c>
      <c r="F20" s="13">
        <v>20113</v>
      </c>
      <c r="G20" s="13">
        <v>137.81</v>
      </c>
      <c r="H20" s="13">
        <v>11.33</v>
      </c>
    </row>
    <row r="21" spans="2:9">
      <c r="B21" s="69" t="s">
        <v>2240</v>
      </c>
      <c r="C21" s="79" t="s">
        <v>140</v>
      </c>
      <c r="D21" s="69" t="s">
        <v>141</v>
      </c>
      <c r="E21" s="69" t="s">
        <v>417</v>
      </c>
      <c r="F21" s="13">
        <v>16108</v>
      </c>
      <c r="G21" s="13">
        <v>52.5</v>
      </c>
      <c r="H21" s="13">
        <v>4.32</v>
      </c>
    </row>
    <row r="22" spans="2:9">
      <c r="B22" s="69" t="s">
        <v>2919</v>
      </c>
      <c r="C22" s="79" t="s">
        <v>140</v>
      </c>
      <c r="D22" s="69" t="s">
        <v>141</v>
      </c>
      <c r="E22" s="69" t="s">
        <v>418</v>
      </c>
      <c r="F22" s="13">
        <v>47412</v>
      </c>
      <c r="G22" s="13">
        <v>42.13</v>
      </c>
      <c r="H22" s="13">
        <v>3.46</v>
      </c>
    </row>
    <row r="23" spans="2:9">
      <c r="B23" s="69" t="s">
        <v>2284</v>
      </c>
      <c r="C23" s="79" t="s">
        <v>140</v>
      </c>
      <c r="D23" s="69" t="s">
        <v>141</v>
      </c>
      <c r="E23" s="69" t="s">
        <v>419</v>
      </c>
      <c r="F23" s="13">
        <v>73219</v>
      </c>
      <c r="G23" s="13">
        <v>26.58</v>
      </c>
      <c r="H23" s="13">
        <v>2.1800000000000002</v>
      </c>
    </row>
    <row r="24" spans="2:9">
      <c r="B24" s="69" t="s">
        <v>2313</v>
      </c>
      <c r="C24" s="79" t="s">
        <v>140</v>
      </c>
      <c r="D24" s="69" t="s">
        <v>141</v>
      </c>
      <c r="E24" s="69" t="s">
        <v>420</v>
      </c>
      <c r="F24" s="13">
        <v>17102</v>
      </c>
      <c r="G24" s="13">
        <v>23.96</v>
      </c>
      <c r="H24" s="13">
        <v>1.97</v>
      </c>
    </row>
    <row r="25" spans="2:9">
      <c r="B25" s="69" t="s">
        <v>2260</v>
      </c>
      <c r="C25" s="79" t="s">
        <v>140</v>
      </c>
      <c r="D25" s="69" t="s">
        <v>141</v>
      </c>
      <c r="E25" s="69" t="s">
        <v>421</v>
      </c>
      <c r="F25" s="13">
        <v>13658</v>
      </c>
      <c r="G25" s="13">
        <v>15.34</v>
      </c>
      <c r="H25" s="13">
        <v>1.26</v>
      </c>
    </row>
    <row r="26" spans="2:9">
      <c r="B26" s="69" t="s">
        <v>3010</v>
      </c>
      <c r="C26" s="79" t="s">
        <v>140</v>
      </c>
      <c r="D26" s="69" t="s">
        <v>141</v>
      </c>
      <c r="E26" s="69" t="s">
        <v>422</v>
      </c>
      <c r="F26" s="13">
        <v>38064</v>
      </c>
      <c r="G26" s="13">
        <v>0</v>
      </c>
      <c r="H26" s="13">
        <v>0</v>
      </c>
      <c r="I26" s="69" t="s">
        <v>423</v>
      </c>
    </row>
    <row r="27" spans="2:9">
      <c r="B27" s="102" t="s">
        <v>218</v>
      </c>
      <c r="C27" s="185"/>
      <c r="D27" s="102"/>
      <c r="E27" s="102"/>
      <c r="F27" s="14"/>
      <c r="G27" s="14">
        <f>SUM(G13:G26)</f>
        <v>1209.52</v>
      </c>
      <c r="H27" s="14">
        <f>SUM(H13:H26)</f>
        <v>99.4</v>
      </c>
    </row>
    <row r="28" spans="2:9">
      <c r="B28" s="102" t="s">
        <v>219</v>
      </c>
      <c r="C28" s="185"/>
      <c r="D28" s="102"/>
      <c r="E28" s="102"/>
      <c r="F28" s="14"/>
      <c r="G28" s="14">
        <v>1.04</v>
      </c>
      <c r="H28" s="14">
        <v>0.09</v>
      </c>
    </row>
    <row r="29" spans="2:9">
      <c r="B29" s="102" t="s">
        <v>125</v>
      </c>
      <c r="C29" s="185"/>
      <c r="D29" s="102"/>
      <c r="E29" s="102"/>
      <c r="F29" s="14"/>
      <c r="G29" s="14">
        <v>1210.56</v>
      </c>
      <c r="H29" s="14">
        <v>99.5</v>
      </c>
    </row>
    <row r="30" spans="2:9">
      <c r="B30" s="102" t="s">
        <v>126</v>
      </c>
      <c r="C30" s="185"/>
      <c r="D30" s="102"/>
      <c r="E30" s="102"/>
      <c r="F30" s="14"/>
      <c r="G30" s="14">
        <v>6.0879950999999073</v>
      </c>
      <c r="H30" s="14">
        <v>0.5</v>
      </c>
    </row>
    <row r="31" spans="2:9">
      <c r="B31" s="102" t="s">
        <v>127</v>
      </c>
      <c r="C31" s="185"/>
      <c r="D31" s="102"/>
      <c r="E31" s="102"/>
      <c r="F31" s="14"/>
      <c r="G31" s="14">
        <v>1216.6479950999999</v>
      </c>
      <c r="H31" s="14">
        <v>100</v>
      </c>
    </row>
    <row r="32" spans="2:9">
      <c r="B32" s="69" t="s">
        <v>128</v>
      </c>
    </row>
    <row r="33" spans="2:7">
      <c r="B33" s="69" t="s">
        <v>129</v>
      </c>
    </row>
    <row r="34" spans="2:7">
      <c r="B34" s="69" t="s">
        <v>130</v>
      </c>
      <c r="C34" s="186">
        <v>44712</v>
      </c>
    </row>
    <row r="35" spans="2:7" ht="25.5">
      <c r="B35" s="187" t="s">
        <v>131</v>
      </c>
      <c r="C35" s="180" t="s">
        <v>132</v>
      </c>
    </row>
    <row r="36" spans="2:7">
      <c r="B36" s="102"/>
    </row>
    <row r="37" spans="2:7">
      <c r="B37" s="102" t="s">
        <v>133</v>
      </c>
    </row>
    <row r="38" spans="2:7">
      <c r="B38" s="102" t="s">
        <v>220</v>
      </c>
    </row>
    <row r="39" spans="2:7">
      <c r="B39" s="102" t="s">
        <v>134</v>
      </c>
    </row>
    <row r="40" spans="2:7">
      <c r="B40" s="102" t="s">
        <v>424</v>
      </c>
      <c r="C40" s="185"/>
    </row>
    <row r="41" spans="2:7">
      <c r="B41" s="102" t="s">
        <v>425</v>
      </c>
      <c r="C41" s="185"/>
    </row>
    <row r="42" spans="2:7">
      <c r="B42" s="292" t="s">
        <v>2225</v>
      </c>
      <c r="C42" s="185"/>
    </row>
    <row r="43" spans="2:7">
      <c r="B43" s="292" t="s">
        <v>135</v>
      </c>
    </row>
    <row r="44" spans="2:7">
      <c r="B44" s="292" t="s">
        <v>136</v>
      </c>
    </row>
    <row r="45" spans="2:7">
      <c r="B45" s="102"/>
    </row>
    <row r="47" spans="2:7">
      <c r="B47" s="433" t="s">
        <v>2211</v>
      </c>
      <c r="C47" s="434"/>
      <c r="D47" s="434"/>
      <c r="E47" s="434"/>
      <c r="F47" s="434"/>
      <c r="G47" s="435"/>
    </row>
    <row r="48" spans="2:7">
      <c r="B48" s="436"/>
      <c r="C48" s="437"/>
      <c r="D48" s="437"/>
      <c r="E48" s="437"/>
      <c r="F48" s="437"/>
      <c r="G48" s="438"/>
    </row>
    <row r="49" spans="2:7">
      <c r="B49" s="436"/>
      <c r="C49" s="437"/>
      <c r="D49" s="437"/>
      <c r="E49" s="437"/>
      <c r="F49" s="437"/>
      <c r="G49" s="438"/>
    </row>
    <row r="50" spans="2:7">
      <c r="B50" s="436"/>
      <c r="C50" s="437"/>
      <c r="D50" s="437"/>
      <c r="E50" s="437"/>
      <c r="F50" s="437"/>
      <c r="G50" s="438"/>
    </row>
    <row r="51" spans="2:7">
      <c r="B51" s="436"/>
      <c r="C51" s="437"/>
      <c r="D51" s="437"/>
      <c r="E51" s="437"/>
      <c r="F51" s="437"/>
      <c r="G51" s="438"/>
    </row>
    <row r="52" spans="2:7">
      <c r="B52" s="439"/>
      <c r="C52" s="440"/>
      <c r="D52" s="440"/>
      <c r="E52" s="440"/>
      <c r="F52" s="440"/>
      <c r="G52" s="441"/>
    </row>
  </sheetData>
  <mergeCells count="4">
    <mergeCell ref="B1:E1"/>
    <mergeCell ref="C3:C7"/>
    <mergeCell ref="D3:D7"/>
    <mergeCell ref="B47:G52"/>
  </mergeCells>
  <hyperlinks>
    <hyperlink ref="A1" location="Index!A1" display="Index" xr:uid="{00000000-0004-0000-08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8"/>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28515625" style="13" bestFit="1" customWidth="1"/>
    <col min="7" max="7" width="18.140625" style="13" bestFit="1" customWidth="1"/>
    <col min="8" max="8" width="9.140625" style="13"/>
    <col min="9" max="9" width="1.7109375" style="69" bestFit="1" customWidth="1"/>
    <col min="10" max="16384" width="9.140625" style="69"/>
  </cols>
  <sheetData>
    <row r="1" spans="1:9" s="1" customFormat="1">
      <c r="A1" s="3" t="s">
        <v>0</v>
      </c>
      <c r="B1" s="397" t="s">
        <v>79</v>
      </c>
      <c r="C1" s="397"/>
      <c r="D1" s="397"/>
      <c r="E1" s="397"/>
      <c r="F1" s="4"/>
      <c r="G1" s="4"/>
      <c r="H1" s="4"/>
    </row>
    <row r="2" spans="1:9" s="1" customFormat="1" ht="13.5" thickBot="1">
      <c r="C2" s="5"/>
      <c r="F2" s="4"/>
      <c r="G2" s="4"/>
      <c r="H2" s="4"/>
    </row>
    <row r="3" spans="1:9" s="15" customFormat="1" ht="15">
      <c r="B3" s="25" t="s">
        <v>2138</v>
      </c>
      <c r="C3" s="398"/>
      <c r="D3" s="401"/>
      <c r="F3" s="16"/>
      <c r="G3" s="16"/>
      <c r="H3" s="16"/>
    </row>
    <row r="4" spans="1:9" s="15" customFormat="1" ht="15">
      <c r="B4" s="57" t="s">
        <v>2139</v>
      </c>
      <c r="C4" s="399"/>
      <c r="D4" s="402"/>
      <c r="F4" s="16"/>
      <c r="G4" s="16"/>
      <c r="H4" s="16"/>
    </row>
    <row r="5" spans="1:9" s="15" customFormat="1" ht="15">
      <c r="B5" s="57" t="s">
        <v>1060</v>
      </c>
      <c r="C5" s="399"/>
      <c r="D5" s="402"/>
      <c r="F5" s="16"/>
      <c r="G5" s="16"/>
      <c r="H5" s="16"/>
    </row>
    <row r="6" spans="1:9" s="15" customFormat="1" ht="15">
      <c r="B6" s="57" t="s">
        <v>2136</v>
      </c>
      <c r="C6" s="399"/>
      <c r="D6" s="402"/>
      <c r="F6" s="16"/>
      <c r="G6" s="16"/>
      <c r="H6" s="16"/>
    </row>
    <row r="7" spans="1:9" s="15" customFormat="1" ht="15.75" thickBot="1">
      <c r="B7" s="27" t="s">
        <v>2140</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1055</v>
      </c>
      <c r="C16" s="79" t="s">
        <v>140</v>
      </c>
      <c r="D16" s="69" t="s">
        <v>143</v>
      </c>
      <c r="E16" s="69" t="s">
        <v>144</v>
      </c>
      <c r="F16" s="13">
        <v>194981</v>
      </c>
      <c r="G16" s="13">
        <v>5133.17</v>
      </c>
      <c r="H16" s="13">
        <v>12.46</v>
      </c>
    </row>
    <row r="17" spans="2:8">
      <c r="B17" s="69" t="s">
        <v>1054</v>
      </c>
      <c r="C17" s="79" t="s">
        <v>140</v>
      </c>
      <c r="D17" s="69" t="s">
        <v>141</v>
      </c>
      <c r="E17" s="69" t="s">
        <v>145</v>
      </c>
      <c r="F17" s="13">
        <v>247315</v>
      </c>
      <c r="G17" s="13">
        <v>3435.08</v>
      </c>
      <c r="H17" s="13">
        <v>8.34</v>
      </c>
    </row>
    <row r="18" spans="2:8">
      <c r="B18" s="69" t="s">
        <v>1053</v>
      </c>
      <c r="C18" s="79" t="s">
        <v>140</v>
      </c>
      <c r="D18" s="69" t="s">
        <v>146</v>
      </c>
      <c r="E18" s="69" t="s">
        <v>147</v>
      </c>
      <c r="F18" s="13">
        <v>206646</v>
      </c>
      <c r="G18" s="13">
        <v>3107.13</v>
      </c>
      <c r="H18" s="13">
        <v>7.54</v>
      </c>
    </row>
    <row r="19" spans="2:8">
      <c r="B19" s="69" t="s">
        <v>1056</v>
      </c>
      <c r="C19" s="79" t="s">
        <v>140</v>
      </c>
      <c r="D19" s="69" t="s">
        <v>141</v>
      </c>
      <c r="E19" s="69" t="s">
        <v>142</v>
      </c>
      <c r="F19" s="13">
        <v>392420</v>
      </c>
      <c r="G19" s="13">
        <v>2954.33</v>
      </c>
      <c r="H19" s="13">
        <v>7.17</v>
      </c>
    </row>
    <row r="20" spans="2:8">
      <c r="B20" s="69" t="s">
        <v>1047</v>
      </c>
      <c r="C20" s="79" t="s">
        <v>140</v>
      </c>
      <c r="D20" s="69" t="s">
        <v>154</v>
      </c>
      <c r="E20" s="69" t="s">
        <v>155</v>
      </c>
      <c r="F20" s="13">
        <v>102109</v>
      </c>
      <c r="G20" s="13">
        <v>2355.4</v>
      </c>
      <c r="H20" s="13">
        <v>5.72</v>
      </c>
    </row>
    <row r="21" spans="2:8">
      <c r="B21" s="69" t="s">
        <v>1052</v>
      </c>
      <c r="C21" s="79" t="s">
        <v>140</v>
      </c>
      <c r="D21" s="69" t="s">
        <v>146</v>
      </c>
      <c r="E21" s="69" t="s">
        <v>148</v>
      </c>
      <c r="F21" s="13">
        <v>58402</v>
      </c>
      <c r="G21" s="13">
        <v>1964.85</v>
      </c>
      <c r="H21" s="13">
        <v>4.7699999999999996</v>
      </c>
    </row>
    <row r="22" spans="2:8">
      <c r="B22" s="69" t="s">
        <v>1038</v>
      </c>
      <c r="C22" s="79" t="s">
        <v>140</v>
      </c>
      <c r="D22" s="69" t="s">
        <v>141</v>
      </c>
      <c r="E22" s="69" t="s">
        <v>149</v>
      </c>
      <c r="F22" s="13">
        <v>82578</v>
      </c>
      <c r="G22" s="13">
        <v>1525.09</v>
      </c>
      <c r="H22" s="13">
        <v>3.7</v>
      </c>
    </row>
    <row r="23" spans="2:8">
      <c r="B23" s="69" t="s">
        <v>1051</v>
      </c>
      <c r="C23" s="79" t="s">
        <v>140</v>
      </c>
      <c r="D23" s="69" t="s">
        <v>150</v>
      </c>
      <c r="E23" s="69" t="s">
        <v>151</v>
      </c>
      <c r="F23" s="13">
        <v>494166</v>
      </c>
      <c r="G23" s="13">
        <v>1337.46</v>
      </c>
      <c r="H23" s="13">
        <v>3.25</v>
      </c>
    </row>
    <row r="24" spans="2:8">
      <c r="B24" s="69" t="s">
        <v>2832</v>
      </c>
      <c r="C24" s="79" t="s">
        <v>140</v>
      </c>
      <c r="D24" s="69" t="s">
        <v>150</v>
      </c>
      <c r="E24" s="69" t="s">
        <v>161</v>
      </c>
      <c r="F24" s="13">
        <v>50220</v>
      </c>
      <c r="G24" s="13">
        <v>1181.8</v>
      </c>
      <c r="H24" s="13">
        <v>2.87</v>
      </c>
    </row>
    <row r="25" spans="2:8">
      <c r="B25" s="69" t="s">
        <v>2234</v>
      </c>
      <c r="C25" s="79" t="s">
        <v>140</v>
      </c>
      <c r="D25" s="69" t="s">
        <v>171</v>
      </c>
      <c r="E25" s="69" t="s">
        <v>172</v>
      </c>
      <c r="F25" s="13">
        <v>67908</v>
      </c>
      <c r="G25" s="13">
        <v>1123.54</v>
      </c>
      <c r="H25" s="13">
        <v>2.73</v>
      </c>
    </row>
    <row r="26" spans="2:8">
      <c r="B26" s="69" t="s">
        <v>1037</v>
      </c>
      <c r="C26" s="79" t="s">
        <v>140</v>
      </c>
      <c r="D26" s="69" t="s">
        <v>141</v>
      </c>
      <c r="E26" s="69" t="s">
        <v>158</v>
      </c>
      <c r="F26" s="13">
        <v>148034</v>
      </c>
      <c r="G26" s="13">
        <v>1014.33</v>
      </c>
      <c r="H26" s="13">
        <v>2.46</v>
      </c>
    </row>
    <row r="27" spans="2:8">
      <c r="B27" s="69" t="s">
        <v>456</v>
      </c>
      <c r="C27" s="79" t="s">
        <v>140</v>
      </c>
      <c r="D27" s="69" t="s">
        <v>141</v>
      </c>
      <c r="E27" s="69" t="s">
        <v>457</v>
      </c>
      <c r="F27" s="13">
        <v>215515</v>
      </c>
      <c r="G27" s="13">
        <v>1008.83</v>
      </c>
      <c r="H27" s="13">
        <v>2.4500000000000002</v>
      </c>
    </row>
    <row r="28" spans="2:8">
      <c r="B28" s="69" t="s">
        <v>1018</v>
      </c>
      <c r="C28" s="79" t="s">
        <v>140</v>
      </c>
      <c r="D28" s="69" t="s">
        <v>156</v>
      </c>
      <c r="E28" s="69" t="s">
        <v>157</v>
      </c>
      <c r="F28" s="13">
        <v>132445</v>
      </c>
      <c r="G28" s="13">
        <v>927.38</v>
      </c>
      <c r="H28" s="13">
        <v>2.25</v>
      </c>
    </row>
    <row r="29" spans="2:8">
      <c r="B29" s="69" t="s">
        <v>2297</v>
      </c>
      <c r="C29" s="79" t="s">
        <v>140</v>
      </c>
      <c r="D29" s="69" t="s">
        <v>154</v>
      </c>
      <c r="E29" s="69" t="s">
        <v>458</v>
      </c>
      <c r="F29" s="13">
        <v>14919</v>
      </c>
      <c r="G29" s="13">
        <v>907.4</v>
      </c>
      <c r="H29" s="13">
        <v>2.2000000000000002</v>
      </c>
    </row>
    <row r="30" spans="2:8">
      <c r="B30" s="69" t="s">
        <v>1039</v>
      </c>
      <c r="C30" s="79" t="s">
        <v>140</v>
      </c>
      <c r="D30" s="69" t="s">
        <v>152</v>
      </c>
      <c r="E30" s="69" t="s">
        <v>295</v>
      </c>
      <c r="F30" s="13">
        <v>25409</v>
      </c>
      <c r="G30" s="13">
        <v>726.61</v>
      </c>
      <c r="H30" s="13">
        <v>1.76</v>
      </c>
    </row>
    <row r="31" spans="2:8">
      <c r="B31" s="69" t="s">
        <v>1049</v>
      </c>
      <c r="C31" s="79" t="s">
        <v>140</v>
      </c>
      <c r="D31" s="69" t="s">
        <v>146</v>
      </c>
      <c r="E31" s="69" t="s">
        <v>289</v>
      </c>
      <c r="F31" s="13">
        <v>59236</v>
      </c>
      <c r="G31" s="13">
        <v>616.5</v>
      </c>
      <c r="H31" s="13">
        <v>1.5</v>
      </c>
    </row>
    <row r="32" spans="2:8">
      <c r="B32" s="69" t="s">
        <v>2259</v>
      </c>
      <c r="C32" s="79" t="s">
        <v>140</v>
      </c>
      <c r="D32" s="69" t="s">
        <v>302</v>
      </c>
      <c r="E32" s="69" t="s">
        <v>398</v>
      </c>
      <c r="F32" s="13">
        <v>7439</v>
      </c>
      <c r="G32" s="13">
        <v>592.62</v>
      </c>
      <c r="H32" s="13">
        <v>1.44</v>
      </c>
    </row>
    <row r="33" spans="2:8">
      <c r="B33" s="69" t="s">
        <v>2324</v>
      </c>
      <c r="C33" s="79" t="s">
        <v>140</v>
      </c>
      <c r="D33" s="69" t="s">
        <v>302</v>
      </c>
      <c r="E33" s="69" t="s">
        <v>459</v>
      </c>
      <c r="F33" s="13">
        <v>53752</v>
      </c>
      <c r="G33" s="13">
        <v>555.98</v>
      </c>
      <c r="H33" s="13">
        <v>1.35</v>
      </c>
    </row>
    <row r="34" spans="2:8">
      <c r="B34" s="69" t="s">
        <v>2834</v>
      </c>
      <c r="C34" s="79" t="s">
        <v>140</v>
      </c>
      <c r="D34" s="69" t="s">
        <v>167</v>
      </c>
      <c r="E34" s="69" t="s">
        <v>168</v>
      </c>
      <c r="F34" s="13">
        <v>60767</v>
      </c>
      <c r="G34" s="13">
        <v>522.96</v>
      </c>
      <c r="H34" s="13">
        <v>1.27</v>
      </c>
    </row>
    <row r="35" spans="2:8">
      <c r="B35" s="69" t="s">
        <v>1041</v>
      </c>
      <c r="C35" s="79" t="s">
        <v>140</v>
      </c>
      <c r="D35" s="69" t="s">
        <v>152</v>
      </c>
      <c r="E35" s="69" t="s">
        <v>153</v>
      </c>
      <c r="F35" s="13">
        <v>23499</v>
      </c>
      <c r="G35" s="13">
        <v>520.74</v>
      </c>
      <c r="H35" s="13">
        <v>1.26</v>
      </c>
    </row>
    <row r="36" spans="2:8">
      <c r="B36" s="69" t="s">
        <v>1015</v>
      </c>
      <c r="C36" s="79" t="s">
        <v>140</v>
      </c>
      <c r="D36" s="69" t="s">
        <v>316</v>
      </c>
      <c r="E36" s="69" t="s">
        <v>317</v>
      </c>
      <c r="F36" s="13">
        <v>44970</v>
      </c>
      <c r="G36" s="13">
        <v>474.73</v>
      </c>
      <c r="H36" s="13">
        <v>1.1499999999999999</v>
      </c>
    </row>
    <row r="37" spans="2:8">
      <c r="B37" s="69" t="s">
        <v>1050</v>
      </c>
      <c r="C37" s="79" t="s">
        <v>140</v>
      </c>
      <c r="D37" s="69" t="s">
        <v>276</v>
      </c>
      <c r="E37" s="69" t="s">
        <v>290</v>
      </c>
      <c r="F37" s="13">
        <v>191584</v>
      </c>
      <c r="G37" s="13">
        <v>446.2</v>
      </c>
      <c r="H37" s="13">
        <v>1.08</v>
      </c>
    </row>
    <row r="38" spans="2:8">
      <c r="B38" s="69" t="s">
        <v>1021</v>
      </c>
      <c r="C38" s="79" t="s">
        <v>140</v>
      </c>
      <c r="D38" s="69" t="s">
        <v>302</v>
      </c>
      <c r="E38" s="69" t="s">
        <v>312</v>
      </c>
      <c r="F38" s="13">
        <v>100534</v>
      </c>
      <c r="G38" s="13">
        <v>445.92</v>
      </c>
      <c r="H38" s="13">
        <v>1.08</v>
      </c>
    </row>
    <row r="39" spans="2:8">
      <c r="B39" s="69" t="s">
        <v>2237</v>
      </c>
      <c r="C39" s="79" t="s">
        <v>140</v>
      </c>
      <c r="D39" s="69" t="s">
        <v>154</v>
      </c>
      <c r="E39" s="69" t="s">
        <v>460</v>
      </c>
      <c r="F39" s="13">
        <v>3399</v>
      </c>
      <c r="G39" s="13">
        <v>439.63</v>
      </c>
      <c r="H39" s="13">
        <v>1.07</v>
      </c>
    </row>
    <row r="40" spans="2:8">
      <c r="B40" s="69" t="s">
        <v>2833</v>
      </c>
      <c r="C40" s="79" t="s">
        <v>140</v>
      </c>
      <c r="D40" s="69" t="s">
        <v>276</v>
      </c>
      <c r="E40" s="69" t="s">
        <v>461</v>
      </c>
      <c r="F40" s="13">
        <v>267878</v>
      </c>
      <c r="G40" s="13">
        <v>417.89</v>
      </c>
      <c r="H40" s="13">
        <v>1.01</v>
      </c>
    </row>
    <row r="41" spans="2:8">
      <c r="B41" s="69" t="s">
        <v>2244</v>
      </c>
      <c r="C41" s="79" t="s">
        <v>140</v>
      </c>
      <c r="D41" s="69" t="s">
        <v>146</v>
      </c>
      <c r="E41" s="69" t="s">
        <v>397</v>
      </c>
      <c r="F41" s="13">
        <v>34837</v>
      </c>
      <c r="G41" s="13">
        <v>411.16</v>
      </c>
      <c r="H41" s="13">
        <v>1</v>
      </c>
    </row>
    <row r="42" spans="2:8">
      <c r="B42" s="69" t="s">
        <v>2257</v>
      </c>
      <c r="C42" s="79" t="s">
        <v>140</v>
      </c>
      <c r="D42" s="69" t="s">
        <v>146</v>
      </c>
      <c r="E42" s="69" t="s">
        <v>164</v>
      </c>
      <c r="F42" s="13">
        <v>83493</v>
      </c>
      <c r="G42" s="13">
        <v>399.14</v>
      </c>
      <c r="H42" s="13">
        <v>0.97</v>
      </c>
    </row>
    <row r="43" spans="2:8">
      <c r="B43" s="69" t="s">
        <v>2277</v>
      </c>
      <c r="C43" s="79" t="s">
        <v>140</v>
      </c>
      <c r="D43" s="69" t="s">
        <v>185</v>
      </c>
      <c r="E43" s="69" t="s">
        <v>187</v>
      </c>
      <c r="F43" s="13">
        <v>6467</v>
      </c>
      <c r="G43" s="13">
        <v>393.36</v>
      </c>
      <c r="H43" s="13">
        <v>0.96</v>
      </c>
    </row>
    <row r="44" spans="2:8">
      <c r="B44" s="69" t="s">
        <v>2238</v>
      </c>
      <c r="C44" s="79" t="s">
        <v>140</v>
      </c>
      <c r="D44" s="69" t="s">
        <v>462</v>
      </c>
      <c r="E44" s="69" t="s">
        <v>463</v>
      </c>
      <c r="F44" s="13">
        <v>1995</v>
      </c>
      <c r="G44" s="13">
        <v>352.95</v>
      </c>
      <c r="H44" s="13">
        <v>0.86</v>
      </c>
    </row>
    <row r="45" spans="2:8">
      <c r="B45" s="69" t="s">
        <v>2256</v>
      </c>
      <c r="C45" s="79" t="s">
        <v>140</v>
      </c>
      <c r="D45" s="69" t="s">
        <v>358</v>
      </c>
      <c r="E45" s="69" t="s">
        <v>359</v>
      </c>
      <c r="F45" s="13">
        <v>82151</v>
      </c>
      <c r="G45" s="13">
        <v>347.13</v>
      </c>
      <c r="H45" s="13">
        <v>0.84</v>
      </c>
    </row>
    <row r="46" spans="2:8">
      <c r="B46" s="69" t="s">
        <v>2245</v>
      </c>
      <c r="C46" s="79" t="s">
        <v>140</v>
      </c>
      <c r="D46" s="69" t="s">
        <v>141</v>
      </c>
      <c r="E46" s="69" t="s">
        <v>416</v>
      </c>
      <c r="F46" s="13">
        <v>35887</v>
      </c>
      <c r="G46" s="13">
        <v>334.05</v>
      </c>
      <c r="H46" s="13">
        <v>0.81</v>
      </c>
    </row>
    <row r="47" spans="2:8">
      <c r="B47" s="69" t="s">
        <v>1030</v>
      </c>
      <c r="C47" s="79" t="s">
        <v>140</v>
      </c>
      <c r="D47" s="69" t="s">
        <v>190</v>
      </c>
      <c r="E47" s="69" t="s">
        <v>203</v>
      </c>
      <c r="F47" s="13">
        <v>52273</v>
      </c>
      <c r="G47" s="13">
        <v>313.08999999999997</v>
      </c>
      <c r="H47" s="13">
        <v>0.76</v>
      </c>
    </row>
    <row r="48" spans="2:8">
      <c r="B48" s="69" t="s">
        <v>401</v>
      </c>
      <c r="C48" s="79" t="s">
        <v>140</v>
      </c>
      <c r="D48" s="69" t="s">
        <v>364</v>
      </c>
      <c r="E48" s="69" t="s">
        <v>402</v>
      </c>
      <c r="F48" s="13">
        <v>205173</v>
      </c>
      <c r="G48" s="13">
        <v>310.32</v>
      </c>
      <c r="H48" s="13">
        <v>0.75</v>
      </c>
    </row>
    <row r="49" spans="2:8">
      <c r="B49" s="69" t="s">
        <v>2268</v>
      </c>
      <c r="C49" s="79" t="s">
        <v>140</v>
      </c>
      <c r="D49" s="69" t="s">
        <v>185</v>
      </c>
      <c r="E49" s="69" t="s">
        <v>373</v>
      </c>
      <c r="F49" s="13">
        <v>20976</v>
      </c>
      <c r="G49" s="13">
        <v>299.66000000000003</v>
      </c>
      <c r="H49" s="13">
        <v>0.73</v>
      </c>
    </row>
    <row r="50" spans="2:8">
      <c r="B50" s="69" t="s">
        <v>2300</v>
      </c>
      <c r="C50" s="79" t="s">
        <v>140</v>
      </c>
      <c r="D50" s="69" t="s">
        <v>167</v>
      </c>
      <c r="E50" s="69" t="s">
        <v>173</v>
      </c>
      <c r="F50" s="13">
        <v>6829</v>
      </c>
      <c r="G50" s="13">
        <v>298.39999999999998</v>
      </c>
      <c r="H50" s="13">
        <v>0.72</v>
      </c>
    </row>
    <row r="51" spans="2:8">
      <c r="B51" s="69" t="s">
        <v>2279</v>
      </c>
      <c r="C51" s="79" t="s">
        <v>140</v>
      </c>
      <c r="D51" s="69" t="s">
        <v>316</v>
      </c>
      <c r="E51" s="69" t="s">
        <v>396</v>
      </c>
      <c r="F51" s="13">
        <v>53687</v>
      </c>
      <c r="G51" s="13">
        <v>295.95</v>
      </c>
      <c r="H51" s="13">
        <v>0.72</v>
      </c>
    </row>
    <row r="52" spans="2:8">
      <c r="B52" s="69" t="s">
        <v>2236</v>
      </c>
      <c r="C52" s="79" t="s">
        <v>140</v>
      </c>
      <c r="D52" s="69" t="s">
        <v>206</v>
      </c>
      <c r="E52" s="69" t="s">
        <v>464</v>
      </c>
      <c r="F52" s="13">
        <v>39796</v>
      </c>
      <c r="G52" s="13">
        <v>294.43</v>
      </c>
      <c r="H52" s="13">
        <v>0.71</v>
      </c>
    </row>
    <row r="53" spans="2:8">
      <c r="B53" s="69" t="s">
        <v>1016</v>
      </c>
      <c r="C53" s="79" t="s">
        <v>140</v>
      </c>
      <c r="D53" s="69" t="s">
        <v>190</v>
      </c>
      <c r="E53" s="69" t="s">
        <v>308</v>
      </c>
      <c r="F53" s="13">
        <v>24496</v>
      </c>
      <c r="G53" s="13">
        <v>287.62</v>
      </c>
      <c r="H53" s="13">
        <v>0.7</v>
      </c>
    </row>
    <row r="54" spans="2:8">
      <c r="B54" s="69" t="s">
        <v>2291</v>
      </c>
      <c r="C54" s="79" t="s">
        <v>140</v>
      </c>
      <c r="D54" s="69" t="s">
        <v>167</v>
      </c>
      <c r="E54" s="69" t="s">
        <v>465</v>
      </c>
      <c r="F54" s="13">
        <v>28365</v>
      </c>
      <c r="G54" s="13">
        <v>281.64999999999998</v>
      </c>
      <c r="H54" s="13">
        <v>0.68</v>
      </c>
    </row>
    <row r="55" spans="2:8">
      <c r="B55" s="69" t="s">
        <v>1029</v>
      </c>
      <c r="C55" s="79" t="s">
        <v>140</v>
      </c>
      <c r="D55" s="69" t="s">
        <v>302</v>
      </c>
      <c r="E55" s="69" t="s">
        <v>303</v>
      </c>
      <c r="F55" s="13">
        <v>7247</v>
      </c>
      <c r="G55" s="13">
        <v>280.02999999999997</v>
      </c>
      <c r="H55" s="13">
        <v>0.68</v>
      </c>
    </row>
    <row r="56" spans="2:8">
      <c r="B56" s="69" t="s">
        <v>2271</v>
      </c>
      <c r="C56" s="79" t="s">
        <v>140</v>
      </c>
      <c r="D56" s="69" t="s">
        <v>167</v>
      </c>
      <c r="E56" s="69" t="s">
        <v>198</v>
      </c>
      <c r="F56" s="13">
        <v>7184</v>
      </c>
      <c r="G56" s="13">
        <v>258</v>
      </c>
      <c r="H56" s="13">
        <v>0.63</v>
      </c>
    </row>
    <row r="57" spans="2:8">
      <c r="B57" s="69" t="s">
        <v>1042</v>
      </c>
      <c r="C57" s="79" t="s">
        <v>140</v>
      </c>
      <c r="D57" s="69" t="s">
        <v>183</v>
      </c>
      <c r="E57" s="69" t="s">
        <v>184</v>
      </c>
      <c r="F57" s="13">
        <v>33507</v>
      </c>
      <c r="G57" s="13">
        <v>254.57</v>
      </c>
      <c r="H57" s="13">
        <v>0.62</v>
      </c>
    </row>
    <row r="58" spans="2:8">
      <c r="B58" s="69" t="s">
        <v>2317</v>
      </c>
      <c r="C58" s="79" t="s">
        <v>140</v>
      </c>
      <c r="D58" s="69" t="s">
        <v>462</v>
      </c>
      <c r="E58" s="69" t="s">
        <v>466</v>
      </c>
      <c r="F58" s="13">
        <v>6580</v>
      </c>
      <c r="G58" s="13">
        <v>240.03</v>
      </c>
      <c r="H58" s="13">
        <v>0.57999999999999996</v>
      </c>
    </row>
    <row r="59" spans="2:8">
      <c r="B59" s="69" t="s">
        <v>2248</v>
      </c>
      <c r="C59" s="79" t="s">
        <v>140</v>
      </c>
      <c r="D59" s="69" t="s">
        <v>199</v>
      </c>
      <c r="E59" s="69" t="s">
        <v>366</v>
      </c>
      <c r="F59" s="13">
        <v>30675</v>
      </c>
      <c r="G59" s="13">
        <v>239.14</v>
      </c>
      <c r="H59" s="13">
        <v>0.57999999999999996</v>
      </c>
    </row>
    <row r="60" spans="2:8">
      <c r="B60" s="69" t="s">
        <v>2961</v>
      </c>
      <c r="C60" s="79" t="s">
        <v>140</v>
      </c>
      <c r="D60" s="69" t="s">
        <v>385</v>
      </c>
      <c r="E60" s="69" t="s">
        <v>386</v>
      </c>
      <c r="F60" s="13">
        <v>117104</v>
      </c>
      <c r="G60" s="13">
        <v>225.89</v>
      </c>
      <c r="H60" s="13">
        <v>0.55000000000000004</v>
      </c>
    </row>
    <row r="61" spans="2:8">
      <c r="B61" s="69" t="s">
        <v>1023</v>
      </c>
      <c r="C61" s="79" t="s">
        <v>140</v>
      </c>
      <c r="D61" s="69" t="s">
        <v>230</v>
      </c>
      <c r="E61" s="69" t="s">
        <v>309</v>
      </c>
      <c r="F61" s="13">
        <v>5594</v>
      </c>
      <c r="G61" s="13">
        <v>222.6</v>
      </c>
      <c r="H61" s="13">
        <v>0.54</v>
      </c>
    </row>
    <row r="62" spans="2:8">
      <c r="B62" s="69" t="s">
        <v>2251</v>
      </c>
      <c r="C62" s="79" t="s">
        <v>140</v>
      </c>
      <c r="D62" s="69" t="s">
        <v>302</v>
      </c>
      <c r="E62" s="69" t="s">
        <v>467</v>
      </c>
      <c r="F62" s="13">
        <v>7739</v>
      </c>
      <c r="G62" s="13">
        <v>215.2</v>
      </c>
      <c r="H62" s="13">
        <v>0.52</v>
      </c>
    </row>
    <row r="63" spans="2:8">
      <c r="B63" s="69" t="s">
        <v>2241</v>
      </c>
      <c r="C63" s="79" t="s">
        <v>140</v>
      </c>
      <c r="D63" s="69" t="s">
        <v>302</v>
      </c>
      <c r="E63" s="69" t="s">
        <v>468</v>
      </c>
      <c r="F63" s="13">
        <v>7226</v>
      </c>
      <c r="G63" s="13">
        <v>200.44</v>
      </c>
      <c r="H63" s="13">
        <v>0.49</v>
      </c>
    </row>
    <row r="64" spans="2:8">
      <c r="B64" s="69" t="s">
        <v>2323</v>
      </c>
      <c r="C64" s="79" t="s">
        <v>140</v>
      </c>
      <c r="D64" s="69" t="s">
        <v>143</v>
      </c>
      <c r="E64" s="69" t="s">
        <v>380</v>
      </c>
      <c r="F64" s="13">
        <v>53232</v>
      </c>
      <c r="G64" s="13">
        <v>173.64</v>
      </c>
      <c r="H64" s="13">
        <v>0.42</v>
      </c>
    </row>
    <row r="65" spans="2:9">
      <c r="B65" s="69" t="s">
        <v>3009</v>
      </c>
      <c r="C65" s="79" t="s">
        <v>140</v>
      </c>
      <c r="D65" s="69" t="s">
        <v>185</v>
      </c>
      <c r="E65" s="69" t="s">
        <v>399</v>
      </c>
      <c r="F65" s="13">
        <v>754</v>
      </c>
      <c r="G65" s="13">
        <v>166.76</v>
      </c>
      <c r="H65" s="13">
        <v>0.4</v>
      </c>
    </row>
    <row r="66" spans="2:9">
      <c r="B66" s="69" t="s">
        <v>3010</v>
      </c>
      <c r="C66" s="79" t="s">
        <v>140</v>
      </c>
      <c r="D66" s="69" t="s">
        <v>141</v>
      </c>
      <c r="E66" s="69" t="s">
        <v>422</v>
      </c>
      <c r="F66" s="13">
        <v>31269</v>
      </c>
      <c r="G66" s="13">
        <v>0</v>
      </c>
      <c r="H66" s="13">
        <v>0</v>
      </c>
      <c r="I66" s="69" t="s">
        <v>423</v>
      </c>
    </row>
    <row r="67" spans="2:9">
      <c r="B67" s="102" t="s">
        <v>218</v>
      </c>
      <c r="C67" s="184"/>
      <c r="D67" s="102"/>
      <c r="E67" s="102"/>
      <c r="F67" s="14"/>
      <c r="G67" s="14">
        <f>SUM(G13:G66)</f>
        <v>40830.78</v>
      </c>
      <c r="H67" s="14">
        <f>SUM(H13:H66)</f>
        <v>99.100000000000023</v>
      </c>
    </row>
    <row r="68" spans="2:9">
      <c r="B68" s="181" t="s">
        <v>101</v>
      </c>
      <c r="C68" s="182" t="s">
        <v>102</v>
      </c>
      <c r="D68" s="181" t="s">
        <v>103</v>
      </c>
      <c r="E68" s="181" t="s">
        <v>104</v>
      </c>
      <c r="F68" s="183" t="s">
        <v>105</v>
      </c>
      <c r="G68" s="183" t="s">
        <v>106</v>
      </c>
      <c r="H68" s="183" t="s">
        <v>107</v>
      </c>
    </row>
    <row r="69" spans="2:9">
      <c r="B69" s="102" t="s">
        <v>108</v>
      </c>
      <c r="C69" s="79"/>
    </row>
    <row r="70" spans="2:9">
      <c r="B70" s="102" t="s">
        <v>109</v>
      </c>
      <c r="C70" s="79"/>
    </row>
    <row r="71" spans="2:9">
      <c r="B71" s="102" t="s">
        <v>406</v>
      </c>
      <c r="C71" s="79"/>
    </row>
    <row r="72" spans="2:9">
      <c r="B72" s="69" t="s">
        <v>2905</v>
      </c>
      <c r="C72" s="79">
        <v>6.89</v>
      </c>
      <c r="D72" s="69" t="s">
        <v>116</v>
      </c>
      <c r="E72" s="69" t="s">
        <v>407</v>
      </c>
      <c r="F72" s="13">
        <v>5753</v>
      </c>
      <c r="G72" s="13">
        <v>1.63</v>
      </c>
      <c r="H72" s="13">
        <v>0</v>
      </c>
      <c r="I72" s="69" t="s">
        <v>423</v>
      </c>
    </row>
    <row r="73" spans="2:9">
      <c r="B73" s="102" t="s">
        <v>117</v>
      </c>
      <c r="C73" s="185"/>
      <c r="D73" s="102"/>
      <c r="E73" s="102"/>
      <c r="F73" s="14"/>
      <c r="G73" s="14">
        <f>SUM(G68:G72)</f>
        <v>1.63</v>
      </c>
      <c r="H73" s="14">
        <f>SUM(H68:H72)</f>
        <v>0</v>
      </c>
    </row>
    <row r="74" spans="2:9">
      <c r="B74" s="102" t="s">
        <v>279</v>
      </c>
      <c r="C74" s="185"/>
      <c r="D74" s="102"/>
      <c r="E74" s="102"/>
      <c r="F74" s="14"/>
      <c r="G74" s="14">
        <v>190.11</v>
      </c>
      <c r="H74" s="14">
        <v>0.46</v>
      </c>
    </row>
    <row r="75" spans="2:9">
      <c r="B75" s="102" t="s">
        <v>125</v>
      </c>
      <c r="C75" s="185"/>
      <c r="D75" s="102"/>
      <c r="E75" s="102"/>
      <c r="F75" s="14"/>
      <c r="G75" s="14">
        <v>41022.520000000004</v>
      </c>
      <c r="H75" s="14">
        <v>99.61</v>
      </c>
    </row>
    <row r="76" spans="2:9">
      <c r="B76" s="102" t="s">
        <v>126</v>
      </c>
      <c r="C76" s="185"/>
      <c r="D76" s="102"/>
      <c r="E76" s="102"/>
      <c r="F76" s="14"/>
      <c r="G76" s="14">
        <v>161.05490239999983</v>
      </c>
      <c r="H76" s="14">
        <v>0.39000000000000057</v>
      </c>
    </row>
    <row r="77" spans="2:9">
      <c r="B77" s="102" t="s">
        <v>127</v>
      </c>
      <c r="C77" s="185"/>
      <c r="D77" s="102"/>
      <c r="E77" s="102"/>
      <c r="F77" s="14"/>
      <c r="G77" s="14">
        <v>41183.574902400003</v>
      </c>
      <c r="H77" s="14">
        <v>100</v>
      </c>
    </row>
    <row r="78" spans="2:9">
      <c r="B78" s="69" t="s">
        <v>128</v>
      </c>
    </row>
    <row r="79" spans="2:9">
      <c r="B79" s="69" t="s">
        <v>129</v>
      </c>
    </row>
    <row r="80" spans="2:9">
      <c r="B80" s="69" t="s">
        <v>130</v>
      </c>
      <c r="C80" s="186">
        <v>44712</v>
      </c>
    </row>
    <row r="81" spans="2:7" ht="25.5">
      <c r="B81" s="187" t="s">
        <v>131</v>
      </c>
      <c r="C81" s="180" t="s">
        <v>132</v>
      </c>
    </row>
    <row r="82" spans="2:7">
      <c r="B82" s="102"/>
    </row>
    <row r="83" spans="2:7">
      <c r="B83" s="102" t="s">
        <v>133</v>
      </c>
    </row>
    <row r="84" spans="2:7">
      <c r="B84" s="102" t="s">
        <v>220</v>
      </c>
    </row>
    <row r="85" spans="2:7">
      <c r="B85" s="102" t="s">
        <v>134</v>
      </c>
    </row>
    <row r="86" spans="2:7">
      <c r="B86" s="102" t="s">
        <v>469</v>
      </c>
      <c r="C86" s="185"/>
    </row>
    <row r="87" spans="2:7">
      <c r="B87" s="102" t="s">
        <v>470</v>
      </c>
      <c r="C87" s="185"/>
    </row>
    <row r="88" spans="2:7">
      <c r="B88" s="292" t="s">
        <v>2212</v>
      </c>
      <c r="C88" s="185"/>
    </row>
    <row r="89" spans="2:7">
      <c r="B89" s="292" t="s">
        <v>135</v>
      </c>
    </row>
    <row r="90" spans="2:7">
      <c r="B90" s="292" t="s">
        <v>136</v>
      </c>
    </row>
    <row r="93" spans="2:7">
      <c r="B93" s="433" t="s">
        <v>2211</v>
      </c>
      <c r="C93" s="434"/>
      <c r="D93" s="434"/>
      <c r="E93" s="434"/>
      <c r="F93" s="434"/>
      <c r="G93" s="435"/>
    </row>
    <row r="94" spans="2:7">
      <c r="B94" s="436"/>
      <c r="C94" s="437"/>
      <c r="D94" s="437"/>
      <c r="E94" s="437"/>
      <c r="F94" s="437"/>
      <c r="G94" s="438"/>
    </row>
    <row r="95" spans="2:7">
      <c r="B95" s="436"/>
      <c r="C95" s="437"/>
      <c r="D95" s="437"/>
      <c r="E95" s="437"/>
      <c r="F95" s="437"/>
      <c r="G95" s="438"/>
    </row>
    <row r="96" spans="2:7">
      <c r="B96" s="436"/>
      <c r="C96" s="437"/>
      <c r="D96" s="437"/>
      <c r="E96" s="437"/>
      <c r="F96" s="437"/>
      <c r="G96" s="438"/>
    </row>
    <row r="97" spans="2:7">
      <c r="B97" s="436"/>
      <c r="C97" s="437"/>
      <c r="D97" s="437"/>
      <c r="E97" s="437"/>
      <c r="F97" s="437"/>
      <c r="G97" s="438"/>
    </row>
    <row r="98" spans="2:7">
      <c r="B98" s="439"/>
      <c r="C98" s="440"/>
      <c r="D98" s="440"/>
      <c r="E98" s="440"/>
      <c r="F98" s="440"/>
      <c r="G98" s="441"/>
    </row>
  </sheetData>
  <mergeCells count="4">
    <mergeCell ref="B1:E1"/>
    <mergeCell ref="C3:C7"/>
    <mergeCell ref="D3:D7"/>
    <mergeCell ref="B93:G98"/>
  </mergeCells>
  <hyperlinks>
    <hyperlink ref="A1" location="Index!A1" display="Index" xr:uid="{00000000-0004-0000-0B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7"/>
  <sheetViews>
    <sheetView workbookViewId="0"/>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5703125"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83</v>
      </c>
      <c r="C1" s="397"/>
      <c r="D1" s="397"/>
      <c r="E1" s="397"/>
      <c r="F1" s="4"/>
      <c r="G1" s="4"/>
      <c r="H1" s="4"/>
    </row>
    <row r="2" spans="1:9" s="1" customFormat="1" ht="13.5" thickBot="1">
      <c r="C2" s="5"/>
      <c r="F2" s="4"/>
      <c r="G2" s="4"/>
      <c r="H2" s="4"/>
    </row>
    <row r="3" spans="1:9" s="15" customFormat="1" ht="15">
      <c r="B3" s="25" t="s">
        <v>2141</v>
      </c>
      <c r="C3" s="398"/>
      <c r="D3" s="401"/>
      <c r="F3" s="16"/>
      <c r="G3" s="16"/>
      <c r="H3" s="16"/>
    </row>
    <row r="4" spans="1:9" s="15" customFormat="1" ht="15">
      <c r="B4" s="57" t="s">
        <v>2142</v>
      </c>
      <c r="C4" s="399"/>
      <c r="D4" s="402"/>
      <c r="F4" s="16"/>
      <c r="G4" s="16"/>
      <c r="H4" s="16"/>
    </row>
    <row r="5" spans="1:9" s="15" customFormat="1" ht="15">
      <c r="B5" s="57" t="s">
        <v>1060</v>
      </c>
      <c r="C5" s="399"/>
      <c r="D5" s="402"/>
      <c r="F5" s="16"/>
      <c r="G5" s="16"/>
      <c r="H5" s="16"/>
    </row>
    <row r="6" spans="1:9" s="15" customFormat="1" ht="15">
      <c r="B6" s="57" t="s">
        <v>2136</v>
      </c>
      <c r="C6" s="399"/>
      <c r="D6" s="402"/>
      <c r="F6" s="16"/>
      <c r="G6" s="16"/>
      <c r="H6" s="16"/>
    </row>
    <row r="7" spans="1:9" s="15" customFormat="1" ht="30.75" thickBot="1">
      <c r="B7" s="27" t="s">
        <v>2143</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1018</v>
      </c>
      <c r="C16" s="79" t="s">
        <v>140</v>
      </c>
      <c r="D16" s="69" t="s">
        <v>156</v>
      </c>
      <c r="E16" s="69" t="s">
        <v>157</v>
      </c>
      <c r="F16" s="13">
        <v>52036</v>
      </c>
      <c r="G16" s="13">
        <v>364.36</v>
      </c>
      <c r="H16" s="13">
        <v>8.0299999999999994</v>
      </c>
    </row>
    <row r="17" spans="2:8">
      <c r="B17" s="69" t="s">
        <v>1031</v>
      </c>
      <c r="C17" s="79" t="s">
        <v>140</v>
      </c>
      <c r="D17" s="69" t="s">
        <v>179</v>
      </c>
      <c r="E17" s="69" t="s">
        <v>299</v>
      </c>
      <c r="F17" s="13">
        <v>8688</v>
      </c>
      <c r="G17" s="13">
        <v>361.8</v>
      </c>
      <c r="H17" s="13">
        <v>7.97</v>
      </c>
    </row>
    <row r="18" spans="2:8">
      <c r="B18" s="69" t="s">
        <v>1052</v>
      </c>
      <c r="C18" s="79" t="s">
        <v>140</v>
      </c>
      <c r="D18" s="69" t="s">
        <v>146</v>
      </c>
      <c r="E18" s="69" t="s">
        <v>148</v>
      </c>
      <c r="F18" s="13">
        <v>10261</v>
      </c>
      <c r="G18" s="13">
        <v>345.22</v>
      </c>
      <c r="H18" s="13">
        <v>7.61</v>
      </c>
    </row>
    <row r="19" spans="2:8">
      <c r="B19" s="69" t="s">
        <v>3011</v>
      </c>
      <c r="C19" s="79" t="s">
        <v>140</v>
      </c>
      <c r="D19" s="69" t="s">
        <v>243</v>
      </c>
      <c r="E19" s="69" t="s">
        <v>426</v>
      </c>
      <c r="F19" s="13">
        <v>49784</v>
      </c>
      <c r="G19" s="13">
        <v>344.83</v>
      </c>
      <c r="H19" s="13">
        <v>7.6</v>
      </c>
    </row>
    <row r="20" spans="2:8">
      <c r="B20" s="69" t="s">
        <v>1049</v>
      </c>
      <c r="C20" s="79" t="s">
        <v>140</v>
      </c>
      <c r="D20" s="69" t="s">
        <v>146</v>
      </c>
      <c r="E20" s="69" t="s">
        <v>289</v>
      </c>
      <c r="F20" s="13">
        <v>32753</v>
      </c>
      <c r="G20" s="13">
        <v>340.88</v>
      </c>
      <c r="H20" s="13">
        <v>7.51</v>
      </c>
    </row>
    <row r="21" spans="2:8">
      <c r="B21" s="69" t="s">
        <v>1053</v>
      </c>
      <c r="C21" s="79" t="s">
        <v>140</v>
      </c>
      <c r="D21" s="69" t="s">
        <v>146</v>
      </c>
      <c r="E21" s="69" t="s">
        <v>147</v>
      </c>
      <c r="F21" s="13">
        <v>20326</v>
      </c>
      <c r="G21" s="13">
        <v>305.62</v>
      </c>
      <c r="H21" s="13">
        <v>6.73</v>
      </c>
    </row>
    <row r="22" spans="2:8">
      <c r="B22" s="69" t="s">
        <v>2244</v>
      </c>
      <c r="C22" s="79" t="s">
        <v>140</v>
      </c>
      <c r="D22" s="69" t="s">
        <v>146</v>
      </c>
      <c r="E22" s="69" t="s">
        <v>397</v>
      </c>
      <c r="F22" s="13">
        <v>21780</v>
      </c>
      <c r="G22" s="13">
        <v>257.06</v>
      </c>
      <c r="H22" s="13">
        <v>5.66</v>
      </c>
    </row>
    <row r="23" spans="2:8">
      <c r="B23" s="69" t="s">
        <v>2257</v>
      </c>
      <c r="C23" s="79" t="s">
        <v>140</v>
      </c>
      <c r="D23" s="69" t="s">
        <v>146</v>
      </c>
      <c r="E23" s="69" t="s">
        <v>164</v>
      </c>
      <c r="F23" s="13">
        <v>51722</v>
      </c>
      <c r="G23" s="13">
        <v>247.26</v>
      </c>
      <c r="H23" s="13">
        <v>5.45</v>
      </c>
    </row>
    <row r="24" spans="2:8">
      <c r="B24" s="69" t="s">
        <v>2282</v>
      </c>
      <c r="C24" s="79" t="s">
        <v>140</v>
      </c>
      <c r="D24" s="69" t="s">
        <v>156</v>
      </c>
      <c r="E24" s="69" t="s">
        <v>427</v>
      </c>
      <c r="F24" s="13">
        <v>23220</v>
      </c>
      <c r="G24" s="13">
        <v>228.73</v>
      </c>
      <c r="H24" s="13">
        <v>5.04</v>
      </c>
    </row>
    <row r="25" spans="2:8">
      <c r="B25" s="69" t="s">
        <v>3012</v>
      </c>
      <c r="C25" s="79" t="s">
        <v>140</v>
      </c>
      <c r="D25" s="69" t="s">
        <v>179</v>
      </c>
      <c r="E25" s="69" t="s">
        <v>428</v>
      </c>
      <c r="F25" s="13">
        <v>281116</v>
      </c>
      <c r="G25" s="13">
        <v>209.85</v>
      </c>
      <c r="H25" s="13">
        <v>4.62</v>
      </c>
    </row>
    <row r="26" spans="2:8">
      <c r="B26" s="69" t="s">
        <v>429</v>
      </c>
      <c r="C26" s="79" t="s">
        <v>140</v>
      </c>
      <c r="D26" s="69" t="s">
        <v>179</v>
      </c>
      <c r="E26" s="69" t="s">
        <v>430</v>
      </c>
      <c r="F26" s="13">
        <v>11292</v>
      </c>
      <c r="G26" s="13">
        <v>168.76</v>
      </c>
      <c r="H26" s="13">
        <v>3.72</v>
      </c>
    </row>
    <row r="27" spans="2:8">
      <c r="B27" s="69" t="s">
        <v>3013</v>
      </c>
      <c r="C27" s="79" t="s">
        <v>140</v>
      </c>
      <c r="D27" s="69" t="s">
        <v>431</v>
      </c>
      <c r="E27" s="69" t="s">
        <v>432</v>
      </c>
      <c r="F27" s="13">
        <v>24077</v>
      </c>
      <c r="G27" s="13">
        <v>159.79</v>
      </c>
      <c r="H27" s="13">
        <v>3.52</v>
      </c>
    </row>
    <row r="28" spans="2:8">
      <c r="B28" s="69" t="s">
        <v>2301</v>
      </c>
      <c r="C28" s="79" t="s">
        <v>140</v>
      </c>
      <c r="D28" s="69" t="s">
        <v>156</v>
      </c>
      <c r="E28" s="69" t="s">
        <v>433</v>
      </c>
      <c r="F28" s="13">
        <v>1596730</v>
      </c>
      <c r="G28" s="13">
        <v>153.29</v>
      </c>
      <c r="H28" s="13">
        <v>3.38</v>
      </c>
    </row>
    <row r="29" spans="2:8">
      <c r="B29" s="69" t="s">
        <v>2906</v>
      </c>
      <c r="C29" s="79" t="s">
        <v>140</v>
      </c>
      <c r="D29" s="69" t="s">
        <v>216</v>
      </c>
      <c r="E29" s="69" t="s">
        <v>434</v>
      </c>
      <c r="F29" s="13">
        <v>442</v>
      </c>
      <c r="G29" s="13">
        <v>142.29</v>
      </c>
      <c r="H29" s="13">
        <v>3.14</v>
      </c>
    </row>
    <row r="30" spans="2:8">
      <c r="B30" s="69" t="s">
        <v>3014</v>
      </c>
      <c r="C30" s="79" t="s">
        <v>140</v>
      </c>
      <c r="D30" s="69" t="s">
        <v>179</v>
      </c>
      <c r="E30" s="69" t="s">
        <v>435</v>
      </c>
      <c r="F30" s="13">
        <v>3041</v>
      </c>
      <c r="G30" s="13">
        <v>138.5</v>
      </c>
      <c r="H30" s="13">
        <v>3.05</v>
      </c>
    </row>
    <row r="31" spans="2:8">
      <c r="B31" s="69" t="s">
        <v>3015</v>
      </c>
      <c r="C31" s="79" t="s">
        <v>140</v>
      </c>
      <c r="D31" s="69" t="s">
        <v>431</v>
      </c>
      <c r="E31" s="69" t="s">
        <v>436</v>
      </c>
      <c r="F31" s="13">
        <v>17903</v>
      </c>
      <c r="G31" s="13">
        <v>116.9</v>
      </c>
      <c r="H31" s="13">
        <v>2.58</v>
      </c>
    </row>
    <row r="32" spans="2:8">
      <c r="B32" s="69" t="s">
        <v>3016</v>
      </c>
      <c r="C32" s="79" t="s">
        <v>140</v>
      </c>
      <c r="D32" s="69" t="s">
        <v>146</v>
      </c>
      <c r="E32" s="69" t="s">
        <v>437</v>
      </c>
      <c r="F32" s="13">
        <v>1227</v>
      </c>
      <c r="G32" s="13">
        <v>102.84</v>
      </c>
      <c r="H32" s="13">
        <v>2.27</v>
      </c>
    </row>
    <row r="33" spans="2:8">
      <c r="B33" s="69" t="s">
        <v>2253</v>
      </c>
      <c r="C33" s="79" t="s">
        <v>140</v>
      </c>
      <c r="D33" s="69" t="s">
        <v>146</v>
      </c>
      <c r="E33" s="69" t="s">
        <v>438</v>
      </c>
      <c r="F33" s="13">
        <v>2855</v>
      </c>
      <c r="G33" s="13">
        <v>74.05</v>
      </c>
      <c r="H33" s="13">
        <v>1.63</v>
      </c>
    </row>
    <row r="34" spans="2:8">
      <c r="B34" s="69" t="s">
        <v>2249</v>
      </c>
      <c r="C34" s="79" t="s">
        <v>140</v>
      </c>
      <c r="D34" s="69" t="s">
        <v>146</v>
      </c>
      <c r="E34" s="69" t="s">
        <v>201</v>
      </c>
      <c r="F34" s="13">
        <v>2211</v>
      </c>
      <c r="G34" s="13">
        <v>67.38</v>
      </c>
      <c r="H34" s="13">
        <v>1.48</v>
      </c>
    </row>
    <row r="35" spans="2:8">
      <c r="B35" s="69" t="s">
        <v>2247</v>
      </c>
      <c r="C35" s="79" t="s">
        <v>140</v>
      </c>
      <c r="D35" s="69" t="s">
        <v>146</v>
      </c>
      <c r="E35" s="69" t="s">
        <v>439</v>
      </c>
      <c r="F35" s="13">
        <v>1573</v>
      </c>
      <c r="G35" s="13">
        <v>66.91</v>
      </c>
      <c r="H35" s="13">
        <v>1.47</v>
      </c>
    </row>
    <row r="36" spans="2:8">
      <c r="B36" s="69" t="s">
        <v>2280</v>
      </c>
      <c r="C36" s="79" t="s">
        <v>140</v>
      </c>
      <c r="D36" s="69" t="s">
        <v>146</v>
      </c>
      <c r="E36" s="69" t="s">
        <v>195</v>
      </c>
      <c r="F36" s="13">
        <v>1755</v>
      </c>
      <c r="G36" s="13">
        <v>65.989999999999995</v>
      </c>
      <c r="H36" s="13">
        <v>1.45</v>
      </c>
    </row>
    <row r="37" spans="2:8">
      <c r="B37" s="69" t="s">
        <v>2330</v>
      </c>
      <c r="C37" s="79" t="s">
        <v>140</v>
      </c>
      <c r="D37" s="69" t="s">
        <v>146</v>
      </c>
      <c r="E37" s="69" t="s">
        <v>440</v>
      </c>
      <c r="F37" s="13">
        <v>1064</v>
      </c>
      <c r="G37" s="13">
        <v>41.62</v>
      </c>
      <c r="H37" s="13">
        <v>0.92</v>
      </c>
    </row>
    <row r="38" spans="2:8">
      <c r="B38" s="69" t="s">
        <v>3017</v>
      </c>
      <c r="C38" s="79" t="s">
        <v>140</v>
      </c>
      <c r="D38" s="69" t="s">
        <v>146</v>
      </c>
      <c r="E38" s="69" t="s">
        <v>441</v>
      </c>
      <c r="F38" s="13">
        <v>2500</v>
      </c>
      <c r="G38" s="13">
        <v>33.21</v>
      </c>
      <c r="H38" s="13">
        <v>0.73</v>
      </c>
    </row>
    <row r="39" spans="2:8">
      <c r="B39" s="69" t="s">
        <v>2294</v>
      </c>
      <c r="C39" s="79" t="s">
        <v>140</v>
      </c>
      <c r="D39" s="69" t="s">
        <v>442</v>
      </c>
      <c r="E39" s="69" t="s">
        <v>443</v>
      </c>
      <c r="F39" s="13">
        <v>916</v>
      </c>
      <c r="G39" s="13">
        <v>32.08</v>
      </c>
      <c r="H39" s="13">
        <v>0.71</v>
      </c>
    </row>
    <row r="40" spans="2:8">
      <c r="B40" s="69" t="s">
        <v>1036</v>
      </c>
      <c r="C40" s="79" t="s">
        <v>140</v>
      </c>
      <c r="D40" s="69" t="s">
        <v>146</v>
      </c>
      <c r="E40" s="69" t="s">
        <v>305</v>
      </c>
      <c r="F40" s="13">
        <v>779</v>
      </c>
      <c r="G40" s="13">
        <v>25.66</v>
      </c>
      <c r="H40" s="13">
        <v>0.56999999999999995</v>
      </c>
    </row>
    <row r="41" spans="2:8">
      <c r="B41" s="69" t="s">
        <v>2903</v>
      </c>
      <c r="C41" s="79" t="s">
        <v>140</v>
      </c>
      <c r="D41" s="69" t="s">
        <v>442</v>
      </c>
      <c r="E41" s="69" t="s">
        <v>444</v>
      </c>
      <c r="F41" s="13">
        <v>2715</v>
      </c>
      <c r="G41" s="13">
        <v>21.27</v>
      </c>
      <c r="H41" s="13">
        <v>0.47</v>
      </c>
    </row>
    <row r="42" spans="2:8">
      <c r="B42" s="69" t="s">
        <v>2979</v>
      </c>
      <c r="C42" s="79" t="s">
        <v>140</v>
      </c>
      <c r="D42" s="69" t="s">
        <v>146</v>
      </c>
      <c r="E42" s="69" t="s">
        <v>192</v>
      </c>
      <c r="F42" s="13">
        <v>5642</v>
      </c>
      <c r="G42" s="13">
        <v>20.91</v>
      </c>
      <c r="H42" s="13">
        <v>0.46</v>
      </c>
    </row>
    <row r="43" spans="2:8">
      <c r="B43" s="69" t="s">
        <v>3018</v>
      </c>
      <c r="C43" s="79" t="s">
        <v>140</v>
      </c>
      <c r="D43" s="69" t="s">
        <v>146</v>
      </c>
      <c r="E43" s="69" t="s">
        <v>445</v>
      </c>
      <c r="F43" s="13">
        <v>2938</v>
      </c>
      <c r="G43" s="13">
        <v>19.77</v>
      </c>
      <c r="H43" s="13">
        <v>0.44</v>
      </c>
    </row>
    <row r="44" spans="2:8">
      <c r="B44" s="69" t="s">
        <v>3019</v>
      </c>
      <c r="C44" s="79" t="s">
        <v>140</v>
      </c>
      <c r="D44" s="69" t="s">
        <v>146</v>
      </c>
      <c r="E44" s="69" t="s">
        <v>446</v>
      </c>
      <c r="F44" s="13">
        <v>2062</v>
      </c>
      <c r="G44" s="13">
        <v>18.66</v>
      </c>
      <c r="H44" s="13">
        <v>0.41</v>
      </c>
    </row>
    <row r="45" spans="2:8">
      <c r="B45" s="69" t="s">
        <v>2980</v>
      </c>
      <c r="C45" s="79" t="s">
        <v>140</v>
      </c>
      <c r="D45" s="69" t="s">
        <v>146</v>
      </c>
      <c r="E45" s="69" t="s">
        <v>447</v>
      </c>
      <c r="F45" s="13">
        <v>2460</v>
      </c>
      <c r="G45" s="13">
        <v>16.850000000000001</v>
      </c>
      <c r="H45" s="13">
        <v>0.37</v>
      </c>
    </row>
    <row r="46" spans="2:8">
      <c r="B46" s="102" t="s">
        <v>218</v>
      </c>
      <c r="C46" s="185"/>
      <c r="D46" s="102"/>
      <c r="E46" s="102"/>
      <c r="F46" s="14"/>
      <c r="G46" s="14">
        <f>SUM(G13:G45)</f>
        <v>4492.34</v>
      </c>
      <c r="H46" s="14">
        <f>SUM(H13:H45)</f>
        <v>98.989999999999966</v>
      </c>
    </row>
    <row r="47" spans="2:8">
      <c r="B47" s="102" t="s">
        <v>219</v>
      </c>
      <c r="C47" s="185"/>
      <c r="D47" s="102"/>
      <c r="E47" s="102"/>
      <c r="F47" s="14"/>
      <c r="G47" s="14">
        <v>38.65</v>
      </c>
      <c r="H47" s="14">
        <v>0.85</v>
      </c>
    </row>
    <row r="48" spans="2:8">
      <c r="B48" s="102" t="s">
        <v>125</v>
      </c>
      <c r="C48" s="185"/>
      <c r="D48" s="102"/>
      <c r="E48" s="102"/>
      <c r="F48" s="14"/>
      <c r="G48" s="14">
        <v>4530.99</v>
      </c>
      <c r="H48" s="14">
        <v>99.84</v>
      </c>
    </row>
    <row r="49" spans="2:8">
      <c r="B49" s="102" t="s">
        <v>126</v>
      </c>
      <c r="C49" s="185"/>
      <c r="D49" s="102"/>
      <c r="E49" s="102"/>
      <c r="F49" s="14"/>
      <c r="G49" s="14">
        <v>7.3209850999997812</v>
      </c>
      <c r="H49" s="14">
        <v>0.15999999999999659</v>
      </c>
    </row>
    <row r="50" spans="2:8">
      <c r="B50" s="102" t="s">
        <v>127</v>
      </c>
      <c r="C50" s="185"/>
      <c r="D50" s="102"/>
      <c r="E50" s="102"/>
      <c r="F50" s="14"/>
      <c r="G50" s="14">
        <v>4538.3109850999999</v>
      </c>
      <c r="H50" s="14">
        <v>100</v>
      </c>
    </row>
    <row r="51" spans="2:8">
      <c r="B51" s="69" t="s">
        <v>128</v>
      </c>
    </row>
    <row r="52" spans="2:8">
      <c r="B52" s="69" t="s">
        <v>129</v>
      </c>
    </row>
    <row r="53" spans="2:8">
      <c r="B53" s="69" t="s">
        <v>130</v>
      </c>
      <c r="C53" s="186">
        <v>44712</v>
      </c>
    </row>
    <row r="54" spans="2:8" ht="25.5">
      <c r="B54" s="187" t="s">
        <v>131</v>
      </c>
      <c r="C54" s="180" t="s">
        <v>132</v>
      </c>
    </row>
    <row r="55" spans="2:8">
      <c r="B55" s="102"/>
    </row>
    <row r="56" spans="2:8">
      <c r="B56" s="102" t="s">
        <v>133</v>
      </c>
    </row>
    <row r="57" spans="2:8">
      <c r="B57" s="102" t="s">
        <v>220</v>
      </c>
    </row>
    <row r="58" spans="2:8">
      <c r="B58" s="102" t="s">
        <v>134</v>
      </c>
    </row>
    <row r="59" spans="2:8">
      <c r="B59" s="102" t="s">
        <v>448</v>
      </c>
      <c r="C59" s="185"/>
    </row>
    <row r="60" spans="2:8">
      <c r="B60" s="292" t="s">
        <v>2226</v>
      </c>
      <c r="C60" s="185"/>
    </row>
    <row r="61" spans="2:8">
      <c r="B61" s="292" t="s">
        <v>135</v>
      </c>
    </row>
    <row r="62" spans="2:8">
      <c r="B62" s="292" t="s">
        <v>136</v>
      </c>
    </row>
    <row r="64" spans="2:8">
      <c r="B64" s="315" t="s">
        <v>1260</v>
      </c>
      <c r="C64" s="316"/>
      <c r="D64" s="317"/>
    </row>
    <row r="65" spans="2:4" ht="30">
      <c r="B65" s="318" t="s">
        <v>1261</v>
      </c>
      <c r="C65" s="319" t="s">
        <v>1262</v>
      </c>
      <c r="D65" s="318" t="s">
        <v>1263</v>
      </c>
    </row>
    <row r="66" spans="2:4">
      <c r="B66" s="32" t="s">
        <v>2153</v>
      </c>
      <c r="C66" s="321">
        <v>4.9999968529999999</v>
      </c>
      <c r="D66" s="60">
        <v>0.54</v>
      </c>
    </row>
    <row r="67" spans="2:4">
      <c r="B67" s="32" t="s">
        <v>2213</v>
      </c>
      <c r="C67" s="322">
        <v>31.85</v>
      </c>
      <c r="D67" s="60">
        <v>108.2</v>
      </c>
    </row>
  </sheetData>
  <mergeCells count="3">
    <mergeCell ref="B1:E1"/>
    <mergeCell ref="C3:C7"/>
    <mergeCell ref="D3:D7"/>
  </mergeCells>
  <hyperlinks>
    <hyperlink ref="A1" location="Index!A1" display="Index" xr:uid="{00000000-0004-0000-09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5"/>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5703125"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81</v>
      </c>
      <c r="C1" s="397"/>
      <c r="D1" s="397"/>
      <c r="E1" s="397"/>
      <c r="F1" s="4"/>
      <c r="G1" s="4"/>
      <c r="H1" s="4"/>
    </row>
    <row r="2" spans="1:9" s="1" customFormat="1" ht="13.5" thickBot="1">
      <c r="C2" s="5"/>
      <c r="F2" s="4"/>
      <c r="G2" s="4"/>
      <c r="H2" s="4"/>
    </row>
    <row r="3" spans="1:9" s="15" customFormat="1" ht="15">
      <c r="B3" s="25" t="s">
        <v>2144</v>
      </c>
      <c r="C3" s="398"/>
      <c r="D3" s="401"/>
      <c r="F3" s="16"/>
      <c r="G3" s="16"/>
      <c r="H3" s="16"/>
    </row>
    <row r="4" spans="1:9" s="15" customFormat="1" ht="30">
      <c r="B4" s="57" t="s">
        <v>2145</v>
      </c>
      <c r="C4" s="399"/>
      <c r="D4" s="402"/>
      <c r="F4" s="16"/>
      <c r="G4" s="16"/>
      <c r="H4" s="16"/>
    </row>
    <row r="5" spans="1:9" s="15" customFormat="1" ht="15">
      <c r="B5" s="57" t="s">
        <v>1060</v>
      </c>
      <c r="C5" s="399"/>
      <c r="D5" s="402"/>
      <c r="F5" s="16"/>
      <c r="G5" s="16"/>
      <c r="H5" s="16"/>
    </row>
    <row r="6" spans="1:9" s="15" customFormat="1" ht="15">
      <c r="B6" s="57" t="s">
        <v>2136</v>
      </c>
      <c r="C6" s="399"/>
      <c r="D6" s="402"/>
      <c r="F6" s="16"/>
      <c r="G6" s="16"/>
      <c r="H6" s="16"/>
    </row>
    <row r="7" spans="1:9" s="15" customFormat="1" ht="15.75" thickBot="1">
      <c r="B7" s="27" t="s">
        <v>2146</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449</v>
      </c>
    </row>
    <row r="15" spans="1:9">
      <c r="B15" s="69" t="s">
        <v>83</v>
      </c>
      <c r="C15" s="79" t="s">
        <v>140</v>
      </c>
      <c r="D15" s="69" t="s">
        <v>450</v>
      </c>
      <c r="E15" s="69" t="s">
        <v>451</v>
      </c>
      <c r="F15" s="13">
        <v>5064000</v>
      </c>
      <c r="G15" s="13">
        <v>2869.25</v>
      </c>
      <c r="H15" s="13">
        <v>97.48</v>
      </c>
    </row>
    <row r="16" spans="1:9">
      <c r="B16" s="102" t="s">
        <v>218</v>
      </c>
      <c r="C16" s="185"/>
      <c r="D16" s="102"/>
      <c r="E16" s="102"/>
      <c r="F16" s="14"/>
      <c r="G16" s="14">
        <f>SUM(G14:G15)</f>
        <v>2869.25</v>
      </c>
      <c r="H16" s="14">
        <f>SUM(H14:H15)</f>
        <v>97.48</v>
      </c>
    </row>
    <row r="17" spans="2:8">
      <c r="B17" s="102" t="s">
        <v>219</v>
      </c>
      <c r="C17" s="185"/>
      <c r="D17" s="102"/>
      <c r="E17" s="102"/>
      <c r="F17" s="14"/>
      <c r="G17" s="14">
        <v>69.98</v>
      </c>
      <c r="H17" s="14">
        <v>2.38</v>
      </c>
    </row>
    <row r="18" spans="2:8">
      <c r="B18" s="102" t="s">
        <v>125</v>
      </c>
      <c r="C18" s="185"/>
      <c r="D18" s="102"/>
      <c r="E18" s="102"/>
      <c r="F18" s="14"/>
      <c r="G18" s="14">
        <v>2939.23</v>
      </c>
      <c r="H18" s="14">
        <v>99.86</v>
      </c>
    </row>
    <row r="19" spans="2:8">
      <c r="B19" s="102" t="s">
        <v>126</v>
      </c>
      <c r="C19" s="185"/>
      <c r="D19" s="102"/>
      <c r="E19" s="102"/>
      <c r="F19" s="14"/>
      <c r="G19" s="14">
        <v>4.2605452900002234</v>
      </c>
      <c r="H19" s="14">
        <v>0.14000000000000057</v>
      </c>
    </row>
    <row r="20" spans="2:8">
      <c r="B20" s="102" t="s">
        <v>127</v>
      </c>
      <c r="C20" s="185"/>
      <c r="D20" s="102"/>
      <c r="E20" s="102"/>
      <c r="F20" s="14"/>
      <c r="G20" s="14">
        <v>2943.4905452900002</v>
      </c>
      <c r="H20" s="14">
        <v>100</v>
      </c>
    </row>
    <row r="21" spans="2:8">
      <c r="B21" s="69" t="s">
        <v>128</v>
      </c>
    </row>
    <row r="22" spans="2:8">
      <c r="B22" s="69" t="s">
        <v>129</v>
      </c>
    </row>
    <row r="23" spans="2:8">
      <c r="B23" s="69" t="s">
        <v>130</v>
      </c>
      <c r="C23" s="186">
        <v>44712</v>
      </c>
    </row>
    <row r="24" spans="2:8" ht="25.5">
      <c r="B24" s="187" t="s">
        <v>131</v>
      </c>
      <c r="C24" s="180" t="s">
        <v>132</v>
      </c>
    </row>
    <row r="25" spans="2:8">
      <c r="B25" s="102"/>
    </row>
    <row r="26" spans="2:8">
      <c r="B26" s="102" t="s">
        <v>133</v>
      </c>
    </row>
    <row r="27" spans="2:8">
      <c r="B27" s="102" t="s">
        <v>220</v>
      </c>
    </row>
    <row r="28" spans="2:8">
      <c r="B28" s="102" t="s">
        <v>134</v>
      </c>
    </row>
    <row r="29" spans="2:8">
      <c r="B29" s="102" t="s">
        <v>452</v>
      </c>
      <c r="C29" s="185"/>
    </row>
    <row r="30" spans="2:8">
      <c r="B30" s="102" t="s">
        <v>453</v>
      </c>
      <c r="C30" s="185"/>
    </row>
    <row r="31" spans="2:8">
      <c r="B31" s="102" t="s">
        <v>454</v>
      </c>
      <c r="C31" s="185"/>
    </row>
    <row r="32" spans="2:8">
      <c r="B32" s="102" t="s">
        <v>455</v>
      </c>
      <c r="C32" s="185"/>
    </row>
    <row r="33" spans="2:3">
      <c r="B33" s="292" t="s">
        <v>2214</v>
      </c>
      <c r="C33" s="185"/>
    </row>
    <row r="34" spans="2:3">
      <c r="B34" s="292" t="s">
        <v>135</v>
      </c>
    </row>
    <row r="35" spans="2:3">
      <c r="B35" s="292" t="s">
        <v>136</v>
      </c>
    </row>
  </sheetData>
  <mergeCells count="3">
    <mergeCell ref="B1:E1"/>
    <mergeCell ref="C3:C7"/>
    <mergeCell ref="D3:D7"/>
  </mergeCells>
  <hyperlinks>
    <hyperlink ref="A1" location="Index!A1" display="Index" xr:uid="{00000000-0004-0000-0A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92"/>
  <sheetViews>
    <sheetView workbookViewId="0">
      <selection activeCell="A9" sqref="A9:XFD1048576"/>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5703125"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51</v>
      </c>
      <c r="C1" s="397"/>
      <c r="D1" s="397"/>
      <c r="E1" s="397"/>
      <c r="F1" s="4"/>
      <c r="G1" s="4"/>
      <c r="H1" s="4"/>
    </row>
    <row r="2" spans="1:9" s="1" customFormat="1" ht="13.5" thickBot="1">
      <c r="C2" s="5"/>
      <c r="F2" s="4"/>
      <c r="G2" s="4"/>
      <c r="H2" s="4"/>
    </row>
    <row r="3" spans="1:9" s="15" customFormat="1" ht="15">
      <c r="B3" s="25" t="s">
        <v>2147</v>
      </c>
      <c r="C3" s="398"/>
      <c r="D3" s="401"/>
      <c r="F3" s="16"/>
      <c r="G3" s="16"/>
      <c r="H3" s="16"/>
    </row>
    <row r="4" spans="1:9" s="15" customFormat="1" ht="15">
      <c r="B4" s="26" t="s">
        <v>2148</v>
      </c>
      <c r="C4" s="399"/>
      <c r="D4" s="402"/>
      <c r="F4" s="16"/>
      <c r="G4" s="16"/>
      <c r="H4" s="16"/>
    </row>
    <row r="5" spans="1:9" s="15" customFormat="1" ht="15">
      <c r="B5" s="26" t="s">
        <v>1060</v>
      </c>
      <c r="C5" s="399"/>
      <c r="D5" s="402"/>
      <c r="F5" s="16"/>
      <c r="G5" s="16"/>
      <c r="H5" s="16"/>
    </row>
    <row r="6" spans="1:9" s="15" customFormat="1" ht="15">
      <c r="B6" s="26" t="s">
        <v>2080</v>
      </c>
      <c r="C6" s="399"/>
      <c r="D6" s="402"/>
      <c r="F6" s="16"/>
      <c r="G6" s="16"/>
      <c r="H6" s="16"/>
    </row>
    <row r="7" spans="1:9" s="15" customFormat="1" ht="30.75" thickBot="1">
      <c r="B7" s="27" t="s">
        <v>2149</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1052</v>
      </c>
      <c r="C16" s="79" t="s">
        <v>140</v>
      </c>
      <c r="D16" s="69" t="s">
        <v>146</v>
      </c>
      <c r="E16" s="69" t="s">
        <v>148</v>
      </c>
      <c r="F16" s="13">
        <v>303483</v>
      </c>
      <c r="G16" s="13">
        <v>10210.23</v>
      </c>
      <c r="H16" s="13">
        <v>8.17</v>
      </c>
    </row>
    <row r="17" spans="2:8">
      <c r="B17" s="69" t="s">
        <v>1053</v>
      </c>
      <c r="C17" s="79" t="s">
        <v>140</v>
      </c>
      <c r="D17" s="69" t="s">
        <v>146</v>
      </c>
      <c r="E17" s="69" t="s">
        <v>147</v>
      </c>
      <c r="F17" s="13">
        <v>640000</v>
      </c>
      <c r="G17" s="13">
        <v>9623.0400000000009</v>
      </c>
      <c r="H17" s="13">
        <v>7.7</v>
      </c>
    </row>
    <row r="18" spans="2:8">
      <c r="B18" s="69" t="s">
        <v>2832</v>
      </c>
      <c r="C18" s="79" t="s">
        <v>140</v>
      </c>
      <c r="D18" s="69" t="s">
        <v>150</v>
      </c>
      <c r="E18" s="69" t="s">
        <v>161</v>
      </c>
      <c r="F18" s="13">
        <v>285000</v>
      </c>
      <c r="G18" s="13">
        <v>6706.76</v>
      </c>
      <c r="H18" s="13">
        <v>5.37</v>
      </c>
    </row>
    <row r="19" spans="2:8">
      <c r="B19" s="69" t="s">
        <v>1049</v>
      </c>
      <c r="C19" s="79" t="s">
        <v>140</v>
      </c>
      <c r="D19" s="69" t="s">
        <v>146</v>
      </c>
      <c r="E19" s="69" t="s">
        <v>289</v>
      </c>
      <c r="F19" s="13">
        <v>602000</v>
      </c>
      <c r="G19" s="13">
        <v>6265.32</v>
      </c>
      <c r="H19" s="13">
        <v>5.01</v>
      </c>
    </row>
    <row r="20" spans="2:8">
      <c r="B20" s="69" t="s">
        <v>2244</v>
      </c>
      <c r="C20" s="79" t="s">
        <v>140</v>
      </c>
      <c r="D20" s="69" t="s">
        <v>146</v>
      </c>
      <c r="E20" s="69" t="s">
        <v>397</v>
      </c>
      <c r="F20" s="13">
        <v>345000</v>
      </c>
      <c r="G20" s="13">
        <v>4071.86</v>
      </c>
      <c r="H20" s="13">
        <v>3.26</v>
      </c>
    </row>
    <row r="21" spans="2:8">
      <c r="B21" s="69" t="s">
        <v>3016</v>
      </c>
      <c r="C21" s="79" t="s">
        <v>140</v>
      </c>
      <c r="D21" s="69" t="s">
        <v>146</v>
      </c>
      <c r="E21" s="69" t="s">
        <v>437</v>
      </c>
      <c r="F21" s="13">
        <v>48000</v>
      </c>
      <c r="G21" s="13">
        <v>4022.93</v>
      </c>
      <c r="H21" s="13">
        <v>3.22</v>
      </c>
    </row>
    <row r="22" spans="2:8">
      <c r="B22" s="69" t="s">
        <v>1043</v>
      </c>
      <c r="C22" s="79" t="s">
        <v>140</v>
      </c>
      <c r="D22" s="69" t="s">
        <v>185</v>
      </c>
      <c r="E22" s="69" t="s">
        <v>294</v>
      </c>
      <c r="F22" s="13">
        <v>1080000</v>
      </c>
      <c r="G22" s="13">
        <v>3989.52</v>
      </c>
      <c r="H22" s="13">
        <v>3.19</v>
      </c>
    </row>
    <row r="23" spans="2:8">
      <c r="B23" s="69" t="s">
        <v>1042</v>
      </c>
      <c r="C23" s="79" t="s">
        <v>140</v>
      </c>
      <c r="D23" s="69" t="s">
        <v>183</v>
      </c>
      <c r="E23" s="69" t="s">
        <v>184</v>
      </c>
      <c r="F23" s="13">
        <v>420000</v>
      </c>
      <c r="G23" s="13">
        <v>3190.95</v>
      </c>
      <c r="H23" s="13">
        <v>2.5499999999999998</v>
      </c>
    </row>
    <row r="24" spans="2:8">
      <c r="B24" s="69" t="s">
        <v>2270</v>
      </c>
      <c r="C24" s="79" t="s">
        <v>140</v>
      </c>
      <c r="D24" s="69" t="s">
        <v>165</v>
      </c>
      <c r="E24" s="69" t="s">
        <v>552</v>
      </c>
      <c r="F24" s="13">
        <v>129000</v>
      </c>
      <c r="G24" s="13">
        <v>3139.8</v>
      </c>
      <c r="H24" s="13">
        <v>2.5099999999999998</v>
      </c>
    </row>
    <row r="25" spans="2:8">
      <c r="B25" s="69" t="s">
        <v>3020</v>
      </c>
      <c r="C25" s="79" t="s">
        <v>140</v>
      </c>
      <c r="D25" s="69" t="s">
        <v>162</v>
      </c>
      <c r="E25" s="69" t="s">
        <v>722</v>
      </c>
      <c r="F25" s="13">
        <v>388000</v>
      </c>
      <c r="G25" s="13">
        <v>2795.54</v>
      </c>
      <c r="H25" s="13">
        <v>2.2400000000000002</v>
      </c>
    </row>
    <row r="26" spans="2:8">
      <c r="B26" s="69" t="s">
        <v>2836</v>
      </c>
      <c r="C26" s="79" t="s">
        <v>140</v>
      </c>
      <c r="D26" s="69" t="s">
        <v>162</v>
      </c>
      <c r="E26" s="69" t="s">
        <v>479</v>
      </c>
      <c r="F26" s="13">
        <v>262000</v>
      </c>
      <c r="G26" s="13">
        <v>2687.99</v>
      </c>
      <c r="H26" s="13">
        <v>2.15</v>
      </c>
    </row>
    <row r="27" spans="2:8">
      <c r="B27" s="69" t="s">
        <v>2277</v>
      </c>
      <c r="C27" s="79" t="s">
        <v>140</v>
      </c>
      <c r="D27" s="69" t="s">
        <v>185</v>
      </c>
      <c r="E27" s="69" t="s">
        <v>187</v>
      </c>
      <c r="F27" s="13">
        <v>41100</v>
      </c>
      <c r="G27" s="13">
        <v>2499.9499999999998</v>
      </c>
      <c r="H27" s="13">
        <v>2</v>
      </c>
    </row>
    <row r="28" spans="2:8">
      <c r="B28" s="69" t="s">
        <v>2300</v>
      </c>
      <c r="C28" s="79" t="s">
        <v>140</v>
      </c>
      <c r="D28" s="69" t="s">
        <v>167</v>
      </c>
      <c r="E28" s="69" t="s">
        <v>173</v>
      </c>
      <c r="F28" s="13">
        <v>53000</v>
      </c>
      <c r="G28" s="13">
        <v>2315.91</v>
      </c>
      <c r="H28" s="13">
        <v>1.85</v>
      </c>
    </row>
    <row r="29" spans="2:8">
      <c r="B29" s="69" t="s">
        <v>2841</v>
      </c>
      <c r="C29" s="79" t="s">
        <v>140</v>
      </c>
      <c r="D29" s="69" t="s">
        <v>199</v>
      </c>
      <c r="E29" s="69" t="s">
        <v>376</v>
      </c>
      <c r="F29" s="13">
        <v>80000</v>
      </c>
      <c r="G29" s="13">
        <v>2206.6799999999998</v>
      </c>
      <c r="H29" s="13">
        <v>1.77</v>
      </c>
    </row>
    <row r="30" spans="2:8">
      <c r="B30" s="69" t="s">
        <v>2882</v>
      </c>
      <c r="C30" s="79" t="s">
        <v>140</v>
      </c>
      <c r="D30" s="69" t="s">
        <v>177</v>
      </c>
      <c r="E30" s="69" t="s">
        <v>367</v>
      </c>
      <c r="F30" s="13">
        <v>56000</v>
      </c>
      <c r="G30" s="13">
        <v>2197.69</v>
      </c>
      <c r="H30" s="13">
        <v>1.76</v>
      </c>
    </row>
    <row r="31" spans="2:8">
      <c r="B31" s="69" t="s">
        <v>2321</v>
      </c>
      <c r="C31" s="79" t="s">
        <v>140</v>
      </c>
      <c r="D31" s="69" t="s">
        <v>251</v>
      </c>
      <c r="E31" s="69" t="s">
        <v>382</v>
      </c>
      <c r="F31" s="13">
        <v>380000</v>
      </c>
      <c r="G31" s="13">
        <v>2125.34</v>
      </c>
      <c r="H31" s="13">
        <v>1.7</v>
      </c>
    </row>
    <row r="32" spans="2:8">
      <c r="B32" s="69" t="s">
        <v>2909</v>
      </c>
      <c r="C32" s="79" t="s">
        <v>140</v>
      </c>
      <c r="D32" s="69" t="s">
        <v>179</v>
      </c>
      <c r="E32" s="69" t="s">
        <v>180</v>
      </c>
      <c r="F32" s="13">
        <v>51000</v>
      </c>
      <c r="G32" s="13">
        <v>2026.13</v>
      </c>
      <c r="H32" s="13">
        <v>1.62</v>
      </c>
    </row>
    <row r="33" spans="2:8">
      <c r="B33" s="69" t="s">
        <v>1028</v>
      </c>
      <c r="C33" s="79" t="s">
        <v>140</v>
      </c>
      <c r="D33" s="69" t="s">
        <v>152</v>
      </c>
      <c r="E33" s="69" t="s">
        <v>300</v>
      </c>
      <c r="F33" s="13">
        <v>164000</v>
      </c>
      <c r="G33" s="13">
        <v>1970.95</v>
      </c>
      <c r="H33" s="13">
        <v>1.58</v>
      </c>
    </row>
    <row r="34" spans="2:8">
      <c r="B34" s="69" t="s">
        <v>2971</v>
      </c>
      <c r="C34" s="79" t="s">
        <v>140</v>
      </c>
      <c r="D34" s="69" t="s">
        <v>238</v>
      </c>
      <c r="E34" s="69" t="s">
        <v>597</v>
      </c>
      <c r="F34" s="13">
        <v>310882</v>
      </c>
      <c r="G34" s="13">
        <v>1953.43</v>
      </c>
      <c r="H34" s="13">
        <v>1.56</v>
      </c>
    </row>
    <row r="35" spans="2:8">
      <c r="B35" s="69" t="s">
        <v>2286</v>
      </c>
      <c r="C35" s="79" t="s">
        <v>140</v>
      </c>
      <c r="D35" s="69" t="s">
        <v>181</v>
      </c>
      <c r="E35" s="69" t="s">
        <v>550</v>
      </c>
      <c r="F35" s="13">
        <v>245000</v>
      </c>
      <c r="G35" s="13">
        <v>1879.03</v>
      </c>
      <c r="H35" s="13">
        <v>1.5</v>
      </c>
    </row>
    <row r="36" spans="2:8">
      <c r="B36" s="69" t="s">
        <v>2963</v>
      </c>
      <c r="C36" s="79" t="s">
        <v>140</v>
      </c>
      <c r="D36" s="69" t="s">
        <v>152</v>
      </c>
      <c r="E36" s="69" t="s">
        <v>629</v>
      </c>
      <c r="F36" s="13">
        <v>320000</v>
      </c>
      <c r="G36" s="13">
        <v>1836.64</v>
      </c>
      <c r="H36" s="13">
        <v>1.47</v>
      </c>
    </row>
    <row r="37" spans="2:8">
      <c r="B37" s="69" t="s">
        <v>1039</v>
      </c>
      <c r="C37" s="79" t="s">
        <v>140</v>
      </c>
      <c r="D37" s="69" t="s">
        <v>152</v>
      </c>
      <c r="E37" s="69" t="s">
        <v>295</v>
      </c>
      <c r="F37" s="13">
        <v>64000</v>
      </c>
      <c r="G37" s="13">
        <v>1830.18</v>
      </c>
      <c r="H37" s="13">
        <v>1.46</v>
      </c>
    </row>
    <row r="38" spans="2:8">
      <c r="B38" s="69" t="s">
        <v>2253</v>
      </c>
      <c r="C38" s="79" t="s">
        <v>140</v>
      </c>
      <c r="D38" s="69" t="s">
        <v>146</v>
      </c>
      <c r="E38" s="69" t="s">
        <v>438</v>
      </c>
      <c r="F38" s="13">
        <v>70000</v>
      </c>
      <c r="G38" s="13">
        <v>1815.49</v>
      </c>
      <c r="H38" s="13">
        <v>1.45</v>
      </c>
    </row>
    <row r="39" spans="2:8">
      <c r="B39" s="69" t="s">
        <v>2835</v>
      </c>
      <c r="C39" s="79" t="s">
        <v>140</v>
      </c>
      <c r="D39" s="69" t="s">
        <v>199</v>
      </c>
      <c r="E39" s="69" t="s">
        <v>369</v>
      </c>
      <c r="F39" s="13">
        <v>180000</v>
      </c>
      <c r="G39" s="13">
        <v>1700.82</v>
      </c>
      <c r="H39" s="13">
        <v>1.36</v>
      </c>
    </row>
    <row r="40" spans="2:8">
      <c r="B40" s="69" t="s">
        <v>2908</v>
      </c>
      <c r="C40" s="79" t="s">
        <v>140</v>
      </c>
      <c r="D40" s="69" t="s">
        <v>181</v>
      </c>
      <c r="E40" s="69" t="s">
        <v>553</v>
      </c>
      <c r="F40" s="13">
        <v>102020</v>
      </c>
      <c r="G40" s="13">
        <v>1660.07</v>
      </c>
      <c r="H40" s="13">
        <v>1.33</v>
      </c>
    </row>
    <row r="41" spans="2:8">
      <c r="B41" s="69" t="s">
        <v>2917</v>
      </c>
      <c r="C41" s="79" t="s">
        <v>140</v>
      </c>
      <c r="D41" s="69" t="s">
        <v>238</v>
      </c>
      <c r="E41" s="69" t="s">
        <v>518</v>
      </c>
      <c r="F41" s="13">
        <v>3600</v>
      </c>
      <c r="G41" s="13">
        <v>1626.99</v>
      </c>
      <c r="H41" s="13">
        <v>1.3</v>
      </c>
    </row>
    <row r="42" spans="2:8">
      <c r="B42" s="69" t="s">
        <v>3021</v>
      </c>
      <c r="C42" s="79" t="s">
        <v>140</v>
      </c>
      <c r="D42" s="69" t="s">
        <v>146</v>
      </c>
      <c r="E42" s="69" t="s">
        <v>723</v>
      </c>
      <c r="F42" s="13">
        <v>300000</v>
      </c>
      <c r="G42" s="13">
        <v>1590.9</v>
      </c>
      <c r="H42" s="13">
        <v>1.27</v>
      </c>
    </row>
    <row r="43" spans="2:8">
      <c r="B43" s="69" t="s">
        <v>2291</v>
      </c>
      <c r="C43" s="79" t="s">
        <v>140</v>
      </c>
      <c r="D43" s="69" t="s">
        <v>167</v>
      </c>
      <c r="E43" s="69" t="s">
        <v>465</v>
      </c>
      <c r="F43" s="13">
        <v>160000</v>
      </c>
      <c r="G43" s="13">
        <v>1588.72</v>
      </c>
      <c r="H43" s="13">
        <v>1.27</v>
      </c>
    </row>
    <row r="44" spans="2:8">
      <c r="B44" s="69" t="s">
        <v>2912</v>
      </c>
      <c r="C44" s="79" t="s">
        <v>140</v>
      </c>
      <c r="D44" s="69" t="s">
        <v>162</v>
      </c>
      <c r="E44" s="69" t="s">
        <v>524</v>
      </c>
      <c r="F44" s="13">
        <v>69050</v>
      </c>
      <c r="G44" s="13">
        <v>1572.79</v>
      </c>
      <c r="H44" s="13">
        <v>1.26</v>
      </c>
    </row>
    <row r="45" spans="2:8">
      <c r="B45" s="69" t="s">
        <v>1046</v>
      </c>
      <c r="C45" s="79" t="s">
        <v>140</v>
      </c>
      <c r="D45" s="69" t="s">
        <v>162</v>
      </c>
      <c r="E45" s="69" t="s">
        <v>292</v>
      </c>
      <c r="F45" s="13">
        <v>62000</v>
      </c>
      <c r="G45" s="13">
        <v>1513.92</v>
      </c>
      <c r="H45" s="13">
        <v>1.21</v>
      </c>
    </row>
    <row r="46" spans="2:8">
      <c r="B46" s="69" t="s">
        <v>2249</v>
      </c>
      <c r="C46" s="79" t="s">
        <v>140</v>
      </c>
      <c r="D46" s="69" t="s">
        <v>146</v>
      </c>
      <c r="E46" s="69" t="s">
        <v>201</v>
      </c>
      <c r="F46" s="13">
        <v>49000</v>
      </c>
      <c r="G46" s="13">
        <v>1493.35</v>
      </c>
      <c r="H46" s="13">
        <v>1.19</v>
      </c>
    </row>
    <row r="47" spans="2:8">
      <c r="B47" s="69" t="s">
        <v>2309</v>
      </c>
      <c r="C47" s="79" t="s">
        <v>140</v>
      </c>
      <c r="D47" s="69" t="s">
        <v>358</v>
      </c>
      <c r="E47" s="69" t="s">
        <v>363</v>
      </c>
      <c r="F47" s="13">
        <v>1550000</v>
      </c>
      <c r="G47" s="13">
        <v>1491.1</v>
      </c>
      <c r="H47" s="13">
        <v>1.19</v>
      </c>
    </row>
    <row r="48" spans="2:8">
      <c r="B48" s="69" t="s">
        <v>2926</v>
      </c>
      <c r="C48" s="79" t="s">
        <v>140</v>
      </c>
      <c r="D48" s="69" t="s">
        <v>162</v>
      </c>
      <c r="E48" s="69" t="s">
        <v>536</v>
      </c>
      <c r="F48" s="13">
        <v>85333</v>
      </c>
      <c r="G48" s="13">
        <v>1476.22</v>
      </c>
      <c r="H48" s="13">
        <v>1.18</v>
      </c>
    </row>
    <row r="49" spans="2:8">
      <c r="B49" s="69" t="s">
        <v>2916</v>
      </c>
      <c r="C49" s="79" t="s">
        <v>140</v>
      </c>
      <c r="D49" s="69" t="s">
        <v>167</v>
      </c>
      <c r="E49" s="69" t="s">
        <v>196</v>
      </c>
      <c r="F49" s="13">
        <v>46400</v>
      </c>
      <c r="G49" s="13">
        <v>1461.16</v>
      </c>
      <c r="H49" s="13">
        <v>1.17</v>
      </c>
    </row>
    <row r="50" spans="2:8">
      <c r="B50" s="69" t="s">
        <v>2843</v>
      </c>
      <c r="C50" s="79" t="s">
        <v>140</v>
      </c>
      <c r="D50" s="69" t="s">
        <v>177</v>
      </c>
      <c r="E50" s="69" t="s">
        <v>214</v>
      </c>
      <c r="F50" s="13">
        <v>47000</v>
      </c>
      <c r="G50" s="13">
        <v>1406.71</v>
      </c>
      <c r="H50" s="13">
        <v>1.1299999999999999</v>
      </c>
    </row>
    <row r="51" spans="2:8">
      <c r="B51" s="69" t="s">
        <v>2906</v>
      </c>
      <c r="C51" s="79" t="s">
        <v>140</v>
      </c>
      <c r="D51" s="69" t="s">
        <v>216</v>
      </c>
      <c r="E51" s="69" t="s">
        <v>434</v>
      </c>
      <c r="F51" s="13">
        <v>4264</v>
      </c>
      <c r="G51" s="13">
        <v>1372.66</v>
      </c>
      <c r="H51" s="13">
        <v>1.1000000000000001</v>
      </c>
    </row>
    <row r="52" spans="2:8">
      <c r="B52" s="69" t="s">
        <v>3022</v>
      </c>
      <c r="C52" s="79" t="s">
        <v>140</v>
      </c>
      <c r="D52" s="69" t="s">
        <v>159</v>
      </c>
      <c r="E52" s="69" t="s">
        <v>160</v>
      </c>
      <c r="F52" s="13">
        <v>1750</v>
      </c>
      <c r="G52" s="13">
        <v>1358.87</v>
      </c>
      <c r="H52" s="13">
        <v>1.0900000000000001</v>
      </c>
    </row>
    <row r="53" spans="2:8">
      <c r="B53" s="69" t="s">
        <v>2995</v>
      </c>
      <c r="C53" s="79" t="s">
        <v>140</v>
      </c>
      <c r="D53" s="69" t="s">
        <v>167</v>
      </c>
      <c r="E53" s="69" t="s">
        <v>205</v>
      </c>
      <c r="F53" s="13">
        <v>19800</v>
      </c>
      <c r="G53" s="13">
        <v>1354.76</v>
      </c>
      <c r="H53" s="13">
        <v>1.08</v>
      </c>
    </row>
    <row r="54" spans="2:8">
      <c r="B54" s="69" t="s">
        <v>2920</v>
      </c>
      <c r="C54" s="79" t="s">
        <v>140</v>
      </c>
      <c r="D54" s="69" t="s">
        <v>159</v>
      </c>
      <c r="E54" s="69" t="s">
        <v>525</v>
      </c>
      <c r="F54" s="13">
        <v>146050</v>
      </c>
      <c r="G54" s="13">
        <v>1347.02</v>
      </c>
      <c r="H54" s="13">
        <v>1.08</v>
      </c>
    </row>
    <row r="55" spans="2:8">
      <c r="B55" s="69" t="s">
        <v>2269</v>
      </c>
      <c r="C55" s="79" t="s">
        <v>140</v>
      </c>
      <c r="D55" s="69" t="s">
        <v>225</v>
      </c>
      <c r="E55" s="69" t="s">
        <v>724</v>
      </c>
      <c r="F55" s="13">
        <v>204000</v>
      </c>
      <c r="G55" s="13">
        <v>1326.92</v>
      </c>
      <c r="H55" s="13">
        <v>1.06</v>
      </c>
    </row>
    <row r="56" spans="2:8">
      <c r="B56" s="69" t="s">
        <v>2902</v>
      </c>
      <c r="C56" s="79" t="s">
        <v>140</v>
      </c>
      <c r="D56" s="69" t="s">
        <v>167</v>
      </c>
      <c r="E56" s="69" t="s">
        <v>596</v>
      </c>
      <c r="F56" s="13">
        <v>44906</v>
      </c>
      <c r="G56" s="13">
        <v>1284.74</v>
      </c>
      <c r="H56" s="13">
        <v>1.03</v>
      </c>
    </row>
    <row r="57" spans="2:8">
      <c r="B57" s="69" t="s">
        <v>2890</v>
      </c>
      <c r="C57" s="79" t="s">
        <v>140</v>
      </c>
      <c r="D57" s="69" t="s">
        <v>159</v>
      </c>
      <c r="E57" s="69" t="s">
        <v>565</v>
      </c>
      <c r="F57" s="13">
        <v>162000</v>
      </c>
      <c r="G57" s="13">
        <v>1263.76</v>
      </c>
      <c r="H57" s="13">
        <v>1.01</v>
      </c>
    </row>
    <row r="58" spans="2:8">
      <c r="B58" s="69" t="s">
        <v>3003</v>
      </c>
      <c r="C58" s="79" t="s">
        <v>140</v>
      </c>
      <c r="D58" s="69" t="s">
        <v>159</v>
      </c>
      <c r="E58" s="69" t="s">
        <v>578</v>
      </c>
      <c r="F58" s="13">
        <v>53500</v>
      </c>
      <c r="G58" s="13">
        <v>1230.82</v>
      </c>
      <c r="H58" s="13">
        <v>0.98</v>
      </c>
    </row>
    <row r="59" spans="2:8">
      <c r="B59" s="69" t="s">
        <v>1032</v>
      </c>
      <c r="C59" s="79" t="s">
        <v>140</v>
      </c>
      <c r="D59" s="69" t="s">
        <v>211</v>
      </c>
      <c r="E59" s="69" t="s">
        <v>212</v>
      </c>
      <c r="F59" s="13">
        <v>6000</v>
      </c>
      <c r="G59" s="13">
        <v>1211.6300000000001</v>
      </c>
      <c r="H59" s="13">
        <v>0.97</v>
      </c>
    </row>
    <row r="60" spans="2:8">
      <c r="B60" s="69" t="s">
        <v>2907</v>
      </c>
      <c r="C60" s="79" t="s">
        <v>140</v>
      </c>
      <c r="D60" s="69" t="s">
        <v>167</v>
      </c>
      <c r="E60" s="69" t="s">
        <v>551</v>
      </c>
      <c r="F60" s="13">
        <v>73500</v>
      </c>
      <c r="G60" s="13">
        <v>1194.8499999999999</v>
      </c>
      <c r="H60" s="13">
        <v>0.96</v>
      </c>
    </row>
    <row r="61" spans="2:8">
      <c r="B61" s="69" t="s">
        <v>401</v>
      </c>
      <c r="C61" s="79" t="s">
        <v>140</v>
      </c>
      <c r="D61" s="69" t="s">
        <v>364</v>
      </c>
      <c r="E61" s="69" t="s">
        <v>402</v>
      </c>
      <c r="F61" s="13">
        <v>750000</v>
      </c>
      <c r="G61" s="13">
        <v>1134.3800000000001</v>
      </c>
      <c r="H61" s="13">
        <v>0.91</v>
      </c>
    </row>
    <row r="62" spans="2:8">
      <c r="B62" s="69" t="s">
        <v>3023</v>
      </c>
      <c r="C62" s="79" t="s">
        <v>140</v>
      </c>
      <c r="D62" s="69" t="s">
        <v>167</v>
      </c>
      <c r="E62" s="69" t="s">
        <v>725</v>
      </c>
      <c r="F62" s="13">
        <v>25900</v>
      </c>
      <c r="G62" s="13">
        <v>1117.05</v>
      </c>
      <c r="H62" s="13">
        <v>0.89</v>
      </c>
    </row>
    <row r="63" spans="2:8">
      <c r="B63" s="69" t="s">
        <v>1040</v>
      </c>
      <c r="C63" s="79" t="s">
        <v>140</v>
      </c>
      <c r="D63" s="69" t="s">
        <v>152</v>
      </c>
      <c r="E63" s="69" t="s">
        <v>296</v>
      </c>
      <c r="F63" s="13">
        <v>26200</v>
      </c>
      <c r="G63" s="13">
        <v>1100.5</v>
      </c>
      <c r="H63" s="13">
        <v>0.88</v>
      </c>
    </row>
    <row r="64" spans="2:8">
      <c r="B64" s="69" t="s">
        <v>1017</v>
      </c>
      <c r="C64" s="79" t="s">
        <v>140</v>
      </c>
      <c r="D64" s="69" t="s">
        <v>162</v>
      </c>
      <c r="E64" s="69" t="s">
        <v>313</v>
      </c>
      <c r="F64" s="13">
        <v>55000</v>
      </c>
      <c r="G64" s="13">
        <v>1010.41</v>
      </c>
      <c r="H64" s="13">
        <v>0.81</v>
      </c>
    </row>
    <row r="65" spans="2:8">
      <c r="B65" s="69" t="s">
        <v>2979</v>
      </c>
      <c r="C65" s="79" t="s">
        <v>140</v>
      </c>
      <c r="D65" s="69" t="s">
        <v>146</v>
      </c>
      <c r="E65" s="69" t="s">
        <v>192</v>
      </c>
      <c r="F65" s="13">
        <v>260000</v>
      </c>
      <c r="G65" s="13">
        <v>963.56</v>
      </c>
      <c r="H65" s="13">
        <v>0.77</v>
      </c>
    </row>
    <row r="66" spans="2:8">
      <c r="B66" s="69" t="s">
        <v>2840</v>
      </c>
      <c r="C66" s="79" t="s">
        <v>140</v>
      </c>
      <c r="D66" s="69" t="s">
        <v>152</v>
      </c>
      <c r="E66" s="69" t="s">
        <v>202</v>
      </c>
      <c r="F66" s="13">
        <v>35000</v>
      </c>
      <c r="G66" s="13">
        <v>921.55</v>
      </c>
      <c r="H66" s="13">
        <v>0.74</v>
      </c>
    </row>
    <row r="67" spans="2:8">
      <c r="B67" s="69" t="s">
        <v>3024</v>
      </c>
      <c r="C67" s="79" t="s">
        <v>140</v>
      </c>
      <c r="D67" s="69" t="s">
        <v>152</v>
      </c>
      <c r="E67" s="69" t="s">
        <v>726</v>
      </c>
      <c r="F67" s="13">
        <v>220000</v>
      </c>
      <c r="G67" s="13">
        <v>880.44</v>
      </c>
      <c r="H67" s="13">
        <v>0.7</v>
      </c>
    </row>
    <row r="68" spans="2:8">
      <c r="B68" s="69" t="s">
        <v>2837</v>
      </c>
      <c r="C68" s="79" t="s">
        <v>140</v>
      </c>
      <c r="D68" s="69" t="s">
        <v>165</v>
      </c>
      <c r="E68" s="69" t="s">
        <v>478</v>
      </c>
      <c r="F68" s="13">
        <v>35000</v>
      </c>
      <c r="G68" s="13">
        <v>849.54</v>
      </c>
      <c r="H68" s="13">
        <v>0.68</v>
      </c>
    </row>
    <row r="69" spans="2:8">
      <c r="B69" s="69" t="s">
        <v>2845</v>
      </c>
      <c r="C69" s="79" t="s">
        <v>140</v>
      </c>
      <c r="D69" s="69" t="s">
        <v>152</v>
      </c>
      <c r="E69" s="69" t="s">
        <v>240</v>
      </c>
      <c r="F69" s="13">
        <v>13466</v>
      </c>
      <c r="G69" s="13">
        <v>248.2</v>
      </c>
      <c r="H69" s="13">
        <v>0.2</v>
      </c>
    </row>
    <row r="70" spans="2:8">
      <c r="B70" s="102" t="s">
        <v>218</v>
      </c>
      <c r="C70" s="184"/>
      <c r="D70" s="102"/>
      <c r="E70" s="102"/>
      <c r="F70" s="14"/>
      <c r="G70" s="14">
        <f>SUM(G13:G69)</f>
        <v>121115.77000000002</v>
      </c>
      <c r="H70" s="14">
        <f>SUM(H13:H69)</f>
        <v>96.889999999999972</v>
      </c>
    </row>
    <row r="71" spans="2:8">
      <c r="B71" s="102" t="s">
        <v>125</v>
      </c>
      <c r="C71" s="184"/>
      <c r="D71" s="102"/>
      <c r="E71" s="102"/>
      <c r="F71" s="14"/>
      <c r="G71" s="14">
        <v>121115.77</v>
      </c>
      <c r="H71" s="14">
        <v>96.92</v>
      </c>
    </row>
    <row r="72" spans="2:8">
      <c r="B72" s="102" t="s">
        <v>126</v>
      </c>
      <c r="C72" s="185"/>
      <c r="D72" s="102"/>
      <c r="E72" s="102"/>
      <c r="F72" s="14"/>
      <c r="G72" s="14">
        <v>3850.8283341100032</v>
      </c>
      <c r="H72" s="14">
        <v>3.0799999999999983</v>
      </c>
    </row>
    <row r="73" spans="2:8">
      <c r="B73" s="102" t="s">
        <v>127</v>
      </c>
      <c r="C73" s="185"/>
      <c r="D73" s="102"/>
      <c r="E73" s="102"/>
      <c r="F73" s="14"/>
      <c r="G73" s="14">
        <v>124966.59833411001</v>
      </c>
      <c r="H73" s="14">
        <v>100</v>
      </c>
    </row>
    <row r="74" spans="2:8">
      <c r="B74" s="69" t="s">
        <v>128</v>
      </c>
    </row>
    <row r="75" spans="2:8">
      <c r="B75" s="69" t="s">
        <v>129</v>
      </c>
    </row>
    <row r="76" spans="2:8">
      <c r="B76" s="69" t="s">
        <v>130</v>
      </c>
      <c r="C76" s="186">
        <v>44712</v>
      </c>
    </row>
    <row r="77" spans="2:8" ht="25.5">
      <c r="B77" s="187" t="s">
        <v>131</v>
      </c>
      <c r="C77" s="180" t="s">
        <v>132</v>
      </c>
    </row>
    <row r="78" spans="2:8">
      <c r="B78" s="102"/>
    </row>
    <row r="79" spans="2:8">
      <c r="B79" s="102" t="s">
        <v>133</v>
      </c>
    </row>
    <row r="80" spans="2:8">
      <c r="B80" s="102" t="s">
        <v>220</v>
      </c>
    </row>
    <row r="81" spans="2:3">
      <c r="B81" s="102" t="s">
        <v>134</v>
      </c>
    </row>
    <row r="82" spans="2:3">
      <c r="B82" s="102" t="s">
        <v>727</v>
      </c>
      <c r="C82" s="185"/>
    </row>
    <row r="83" spans="2:3">
      <c r="B83" s="102" t="s">
        <v>728</v>
      </c>
      <c r="C83" s="185"/>
    </row>
    <row r="84" spans="2:3">
      <c r="B84" s="102" t="s">
        <v>729</v>
      </c>
      <c r="C84" s="185"/>
    </row>
    <row r="85" spans="2:3">
      <c r="B85" s="102" t="s">
        <v>730</v>
      </c>
      <c r="C85" s="185"/>
    </row>
    <row r="86" spans="2:3">
      <c r="B86" s="102" t="s">
        <v>731</v>
      </c>
      <c r="C86" s="185"/>
    </row>
    <row r="87" spans="2:3">
      <c r="B87" s="102" t="s">
        <v>732</v>
      </c>
      <c r="C87" s="185"/>
    </row>
    <row r="88" spans="2:3">
      <c r="B88" s="102" t="s">
        <v>733</v>
      </c>
      <c r="C88" s="185"/>
    </row>
    <row r="89" spans="2:3">
      <c r="B89" s="102" t="s">
        <v>734</v>
      </c>
      <c r="C89" s="185"/>
    </row>
    <row r="90" spans="2:3">
      <c r="B90" s="292" t="s">
        <v>2203</v>
      </c>
      <c r="C90" s="185"/>
    </row>
    <row r="91" spans="2:3">
      <c r="B91" s="292" t="s">
        <v>135</v>
      </c>
    </row>
    <row r="92" spans="2:3">
      <c r="B92" s="292" t="s">
        <v>136</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2"/>
  <sheetViews>
    <sheetView workbookViewId="0">
      <selection activeCell="B13" sqref="B13"/>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5703125" style="69" bestFit="1" customWidth="1"/>
    <col min="6" max="6" width="10.28515625" style="13" bestFit="1" customWidth="1"/>
    <col min="7" max="7" width="18.140625" style="13" bestFit="1" customWidth="1"/>
    <col min="8" max="8" width="9.140625" style="13"/>
    <col min="9" max="16384" width="9.140625" style="69"/>
  </cols>
  <sheetData>
    <row r="1" spans="1:9" s="1" customFormat="1">
      <c r="A1" s="3" t="s">
        <v>0</v>
      </c>
      <c r="B1" s="397" t="s">
        <v>97</v>
      </c>
      <c r="C1" s="397"/>
      <c r="D1" s="397"/>
      <c r="E1" s="397"/>
      <c r="F1" s="4"/>
      <c r="G1" s="4"/>
      <c r="H1" s="4"/>
    </row>
    <row r="2" spans="1:9" s="1" customFormat="1" ht="13.5" thickBot="1">
      <c r="C2" s="5"/>
      <c r="F2" s="4"/>
      <c r="G2" s="4"/>
      <c r="H2" s="4"/>
    </row>
    <row r="3" spans="1:9" s="15" customFormat="1" ht="15">
      <c r="B3" s="25" t="s">
        <v>2150</v>
      </c>
      <c r="C3" s="398"/>
      <c r="D3" s="401"/>
      <c r="F3" s="16"/>
      <c r="G3" s="16"/>
      <c r="H3" s="16"/>
    </row>
    <row r="4" spans="1:9" s="15" customFormat="1" ht="30">
      <c r="B4" s="26" t="s">
        <v>2151</v>
      </c>
      <c r="C4" s="399"/>
      <c r="D4" s="402"/>
      <c r="F4" s="16"/>
      <c r="G4" s="16"/>
      <c r="H4" s="16"/>
    </row>
    <row r="5" spans="1:9" s="15" customFormat="1" ht="15">
      <c r="B5" s="26" t="s">
        <v>1060</v>
      </c>
      <c r="C5" s="399"/>
      <c r="D5" s="402"/>
      <c r="F5" s="16"/>
      <c r="G5" s="16"/>
      <c r="H5" s="16"/>
    </row>
    <row r="6" spans="1:9" s="15" customFormat="1" ht="30.75" thickBot="1">
      <c r="B6" s="27" t="s">
        <v>2152</v>
      </c>
      <c r="C6" s="400"/>
      <c r="D6" s="403"/>
      <c r="F6" s="16"/>
      <c r="G6" s="16"/>
      <c r="H6" s="16"/>
    </row>
    <row r="7" spans="1:9" s="15" customFormat="1">
      <c r="C7" s="17" t="s">
        <v>1058</v>
      </c>
      <c r="D7" s="17" t="s">
        <v>1057</v>
      </c>
      <c r="F7" s="16"/>
      <c r="G7" s="16"/>
      <c r="H7" s="16"/>
    </row>
    <row r="10" spans="1:9">
      <c r="B10" s="69" t="s">
        <v>100</v>
      </c>
    </row>
    <row r="12" spans="1:9">
      <c r="B12" s="181" t="s">
        <v>101</v>
      </c>
      <c r="C12" s="182" t="s">
        <v>102</v>
      </c>
      <c r="D12" s="181" t="s">
        <v>137</v>
      </c>
      <c r="E12" s="181" t="s">
        <v>104</v>
      </c>
      <c r="F12" s="183" t="s">
        <v>105</v>
      </c>
      <c r="G12" s="183" t="s">
        <v>106</v>
      </c>
      <c r="H12" s="183" t="s">
        <v>107</v>
      </c>
      <c r="I12" s="102" t="s">
        <v>138</v>
      </c>
    </row>
    <row r="13" spans="1:9">
      <c r="B13" s="102" t="s">
        <v>139</v>
      </c>
      <c r="C13" s="79"/>
    </row>
    <row r="14" spans="1:9">
      <c r="B14" s="102" t="s">
        <v>109</v>
      </c>
      <c r="C14" s="79"/>
    </row>
    <row r="15" spans="1:9">
      <c r="B15" s="69" t="s">
        <v>1056</v>
      </c>
      <c r="C15" s="79" t="s">
        <v>140</v>
      </c>
      <c r="D15" s="69" t="s">
        <v>141</v>
      </c>
      <c r="E15" s="69" t="s">
        <v>142</v>
      </c>
      <c r="F15" s="13">
        <v>270000</v>
      </c>
      <c r="G15" s="13">
        <v>2032.7</v>
      </c>
      <c r="H15" s="13">
        <v>8.1</v>
      </c>
    </row>
    <row r="16" spans="1:9">
      <c r="B16" s="69" t="s">
        <v>1055</v>
      </c>
      <c r="C16" s="79" t="s">
        <v>140</v>
      </c>
      <c r="D16" s="69" t="s">
        <v>143</v>
      </c>
      <c r="E16" s="69" t="s">
        <v>144</v>
      </c>
      <c r="F16" s="13">
        <v>67000</v>
      </c>
      <c r="G16" s="13">
        <v>1763.88</v>
      </c>
      <c r="H16" s="13">
        <v>7.03</v>
      </c>
    </row>
    <row r="17" spans="2:8">
      <c r="B17" s="69" t="s">
        <v>1054</v>
      </c>
      <c r="C17" s="79" t="s">
        <v>140</v>
      </c>
      <c r="D17" s="69" t="s">
        <v>141</v>
      </c>
      <c r="E17" s="69" t="s">
        <v>145</v>
      </c>
      <c r="F17" s="13">
        <v>102200</v>
      </c>
      <c r="G17" s="13">
        <v>1419.51</v>
      </c>
      <c r="H17" s="13">
        <v>5.66</v>
      </c>
    </row>
    <row r="18" spans="2:8">
      <c r="B18" s="69" t="s">
        <v>1053</v>
      </c>
      <c r="C18" s="79" t="s">
        <v>140</v>
      </c>
      <c r="D18" s="69" t="s">
        <v>146</v>
      </c>
      <c r="E18" s="69" t="s">
        <v>147</v>
      </c>
      <c r="F18" s="13">
        <v>87500</v>
      </c>
      <c r="G18" s="13">
        <v>1315.65</v>
      </c>
      <c r="H18" s="13">
        <v>5.25</v>
      </c>
    </row>
    <row r="19" spans="2:8">
      <c r="B19" s="69" t="s">
        <v>1052</v>
      </c>
      <c r="C19" s="79" t="s">
        <v>140</v>
      </c>
      <c r="D19" s="69" t="s">
        <v>146</v>
      </c>
      <c r="E19" s="69" t="s">
        <v>148</v>
      </c>
      <c r="F19" s="13">
        <v>31214</v>
      </c>
      <c r="G19" s="13">
        <v>1050.1500000000001</v>
      </c>
      <c r="H19" s="13">
        <v>4.1900000000000004</v>
      </c>
    </row>
    <row r="20" spans="2:8">
      <c r="B20" s="69" t="s">
        <v>1038</v>
      </c>
      <c r="C20" s="79" t="s">
        <v>140</v>
      </c>
      <c r="D20" s="69" t="s">
        <v>141</v>
      </c>
      <c r="E20" s="69" t="s">
        <v>149</v>
      </c>
      <c r="F20" s="13">
        <v>43600</v>
      </c>
      <c r="G20" s="13">
        <v>805.23</v>
      </c>
      <c r="H20" s="13">
        <v>3.21</v>
      </c>
    </row>
    <row r="21" spans="2:8">
      <c r="B21" s="69" t="s">
        <v>1051</v>
      </c>
      <c r="C21" s="79" t="s">
        <v>140</v>
      </c>
      <c r="D21" s="69" t="s">
        <v>150</v>
      </c>
      <c r="E21" s="69" t="s">
        <v>151</v>
      </c>
      <c r="F21" s="13">
        <v>250000</v>
      </c>
      <c r="G21" s="13">
        <v>676.63</v>
      </c>
      <c r="H21" s="13">
        <v>2.7</v>
      </c>
    </row>
    <row r="22" spans="2:8">
      <c r="B22" s="69" t="s">
        <v>1041</v>
      </c>
      <c r="C22" s="79" t="s">
        <v>140</v>
      </c>
      <c r="D22" s="69" t="s">
        <v>152</v>
      </c>
      <c r="E22" s="69" t="s">
        <v>153</v>
      </c>
      <c r="F22" s="13">
        <v>29200</v>
      </c>
      <c r="G22" s="13">
        <v>647.07000000000005</v>
      </c>
      <c r="H22" s="13">
        <v>2.58</v>
      </c>
    </row>
    <row r="23" spans="2:8">
      <c r="B23" s="69" t="s">
        <v>1047</v>
      </c>
      <c r="C23" s="79" t="s">
        <v>140</v>
      </c>
      <c r="D23" s="69" t="s">
        <v>154</v>
      </c>
      <c r="E23" s="69" t="s">
        <v>155</v>
      </c>
      <c r="F23" s="13">
        <v>26800</v>
      </c>
      <c r="G23" s="13">
        <v>618.21</v>
      </c>
      <c r="H23" s="13">
        <v>2.46</v>
      </c>
    </row>
    <row r="24" spans="2:8">
      <c r="B24" s="69" t="s">
        <v>1018</v>
      </c>
      <c r="C24" s="79" t="s">
        <v>140</v>
      </c>
      <c r="D24" s="69" t="s">
        <v>156</v>
      </c>
      <c r="E24" s="69" t="s">
        <v>157</v>
      </c>
      <c r="F24" s="13">
        <v>88000</v>
      </c>
      <c r="G24" s="13">
        <v>616.17999999999995</v>
      </c>
      <c r="H24" s="13">
        <v>2.46</v>
      </c>
    </row>
    <row r="25" spans="2:8">
      <c r="B25" s="69" t="s">
        <v>1037</v>
      </c>
      <c r="C25" s="79" t="s">
        <v>140</v>
      </c>
      <c r="D25" s="69" t="s">
        <v>141</v>
      </c>
      <c r="E25" s="69" t="s">
        <v>158</v>
      </c>
      <c r="F25" s="13">
        <v>82500</v>
      </c>
      <c r="G25" s="13">
        <v>565.29</v>
      </c>
      <c r="H25" s="13">
        <v>2.25</v>
      </c>
    </row>
    <row r="26" spans="2:8">
      <c r="B26" s="69" t="s">
        <v>3022</v>
      </c>
      <c r="C26" s="79" t="s">
        <v>140</v>
      </c>
      <c r="D26" s="69" t="s">
        <v>159</v>
      </c>
      <c r="E26" s="69" t="s">
        <v>160</v>
      </c>
      <c r="F26" s="13">
        <v>720</v>
      </c>
      <c r="G26" s="13">
        <v>559.08000000000004</v>
      </c>
      <c r="H26" s="13">
        <v>2.23</v>
      </c>
    </row>
    <row r="27" spans="2:8">
      <c r="B27" s="69" t="s">
        <v>2832</v>
      </c>
      <c r="C27" s="79" t="s">
        <v>140</v>
      </c>
      <c r="D27" s="69" t="s">
        <v>150</v>
      </c>
      <c r="E27" s="69" t="s">
        <v>161</v>
      </c>
      <c r="F27" s="13">
        <v>22300</v>
      </c>
      <c r="G27" s="13">
        <v>524.77</v>
      </c>
      <c r="H27" s="13">
        <v>2.09</v>
      </c>
    </row>
    <row r="28" spans="2:8">
      <c r="B28" s="69" t="s">
        <v>2964</v>
      </c>
      <c r="C28" s="79" t="s">
        <v>140</v>
      </c>
      <c r="D28" s="69" t="s">
        <v>162</v>
      </c>
      <c r="E28" s="69" t="s">
        <v>163</v>
      </c>
      <c r="F28" s="13">
        <v>28000</v>
      </c>
      <c r="G28" s="13">
        <v>479.93</v>
      </c>
      <c r="H28" s="13">
        <v>1.91</v>
      </c>
    </row>
    <row r="29" spans="2:8">
      <c r="B29" s="69" t="s">
        <v>2257</v>
      </c>
      <c r="C29" s="79" t="s">
        <v>140</v>
      </c>
      <c r="D29" s="69" t="s">
        <v>146</v>
      </c>
      <c r="E29" s="69" t="s">
        <v>164</v>
      </c>
      <c r="F29" s="13">
        <v>100000</v>
      </c>
      <c r="G29" s="13">
        <v>478.05</v>
      </c>
      <c r="H29" s="13">
        <v>1.91</v>
      </c>
    </row>
    <row r="30" spans="2:8">
      <c r="B30" s="69" t="s">
        <v>2878</v>
      </c>
      <c r="C30" s="79" t="s">
        <v>140</v>
      </c>
      <c r="D30" s="69" t="s">
        <v>165</v>
      </c>
      <c r="E30" s="69" t="s">
        <v>166</v>
      </c>
      <c r="F30" s="13">
        <v>23100</v>
      </c>
      <c r="G30" s="13">
        <v>460.67</v>
      </c>
      <c r="H30" s="13">
        <v>1.84</v>
      </c>
    </row>
    <row r="31" spans="2:8">
      <c r="B31" s="69" t="s">
        <v>2834</v>
      </c>
      <c r="C31" s="79" t="s">
        <v>140</v>
      </c>
      <c r="D31" s="69" t="s">
        <v>167</v>
      </c>
      <c r="E31" s="69" t="s">
        <v>168</v>
      </c>
      <c r="F31" s="13">
        <v>52000</v>
      </c>
      <c r="G31" s="13">
        <v>447.51</v>
      </c>
      <c r="H31" s="13">
        <v>1.78</v>
      </c>
    </row>
    <row r="32" spans="2:8">
      <c r="B32" s="69" t="s">
        <v>3005</v>
      </c>
      <c r="C32" s="79" t="s">
        <v>140</v>
      </c>
      <c r="D32" s="69" t="s">
        <v>169</v>
      </c>
      <c r="E32" s="69" t="s">
        <v>170</v>
      </c>
      <c r="F32" s="13">
        <v>54000</v>
      </c>
      <c r="G32" s="13">
        <v>430.84</v>
      </c>
      <c r="H32" s="13">
        <v>1.72</v>
      </c>
    </row>
    <row r="33" spans="2:8">
      <c r="B33" s="69" t="s">
        <v>2234</v>
      </c>
      <c r="C33" s="79" t="s">
        <v>140</v>
      </c>
      <c r="D33" s="69" t="s">
        <v>171</v>
      </c>
      <c r="E33" s="69" t="s">
        <v>172</v>
      </c>
      <c r="F33" s="13">
        <v>26000</v>
      </c>
      <c r="G33" s="13">
        <v>430.17</v>
      </c>
      <c r="H33" s="13">
        <v>1.72</v>
      </c>
    </row>
    <row r="34" spans="2:8">
      <c r="B34" s="69" t="s">
        <v>2300</v>
      </c>
      <c r="C34" s="79" t="s">
        <v>140</v>
      </c>
      <c r="D34" s="69" t="s">
        <v>167</v>
      </c>
      <c r="E34" s="69" t="s">
        <v>173</v>
      </c>
      <c r="F34" s="13">
        <v>9600</v>
      </c>
      <c r="G34" s="13">
        <v>419.49</v>
      </c>
      <c r="H34" s="13">
        <v>1.67</v>
      </c>
    </row>
    <row r="35" spans="2:8">
      <c r="B35" s="69" t="s">
        <v>1019</v>
      </c>
      <c r="C35" s="79" t="s">
        <v>140</v>
      </c>
      <c r="D35" s="69" t="s">
        <v>174</v>
      </c>
      <c r="E35" s="69" t="s">
        <v>175</v>
      </c>
      <c r="F35" s="13">
        <v>51000</v>
      </c>
      <c r="G35" s="13">
        <v>412.79</v>
      </c>
      <c r="H35" s="13">
        <v>1.65</v>
      </c>
    </row>
    <row r="36" spans="2:8">
      <c r="B36" s="69" t="s">
        <v>2932</v>
      </c>
      <c r="C36" s="79" t="s">
        <v>140</v>
      </c>
      <c r="D36" s="69" t="s">
        <v>152</v>
      </c>
      <c r="E36" s="69" t="s">
        <v>176</v>
      </c>
      <c r="F36" s="13">
        <v>224000</v>
      </c>
      <c r="G36" s="13">
        <v>397.38</v>
      </c>
      <c r="H36" s="13">
        <v>1.58</v>
      </c>
    </row>
    <row r="37" spans="2:8">
      <c r="B37" s="69" t="s">
        <v>2998</v>
      </c>
      <c r="C37" s="79" t="s">
        <v>140</v>
      </c>
      <c r="D37" s="69" t="s">
        <v>177</v>
      </c>
      <c r="E37" s="69" t="s">
        <v>178</v>
      </c>
      <c r="F37" s="13">
        <v>19500</v>
      </c>
      <c r="G37" s="13">
        <v>389.42</v>
      </c>
      <c r="H37" s="13">
        <v>1.55</v>
      </c>
    </row>
    <row r="38" spans="2:8">
      <c r="B38" s="69" t="s">
        <v>2909</v>
      </c>
      <c r="C38" s="79" t="s">
        <v>140</v>
      </c>
      <c r="D38" s="69" t="s">
        <v>179</v>
      </c>
      <c r="E38" s="69" t="s">
        <v>180</v>
      </c>
      <c r="F38" s="13">
        <v>9700</v>
      </c>
      <c r="G38" s="13">
        <v>385.36</v>
      </c>
      <c r="H38" s="13">
        <v>1.54</v>
      </c>
    </row>
    <row r="39" spans="2:8">
      <c r="B39" s="69" t="s">
        <v>2318</v>
      </c>
      <c r="C39" s="79" t="s">
        <v>140</v>
      </c>
      <c r="D39" s="69" t="s">
        <v>181</v>
      </c>
      <c r="E39" s="69" t="s">
        <v>182</v>
      </c>
      <c r="F39" s="13">
        <v>72000</v>
      </c>
      <c r="G39" s="13">
        <v>384.23</v>
      </c>
      <c r="H39" s="13">
        <v>1.53</v>
      </c>
    </row>
    <row r="40" spans="2:8">
      <c r="B40" s="69" t="s">
        <v>1042</v>
      </c>
      <c r="C40" s="79" t="s">
        <v>140</v>
      </c>
      <c r="D40" s="69" t="s">
        <v>183</v>
      </c>
      <c r="E40" s="69" t="s">
        <v>184</v>
      </c>
      <c r="F40" s="13">
        <v>50000</v>
      </c>
      <c r="G40" s="13">
        <v>379.88</v>
      </c>
      <c r="H40" s="13">
        <v>1.51</v>
      </c>
    </row>
    <row r="41" spans="2:8">
      <c r="B41" s="69" t="s">
        <v>1025</v>
      </c>
      <c r="C41" s="79" t="s">
        <v>140</v>
      </c>
      <c r="D41" s="69" t="s">
        <v>185</v>
      </c>
      <c r="E41" s="69" t="s">
        <v>186</v>
      </c>
      <c r="F41" s="13">
        <v>17000</v>
      </c>
      <c r="G41" s="13">
        <v>373.73</v>
      </c>
      <c r="H41" s="13">
        <v>1.49</v>
      </c>
    </row>
    <row r="42" spans="2:8">
      <c r="B42" s="69" t="s">
        <v>2277</v>
      </c>
      <c r="C42" s="79" t="s">
        <v>140</v>
      </c>
      <c r="D42" s="69" t="s">
        <v>185</v>
      </c>
      <c r="E42" s="69" t="s">
        <v>187</v>
      </c>
      <c r="F42" s="13">
        <v>5900</v>
      </c>
      <c r="G42" s="13">
        <v>358.87</v>
      </c>
      <c r="H42" s="13">
        <v>1.43</v>
      </c>
    </row>
    <row r="43" spans="2:8">
      <c r="B43" s="69" t="s">
        <v>1010</v>
      </c>
      <c r="C43" s="79" t="s">
        <v>140</v>
      </c>
      <c r="D43" s="69" t="s">
        <v>188</v>
      </c>
      <c r="E43" s="69" t="s">
        <v>189</v>
      </c>
      <c r="F43" s="13">
        <v>50000</v>
      </c>
      <c r="G43" s="13">
        <v>342.53</v>
      </c>
      <c r="H43" s="13">
        <v>1.37</v>
      </c>
    </row>
    <row r="44" spans="2:8">
      <c r="B44" s="69" t="s">
        <v>2263</v>
      </c>
      <c r="C44" s="79" t="s">
        <v>140</v>
      </c>
      <c r="D44" s="69" t="s">
        <v>190</v>
      </c>
      <c r="E44" s="69" t="s">
        <v>191</v>
      </c>
      <c r="F44" s="13">
        <v>27000</v>
      </c>
      <c r="G44" s="13">
        <v>341.78</v>
      </c>
      <c r="H44" s="13">
        <v>1.36</v>
      </c>
    </row>
    <row r="45" spans="2:8">
      <c r="B45" s="69" t="s">
        <v>2979</v>
      </c>
      <c r="C45" s="79" t="s">
        <v>140</v>
      </c>
      <c r="D45" s="69" t="s">
        <v>146</v>
      </c>
      <c r="E45" s="69" t="s">
        <v>192</v>
      </c>
      <c r="F45" s="13">
        <v>92000</v>
      </c>
      <c r="G45" s="13">
        <v>340.95</v>
      </c>
      <c r="H45" s="13">
        <v>1.36</v>
      </c>
    </row>
    <row r="46" spans="2:8">
      <c r="B46" s="69" t="s">
        <v>193</v>
      </c>
      <c r="C46" s="79" t="s">
        <v>140</v>
      </c>
      <c r="D46" s="69" t="s">
        <v>141</v>
      </c>
      <c r="E46" s="69" t="s">
        <v>194</v>
      </c>
      <c r="F46" s="13">
        <v>200000</v>
      </c>
      <c r="G46" s="13">
        <v>338.9</v>
      </c>
      <c r="H46" s="13">
        <v>1.35</v>
      </c>
    </row>
    <row r="47" spans="2:8">
      <c r="B47" s="69" t="s">
        <v>2280</v>
      </c>
      <c r="C47" s="79" t="s">
        <v>140</v>
      </c>
      <c r="D47" s="69" t="s">
        <v>146</v>
      </c>
      <c r="E47" s="69" t="s">
        <v>195</v>
      </c>
      <c r="F47" s="13">
        <v>9000</v>
      </c>
      <c r="G47" s="13">
        <v>338.39</v>
      </c>
      <c r="H47" s="13">
        <v>1.35</v>
      </c>
    </row>
    <row r="48" spans="2:8">
      <c r="B48" s="69" t="s">
        <v>2916</v>
      </c>
      <c r="C48" s="79" t="s">
        <v>140</v>
      </c>
      <c r="D48" s="69" t="s">
        <v>167</v>
      </c>
      <c r="E48" s="69" t="s">
        <v>196</v>
      </c>
      <c r="F48" s="13">
        <v>10700</v>
      </c>
      <c r="G48" s="13">
        <v>336.95</v>
      </c>
      <c r="H48" s="13">
        <v>1.34</v>
      </c>
    </row>
    <row r="49" spans="2:8">
      <c r="B49" s="69" t="s">
        <v>2975</v>
      </c>
      <c r="C49" s="79" t="s">
        <v>140</v>
      </c>
      <c r="D49" s="69" t="s">
        <v>141</v>
      </c>
      <c r="E49" s="69" t="s">
        <v>197</v>
      </c>
      <c r="F49" s="13">
        <v>725000</v>
      </c>
      <c r="G49" s="13">
        <v>325.89</v>
      </c>
      <c r="H49" s="13">
        <v>1.3</v>
      </c>
    </row>
    <row r="50" spans="2:8">
      <c r="B50" s="69" t="s">
        <v>2271</v>
      </c>
      <c r="C50" s="79" t="s">
        <v>140</v>
      </c>
      <c r="D50" s="69" t="s">
        <v>167</v>
      </c>
      <c r="E50" s="69" t="s">
        <v>198</v>
      </c>
      <c r="F50" s="13">
        <v>9000</v>
      </c>
      <c r="G50" s="13">
        <v>323.22000000000003</v>
      </c>
      <c r="H50" s="13">
        <v>1.29</v>
      </c>
    </row>
    <row r="51" spans="2:8">
      <c r="B51" s="69" t="s">
        <v>2923</v>
      </c>
      <c r="C51" s="79" t="s">
        <v>140</v>
      </c>
      <c r="D51" s="69" t="s">
        <v>199</v>
      </c>
      <c r="E51" s="69" t="s">
        <v>200</v>
      </c>
      <c r="F51" s="13">
        <v>5900</v>
      </c>
      <c r="G51" s="13">
        <v>318.49</v>
      </c>
      <c r="H51" s="13">
        <v>1.27</v>
      </c>
    </row>
    <row r="52" spans="2:8">
      <c r="B52" s="69" t="s">
        <v>2249</v>
      </c>
      <c r="C52" s="79" t="s">
        <v>140</v>
      </c>
      <c r="D52" s="69" t="s">
        <v>146</v>
      </c>
      <c r="E52" s="69" t="s">
        <v>201</v>
      </c>
      <c r="F52" s="13">
        <v>10400</v>
      </c>
      <c r="G52" s="13">
        <v>316.95999999999998</v>
      </c>
      <c r="H52" s="13">
        <v>1.26</v>
      </c>
    </row>
    <row r="53" spans="2:8">
      <c r="B53" s="69" t="s">
        <v>2840</v>
      </c>
      <c r="C53" s="79" t="s">
        <v>140</v>
      </c>
      <c r="D53" s="69" t="s">
        <v>152</v>
      </c>
      <c r="E53" s="69" t="s">
        <v>202</v>
      </c>
      <c r="F53" s="13">
        <v>11500</v>
      </c>
      <c r="G53" s="13">
        <v>302.8</v>
      </c>
      <c r="H53" s="13">
        <v>1.21</v>
      </c>
    </row>
    <row r="54" spans="2:8">
      <c r="B54" s="69" t="s">
        <v>1030</v>
      </c>
      <c r="C54" s="79" t="s">
        <v>140</v>
      </c>
      <c r="D54" s="69" t="s">
        <v>190</v>
      </c>
      <c r="E54" s="69" t="s">
        <v>203</v>
      </c>
      <c r="F54" s="13">
        <v>47000</v>
      </c>
      <c r="G54" s="13">
        <v>281.51</v>
      </c>
      <c r="H54" s="13">
        <v>1.1200000000000001</v>
      </c>
    </row>
    <row r="55" spans="2:8">
      <c r="B55" s="69" t="s">
        <v>2933</v>
      </c>
      <c r="C55" s="79" t="s">
        <v>140</v>
      </c>
      <c r="D55" s="69" t="s">
        <v>141</v>
      </c>
      <c r="E55" s="69" t="s">
        <v>204</v>
      </c>
      <c r="F55" s="13">
        <v>336000</v>
      </c>
      <c r="G55" s="13">
        <v>279.55</v>
      </c>
      <c r="H55" s="13">
        <v>1.1100000000000001</v>
      </c>
    </row>
    <row r="56" spans="2:8">
      <c r="B56" s="69" t="s">
        <v>2995</v>
      </c>
      <c r="C56" s="79" t="s">
        <v>140</v>
      </c>
      <c r="D56" s="69" t="s">
        <v>167</v>
      </c>
      <c r="E56" s="69" t="s">
        <v>205</v>
      </c>
      <c r="F56" s="13">
        <v>4000</v>
      </c>
      <c r="G56" s="13">
        <v>273.69</v>
      </c>
      <c r="H56" s="13">
        <v>1.0900000000000001</v>
      </c>
    </row>
    <row r="57" spans="2:8">
      <c r="B57" s="69" t="s">
        <v>2893</v>
      </c>
      <c r="C57" s="79" t="s">
        <v>140</v>
      </c>
      <c r="D57" s="69" t="s">
        <v>206</v>
      </c>
      <c r="E57" s="69" t="s">
        <v>207</v>
      </c>
      <c r="F57" s="13">
        <v>340000</v>
      </c>
      <c r="G57" s="13">
        <v>273.02</v>
      </c>
      <c r="H57" s="13">
        <v>1.0900000000000001</v>
      </c>
    </row>
    <row r="58" spans="2:8">
      <c r="B58" s="69" t="s">
        <v>208</v>
      </c>
      <c r="C58" s="79" t="s">
        <v>140</v>
      </c>
      <c r="D58" s="69" t="s">
        <v>209</v>
      </c>
      <c r="E58" s="69" t="s">
        <v>210</v>
      </c>
      <c r="F58" s="13">
        <v>34336</v>
      </c>
      <c r="G58" s="13">
        <v>262.55</v>
      </c>
      <c r="H58" s="13">
        <v>1.05</v>
      </c>
    </row>
    <row r="59" spans="2:8">
      <c r="B59" s="69" t="s">
        <v>1032</v>
      </c>
      <c r="C59" s="79" t="s">
        <v>140</v>
      </c>
      <c r="D59" s="69" t="s">
        <v>211</v>
      </c>
      <c r="E59" s="69" t="s">
        <v>212</v>
      </c>
      <c r="F59" s="13">
        <v>1200</v>
      </c>
      <c r="G59" s="13">
        <v>242.33</v>
      </c>
      <c r="H59" s="13">
        <v>0.97</v>
      </c>
    </row>
    <row r="60" spans="2:8">
      <c r="B60" s="69" t="s">
        <v>2984</v>
      </c>
      <c r="C60" s="79" t="s">
        <v>140</v>
      </c>
      <c r="D60" s="69" t="s">
        <v>152</v>
      </c>
      <c r="E60" s="69" t="s">
        <v>213</v>
      </c>
      <c r="F60" s="13">
        <v>40000</v>
      </c>
      <c r="G60" s="13">
        <v>238.56</v>
      </c>
      <c r="H60" s="13">
        <v>0.95</v>
      </c>
    </row>
    <row r="61" spans="2:8">
      <c r="B61" s="69" t="s">
        <v>2843</v>
      </c>
      <c r="C61" s="79" t="s">
        <v>140</v>
      </c>
      <c r="D61" s="69" t="s">
        <v>177</v>
      </c>
      <c r="E61" s="69" t="s">
        <v>214</v>
      </c>
      <c r="F61" s="13">
        <v>7500</v>
      </c>
      <c r="G61" s="13">
        <v>224.48</v>
      </c>
      <c r="H61" s="13">
        <v>0.9</v>
      </c>
    </row>
    <row r="62" spans="2:8">
      <c r="B62" s="69" t="s">
        <v>215</v>
      </c>
      <c r="C62" s="79" t="s">
        <v>140</v>
      </c>
      <c r="D62" s="69" t="s">
        <v>216</v>
      </c>
      <c r="E62" s="69" t="s">
        <v>217</v>
      </c>
      <c r="F62" s="13">
        <v>44121</v>
      </c>
      <c r="G62" s="13">
        <v>195.21</v>
      </c>
      <c r="H62" s="13">
        <v>0.78</v>
      </c>
    </row>
    <row r="63" spans="2:8">
      <c r="B63" s="102" t="s">
        <v>218</v>
      </c>
      <c r="C63" s="185"/>
      <c r="D63" s="102"/>
      <c r="E63" s="102"/>
      <c r="F63" s="14"/>
      <c r="G63" s="14">
        <f>SUM(G12:G62)</f>
        <v>24720.429999999997</v>
      </c>
      <c r="H63" s="14">
        <f>SUM(H12:H62)</f>
        <v>98.560000000000016</v>
      </c>
    </row>
    <row r="64" spans="2:8">
      <c r="B64" s="102" t="s">
        <v>219</v>
      </c>
      <c r="C64" s="185"/>
      <c r="D64" s="102"/>
      <c r="E64" s="102"/>
      <c r="F64" s="14"/>
      <c r="G64" s="14">
        <v>355.14</v>
      </c>
      <c r="H64" s="14">
        <v>1.42</v>
      </c>
    </row>
    <row r="65" spans="2:8">
      <c r="B65" s="102" t="s">
        <v>125</v>
      </c>
      <c r="C65" s="185"/>
      <c r="D65" s="102"/>
      <c r="E65" s="102"/>
      <c r="F65" s="14"/>
      <c r="G65" s="14">
        <v>25075.57</v>
      </c>
      <c r="H65" s="14">
        <v>99.99</v>
      </c>
    </row>
    <row r="66" spans="2:8">
      <c r="B66" s="102" t="s">
        <v>126</v>
      </c>
      <c r="C66" s="185"/>
      <c r="D66" s="102"/>
      <c r="E66" s="102"/>
      <c r="F66" s="14"/>
      <c r="G66" s="14">
        <v>4.0915917000014588</v>
      </c>
      <c r="H66" s="14">
        <v>1.0000000000005116E-2</v>
      </c>
    </row>
    <row r="67" spans="2:8">
      <c r="B67" s="102" t="s">
        <v>127</v>
      </c>
      <c r="C67" s="185"/>
      <c r="D67" s="102"/>
      <c r="E67" s="102"/>
      <c r="F67" s="14"/>
      <c r="G67" s="14">
        <v>25079.661591700002</v>
      </c>
      <c r="H67" s="14">
        <v>100</v>
      </c>
    </row>
    <row r="68" spans="2:8">
      <c r="B68" s="69" t="s">
        <v>128</v>
      </c>
    </row>
    <row r="69" spans="2:8">
      <c r="B69" s="69" t="s">
        <v>129</v>
      </c>
    </row>
    <row r="70" spans="2:8">
      <c r="B70" s="69" t="s">
        <v>130</v>
      </c>
      <c r="C70" s="186">
        <v>44712</v>
      </c>
    </row>
    <row r="71" spans="2:8" ht="25.5">
      <c r="B71" s="187" t="s">
        <v>131</v>
      </c>
      <c r="C71" s="180" t="s">
        <v>132</v>
      </c>
    </row>
    <row r="72" spans="2:8">
      <c r="B72" s="102"/>
    </row>
    <row r="73" spans="2:8">
      <c r="B73" s="102" t="s">
        <v>133</v>
      </c>
    </row>
    <row r="74" spans="2:8">
      <c r="B74" s="102" t="s">
        <v>220</v>
      </c>
    </row>
    <row r="75" spans="2:8">
      <c r="B75" s="102" t="s">
        <v>134</v>
      </c>
    </row>
    <row r="76" spans="2:8">
      <c r="B76" s="102" t="s">
        <v>221</v>
      </c>
      <c r="C76" s="185"/>
    </row>
    <row r="77" spans="2:8">
      <c r="B77" s="102" t="s">
        <v>222</v>
      </c>
      <c r="C77" s="185"/>
    </row>
    <row r="78" spans="2:8">
      <c r="B78" s="102" t="s">
        <v>223</v>
      </c>
      <c r="C78" s="185"/>
    </row>
    <row r="79" spans="2:8">
      <c r="B79" s="102" t="s">
        <v>224</v>
      </c>
      <c r="C79" s="185"/>
    </row>
    <row r="80" spans="2:8">
      <c r="B80" s="292" t="s">
        <v>2226</v>
      </c>
      <c r="C80" s="185"/>
    </row>
    <row r="81" spans="2:2">
      <c r="B81" s="292" t="s">
        <v>135</v>
      </c>
    </row>
    <row r="82" spans="2:2">
      <c r="B82" s="292" t="s">
        <v>136</v>
      </c>
    </row>
  </sheetData>
  <mergeCells count="3">
    <mergeCell ref="B1:E1"/>
    <mergeCell ref="C3:C6"/>
    <mergeCell ref="D3:D6"/>
  </mergeCells>
  <hyperlinks>
    <hyperlink ref="A1" location="Index!A1" display="Index" xr:uid="{00000000-0004-0000-02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96"/>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85546875"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41</v>
      </c>
      <c r="C1" s="397"/>
      <c r="D1" s="397"/>
      <c r="E1" s="397"/>
      <c r="F1" s="4"/>
      <c r="G1" s="4"/>
      <c r="H1" s="4"/>
    </row>
    <row r="2" spans="1:9" s="1" customFormat="1" ht="13.5" thickBot="1">
      <c r="C2" s="5"/>
      <c r="F2" s="4"/>
      <c r="G2" s="4"/>
      <c r="H2" s="4"/>
    </row>
    <row r="3" spans="1:9" s="15" customFormat="1" ht="15">
      <c r="B3" s="25" t="s">
        <v>2153</v>
      </c>
      <c r="C3" s="398"/>
      <c r="D3" s="401"/>
      <c r="F3" s="16"/>
      <c r="G3" s="16"/>
      <c r="H3" s="16"/>
    </row>
    <row r="4" spans="1:9" s="15" customFormat="1" ht="15">
      <c r="B4" s="26" t="s">
        <v>2154</v>
      </c>
      <c r="C4" s="399"/>
      <c r="D4" s="402"/>
      <c r="F4" s="16"/>
      <c r="G4" s="16"/>
      <c r="H4" s="16"/>
    </row>
    <row r="5" spans="1:9" s="15" customFormat="1" ht="15">
      <c r="B5" s="26" t="s">
        <v>1060</v>
      </c>
      <c r="C5" s="399"/>
      <c r="D5" s="402"/>
      <c r="F5" s="16"/>
      <c r="G5" s="16"/>
      <c r="H5" s="16"/>
    </row>
    <row r="6" spans="1:9" s="15" customFormat="1" ht="15">
      <c r="B6" s="26" t="s">
        <v>2080</v>
      </c>
      <c r="C6" s="399"/>
      <c r="D6" s="402"/>
      <c r="F6" s="16"/>
      <c r="G6" s="16"/>
      <c r="H6" s="16"/>
    </row>
    <row r="7" spans="1:9" s="15" customFormat="1" ht="45.75" thickBot="1">
      <c r="B7" s="27" t="s">
        <v>2155</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1056</v>
      </c>
      <c r="C16" s="79" t="s">
        <v>140</v>
      </c>
      <c r="D16" s="69" t="s">
        <v>141</v>
      </c>
      <c r="E16" s="69" t="s">
        <v>142</v>
      </c>
      <c r="F16" s="13">
        <v>875000</v>
      </c>
      <c r="G16" s="13">
        <v>6587.44</v>
      </c>
      <c r="H16" s="13">
        <v>7.1</v>
      </c>
    </row>
    <row r="17" spans="2:8">
      <c r="B17" s="69" t="s">
        <v>1055</v>
      </c>
      <c r="C17" s="79" t="s">
        <v>140</v>
      </c>
      <c r="D17" s="69" t="s">
        <v>143</v>
      </c>
      <c r="E17" s="69" t="s">
        <v>144</v>
      </c>
      <c r="F17" s="13">
        <v>194000</v>
      </c>
      <c r="G17" s="13">
        <v>5107.34</v>
      </c>
      <c r="H17" s="13">
        <v>5.51</v>
      </c>
    </row>
    <row r="18" spans="2:8">
      <c r="B18" s="69" t="s">
        <v>456</v>
      </c>
      <c r="C18" s="79" t="s">
        <v>140</v>
      </c>
      <c r="D18" s="69" t="s">
        <v>141</v>
      </c>
      <c r="E18" s="69" t="s">
        <v>457</v>
      </c>
      <c r="F18" s="13">
        <v>782125</v>
      </c>
      <c r="G18" s="13">
        <v>3661.13</v>
      </c>
      <c r="H18" s="13">
        <v>3.95</v>
      </c>
    </row>
    <row r="19" spans="2:8">
      <c r="B19" s="69" t="s">
        <v>2234</v>
      </c>
      <c r="C19" s="79" t="s">
        <v>140</v>
      </c>
      <c r="D19" s="69" t="s">
        <v>171</v>
      </c>
      <c r="E19" s="69" t="s">
        <v>172</v>
      </c>
      <c r="F19" s="13">
        <v>217500</v>
      </c>
      <c r="G19" s="13">
        <v>3598.54</v>
      </c>
      <c r="H19" s="13">
        <v>3.88</v>
      </c>
    </row>
    <row r="20" spans="2:8">
      <c r="B20" s="69" t="s">
        <v>2879</v>
      </c>
      <c r="C20" s="79" t="s">
        <v>140</v>
      </c>
      <c r="D20" s="69" t="s">
        <v>162</v>
      </c>
      <c r="E20" s="69" t="s">
        <v>482</v>
      </c>
      <c r="F20" s="13">
        <v>453000</v>
      </c>
      <c r="G20" s="13">
        <v>3193.2</v>
      </c>
      <c r="H20" s="13">
        <v>3.44</v>
      </c>
    </row>
    <row r="21" spans="2:8">
      <c r="B21" s="69" t="s">
        <v>1018</v>
      </c>
      <c r="C21" s="79" t="s">
        <v>140</v>
      </c>
      <c r="D21" s="69" t="s">
        <v>156</v>
      </c>
      <c r="E21" s="69" t="s">
        <v>157</v>
      </c>
      <c r="F21" s="13">
        <v>415000</v>
      </c>
      <c r="G21" s="13">
        <v>2905.83</v>
      </c>
      <c r="H21" s="13">
        <v>3.13</v>
      </c>
    </row>
    <row r="22" spans="2:8">
      <c r="B22" s="69" t="s">
        <v>2833</v>
      </c>
      <c r="C22" s="79" t="s">
        <v>140</v>
      </c>
      <c r="D22" s="69" t="s">
        <v>276</v>
      </c>
      <c r="E22" s="69" t="s">
        <v>461</v>
      </c>
      <c r="F22" s="13">
        <v>1755000</v>
      </c>
      <c r="G22" s="13">
        <v>2737.8</v>
      </c>
      <c r="H22" s="13">
        <v>2.95</v>
      </c>
    </row>
    <row r="23" spans="2:8">
      <c r="B23" s="69" t="s">
        <v>2834</v>
      </c>
      <c r="C23" s="79" t="s">
        <v>140</v>
      </c>
      <c r="D23" s="69" t="s">
        <v>167</v>
      </c>
      <c r="E23" s="69" t="s">
        <v>168</v>
      </c>
      <c r="F23" s="13">
        <v>298977</v>
      </c>
      <c r="G23" s="13">
        <v>2573</v>
      </c>
      <c r="H23" s="13">
        <v>2.77</v>
      </c>
    </row>
    <row r="24" spans="2:8">
      <c r="B24" s="69" t="s">
        <v>473</v>
      </c>
      <c r="C24" s="79" t="s">
        <v>140</v>
      </c>
      <c r="D24" s="69" t="s">
        <v>141</v>
      </c>
      <c r="E24" s="69" t="s">
        <v>474</v>
      </c>
      <c r="F24" s="13">
        <v>2485000</v>
      </c>
      <c r="G24" s="13">
        <v>2491.21</v>
      </c>
      <c r="H24" s="13">
        <v>2.69</v>
      </c>
    </row>
    <row r="25" spans="2:8">
      <c r="B25" s="69" t="s">
        <v>2291</v>
      </c>
      <c r="C25" s="79" t="s">
        <v>140</v>
      </c>
      <c r="D25" s="69" t="s">
        <v>167</v>
      </c>
      <c r="E25" s="69" t="s">
        <v>465</v>
      </c>
      <c r="F25" s="13">
        <v>243500</v>
      </c>
      <c r="G25" s="13">
        <v>2417.83</v>
      </c>
      <c r="H25" s="13">
        <v>2.61</v>
      </c>
    </row>
    <row r="26" spans="2:8">
      <c r="B26" s="69" t="s">
        <v>1052</v>
      </c>
      <c r="C26" s="79" t="s">
        <v>140</v>
      </c>
      <c r="D26" s="69" t="s">
        <v>146</v>
      </c>
      <c r="E26" s="69" t="s">
        <v>148</v>
      </c>
      <c r="F26" s="13">
        <v>70522</v>
      </c>
      <c r="G26" s="13">
        <v>2372.61</v>
      </c>
      <c r="H26" s="13">
        <v>2.56</v>
      </c>
    </row>
    <row r="27" spans="2:8">
      <c r="B27" s="69" t="s">
        <v>1054</v>
      </c>
      <c r="C27" s="79" t="s">
        <v>140</v>
      </c>
      <c r="D27" s="69" t="s">
        <v>141</v>
      </c>
      <c r="E27" s="69" t="s">
        <v>145</v>
      </c>
      <c r="F27" s="13">
        <v>170000</v>
      </c>
      <c r="G27" s="13">
        <v>2361.2199999999998</v>
      </c>
      <c r="H27" s="13">
        <v>2.5499999999999998</v>
      </c>
    </row>
    <row r="28" spans="2:8">
      <c r="B28" s="69" t="s">
        <v>1037</v>
      </c>
      <c r="C28" s="79" t="s">
        <v>140</v>
      </c>
      <c r="D28" s="69" t="s">
        <v>141</v>
      </c>
      <c r="E28" s="69" t="s">
        <v>158</v>
      </c>
      <c r="F28" s="13">
        <v>342500</v>
      </c>
      <c r="G28" s="13">
        <v>2346.81</v>
      </c>
      <c r="H28" s="13">
        <v>2.5299999999999998</v>
      </c>
    </row>
    <row r="29" spans="2:8">
      <c r="B29" s="69" t="s">
        <v>1053</v>
      </c>
      <c r="C29" s="79" t="s">
        <v>140</v>
      </c>
      <c r="D29" s="69" t="s">
        <v>146</v>
      </c>
      <c r="E29" s="69" t="s">
        <v>147</v>
      </c>
      <c r="F29" s="13">
        <v>149570</v>
      </c>
      <c r="G29" s="13">
        <v>2248.9299999999998</v>
      </c>
      <c r="H29" s="13">
        <v>2.4300000000000002</v>
      </c>
    </row>
    <row r="30" spans="2:8">
      <c r="B30" s="69" t="s">
        <v>2878</v>
      </c>
      <c r="C30" s="79" t="s">
        <v>140</v>
      </c>
      <c r="D30" s="69" t="s">
        <v>165</v>
      </c>
      <c r="E30" s="69" t="s">
        <v>166</v>
      </c>
      <c r="F30" s="13">
        <v>104327</v>
      </c>
      <c r="G30" s="13">
        <v>2080.54</v>
      </c>
      <c r="H30" s="13">
        <v>2.2400000000000002</v>
      </c>
    </row>
    <row r="31" spans="2:8">
      <c r="B31" s="69" t="s">
        <v>2293</v>
      </c>
      <c r="C31" s="79" t="s">
        <v>140</v>
      </c>
      <c r="D31" s="69" t="s">
        <v>521</v>
      </c>
      <c r="E31" s="69" t="s">
        <v>522</v>
      </c>
      <c r="F31" s="13">
        <v>1480000</v>
      </c>
      <c r="G31" s="13">
        <v>2035</v>
      </c>
      <c r="H31" s="13">
        <v>2.19</v>
      </c>
    </row>
    <row r="32" spans="2:8">
      <c r="B32" s="69" t="s">
        <v>1049</v>
      </c>
      <c r="C32" s="79" t="s">
        <v>140</v>
      </c>
      <c r="D32" s="69" t="s">
        <v>146</v>
      </c>
      <c r="E32" s="69" t="s">
        <v>289</v>
      </c>
      <c r="F32" s="13">
        <v>188000</v>
      </c>
      <c r="G32" s="13">
        <v>1956.61</v>
      </c>
      <c r="H32" s="13">
        <v>2.11</v>
      </c>
    </row>
    <row r="33" spans="2:8">
      <c r="B33" s="69" t="s">
        <v>1050</v>
      </c>
      <c r="C33" s="79" t="s">
        <v>140</v>
      </c>
      <c r="D33" s="69" t="s">
        <v>276</v>
      </c>
      <c r="E33" s="69" t="s">
        <v>290</v>
      </c>
      <c r="F33" s="13">
        <v>825000</v>
      </c>
      <c r="G33" s="13">
        <v>1921.43</v>
      </c>
      <c r="H33" s="13">
        <v>2.0699999999999998</v>
      </c>
    </row>
    <row r="34" spans="2:8">
      <c r="B34" s="69" t="s">
        <v>2246</v>
      </c>
      <c r="C34" s="79" t="s">
        <v>140</v>
      </c>
      <c r="D34" s="69" t="s">
        <v>475</v>
      </c>
      <c r="E34" s="69" t="s">
        <v>476</v>
      </c>
      <c r="F34" s="13">
        <v>540000</v>
      </c>
      <c r="G34" s="13">
        <v>1865.97</v>
      </c>
      <c r="H34" s="13">
        <v>2.0099999999999998</v>
      </c>
    </row>
    <row r="35" spans="2:8">
      <c r="B35" s="69" t="s">
        <v>2877</v>
      </c>
      <c r="C35" s="79" t="s">
        <v>140</v>
      </c>
      <c r="D35" s="69" t="s">
        <v>475</v>
      </c>
      <c r="E35" s="69" t="s">
        <v>477</v>
      </c>
      <c r="F35" s="13">
        <v>378400</v>
      </c>
      <c r="G35" s="13">
        <v>1758.24</v>
      </c>
      <c r="H35" s="13">
        <v>1.9</v>
      </c>
    </row>
    <row r="36" spans="2:8">
      <c r="B36" s="69" t="s">
        <v>2836</v>
      </c>
      <c r="C36" s="79" t="s">
        <v>140</v>
      </c>
      <c r="D36" s="69" t="s">
        <v>162</v>
      </c>
      <c r="E36" s="69" t="s">
        <v>479</v>
      </c>
      <c r="F36" s="13">
        <v>165000</v>
      </c>
      <c r="G36" s="13">
        <v>1692.82</v>
      </c>
      <c r="H36" s="13">
        <v>1.83</v>
      </c>
    </row>
    <row r="37" spans="2:8">
      <c r="B37" s="69" t="s">
        <v>2244</v>
      </c>
      <c r="C37" s="79" t="s">
        <v>140</v>
      </c>
      <c r="D37" s="69" t="s">
        <v>146</v>
      </c>
      <c r="E37" s="69" t="s">
        <v>397</v>
      </c>
      <c r="F37" s="13">
        <v>143004</v>
      </c>
      <c r="G37" s="13">
        <v>1687.8</v>
      </c>
      <c r="H37" s="13">
        <v>1.82</v>
      </c>
    </row>
    <row r="38" spans="2:8">
      <c r="B38" s="69" t="s">
        <v>2268</v>
      </c>
      <c r="C38" s="79" t="s">
        <v>140</v>
      </c>
      <c r="D38" s="69" t="s">
        <v>185</v>
      </c>
      <c r="E38" s="69" t="s">
        <v>373</v>
      </c>
      <c r="F38" s="13">
        <v>116000</v>
      </c>
      <c r="G38" s="13">
        <v>1657.18</v>
      </c>
      <c r="H38" s="13">
        <v>1.79</v>
      </c>
    </row>
    <row r="39" spans="2:8">
      <c r="B39" s="69" t="s">
        <v>1025</v>
      </c>
      <c r="C39" s="79" t="s">
        <v>140</v>
      </c>
      <c r="D39" s="69" t="s">
        <v>185</v>
      </c>
      <c r="E39" s="69" t="s">
        <v>186</v>
      </c>
      <c r="F39" s="13">
        <v>75000</v>
      </c>
      <c r="G39" s="13">
        <v>1648.8</v>
      </c>
      <c r="H39" s="13">
        <v>1.78</v>
      </c>
    </row>
    <row r="40" spans="2:8">
      <c r="B40" s="69" t="s">
        <v>2256</v>
      </c>
      <c r="C40" s="79" t="s">
        <v>140</v>
      </c>
      <c r="D40" s="69" t="s">
        <v>358</v>
      </c>
      <c r="E40" s="69" t="s">
        <v>359</v>
      </c>
      <c r="F40" s="13">
        <v>372000</v>
      </c>
      <c r="G40" s="13">
        <v>1571.89</v>
      </c>
      <c r="H40" s="13">
        <v>1.7</v>
      </c>
    </row>
    <row r="41" spans="2:8">
      <c r="B41" s="69" t="s">
        <v>2912</v>
      </c>
      <c r="C41" s="79" t="s">
        <v>140</v>
      </c>
      <c r="D41" s="69" t="s">
        <v>162</v>
      </c>
      <c r="E41" s="69" t="s">
        <v>524</v>
      </c>
      <c r="F41" s="13">
        <v>68100</v>
      </c>
      <c r="G41" s="13">
        <v>1551.15</v>
      </c>
      <c r="H41" s="13">
        <v>1.67</v>
      </c>
    </row>
    <row r="42" spans="2:8">
      <c r="B42" s="69" t="s">
        <v>2919</v>
      </c>
      <c r="C42" s="79" t="s">
        <v>140</v>
      </c>
      <c r="D42" s="69" t="s">
        <v>141</v>
      </c>
      <c r="E42" s="69" t="s">
        <v>418</v>
      </c>
      <c r="F42" s="13">
        <v>1740000</v>
      </c>
      <c r="G42" s="13">
        <v>1545.99</v>
      </c>
      <c r="H42" s="13">
        <v>1.67</v>
      </c>
    </row>
    <row r="43" spans="2:8">
      <c r="B43" s="69" t="s">
        <v>1047</v>
      </c>
      <c r="C43" s="79" t="s">
        <v>140</v>
      </c>
      <c r="D43" s="69" t="s">
        <v>154</v>
      </c>
      <c r="E43" s="69" t="s">
        <v>155</v>
      </c>
      <c r="F43" s="13">
        <v>65000</v>
      </c>
      <c r="G43" s="13">
        <v>1499.39</v>
      </c>
      <c r="H43" s="13">
        <v>1.62</v>
      </c>
    </row>
    <row r="44" spans="2:8">
      <c r="B44" s="69" t="s">
        <v>1023</v>
      </c>
      <c r="C44" s="79" t="s">
        <v>140</v>
      </c>
      <c r="D44" s="69" t="s">
        <v>230</v>
      </c>
      <c r="E44" s="69" t="s">
        <v>309</v>
      </c>
      <c r="F44" s="13">
        <v>36268</v>
      </c>
      <c r="G44" s="13">
        <v>1443.21</v>
      </c>
      <c r="H44" s="13">
        <v>1.56</v>
      </c>
    </row>
    <row r="45" spans="2:8">
      <c r="B45" s="69" t="s">
        <v>2842</v>
      </c>
      <c r="C45" s="79" t="s">
        <v>140</v>
      </c>
      <c r="D45" s="69" t="s">
        <v>276</v>
      </c>
      <c r="E45" s="69" t="s">
        <v>481</v>
      </c>
      <c r="F45" s="13">
        <v>1816880</v>
      </c>
      <c r="G45" s="13">
        <v>1417.17</v>
      </c>
      <c r="H45" s="13">
        <v>1.53</v>
      </c>
    </row>
    <row r="46" spans="2:8">
      <c r="B46" s="69" t="s">
        <v>2300</v>
      </c>
      <c r="C46" s="79" t="s">
        <v>140</v>
      </c>
      <c r="D46" s="69" t="s">
        <v>167</v>
      </c>
      <c r="E46" s="69" t="s">
        <v>173</v>
      </c>
      <c r="F46" s="13">
        <v>31656</v>
      </c>
      <c r="G46" s="13">
        <v>1383.26</v>
      </c>
      <c r="H46" s="13">
        <v>1.49</v>
      </c>
    </row>
    <row r="47" spans="2:8">
      <c r="B47" s="69" t="s">
        <v>1021</v>
      </c>
      <c r="C47" s="79" t="s">
        <v>140</v>
      </c>
      <c r="D47" s="69" t="s">
        <v>302</v>
      </c>
      <c r="E47" s="69" t="s">
        <v>312</v>
      </c>
      <c r="F47" s="13">
        <v>310000</v>
      </c>
      <c r="G47" s="13">
        <v>1375.01</v>
      </c>
      <c r="H47" s="13">
        <v>1.48</v>
      </c>
    </row>
    <row r="48" spans="2:8">
      <c r="B48" s="69" t="s">
        <v>3025</v>
      </c>
      <c r="C48" s="79" t="s">
        <v>140</v>
      </c>
      <c r="D48" s="69" t="s">
        <v>475</v>
      </c>
      <c r="E48" s="69" t="s">
        <v>816</v>
      </c>
      <c r="F48" s="13">
        <v>136470</v>
      </c>
      <c r="G48" s="13">
        <v>1321.37</v>
      </c>
      <c r="H48" s="13">
        <v>1.43</v>
      </c>
    </row>
    <row r="49" spans="2:8">
      <c r="B49" s="69" t="s">
        <v>2251</v>
      </c>
      <c r="C49" s="79" t="s">
        <v>140</v>
      </c>
      <c r="D49" s="69" t="s">
        <v>302</v>
      </c>
      <c r="E49" s="69" t="s">
        <v>467</v>
      </c>
      <c r="F49" s="13">
        <v>47500</v>
      </c>
      <c r="G49" s="13">
        <v>1320.86</v>
      </c>
      <c r="H49" s="13">
        <v>1.42</v>
      </c>
    </row>
    <row r="50" spans="2:8">
      <c r="B50" s="69" t="s">
        <v>2270</v>
      </c>
      <c r="C50" s="79" t="s">
        <v>140</v>
      </c>
      <c r="D50" s="69" t="s">
        <v>165</v>
      </c>
      <c r="E50" s="69" t="s">
        <v>552</v>
      </c>
      <c r="F50" s="13">
        <v>50000</v>
      </c>
      <c r="G50" s="13">
        <v>1216.98</v>
      </c>
      <c r="H50" s="13">
        <v>1.31</v>
      </c>
    </row>
    <row r="51" spans="2:8">
      <c r="B51" s="69" t="s">
        <v>2839</v>
      </c>
      <c r="C51" s="79" t="s">
        <v>140</v>
      </c>
      <c r="D51" s="69" t="s">
        <v>165</v>
      </c>
      <c r="E51" s="69" t="s">
        <v>483</v>
      </c>
      <c r="F51" s="13">
        <v>305889</v>
      </c>
      <c r="G51" s="13">
        <v>1211.6300000000001</v>
      </c>
      <c r="H51" s="13">
        <v>1.31</v>
      </c>
    </row>
    <row r="52" spans="2:8">
      <c r="B52" s="69" t="s">
        <v>2837</v>
      </c>
      <c r="C52" s="79" t="s">
        <v>140</v>
      </c>
      <c r="D52" s="69" t="s">
        <v>165</v>
      </c>
      <c r="E52" s="69" t="s">
        <v>478</v>
      </c>
      <c r="F52" s="13">
        <v>49000</v>
      </c>
      <c r="G52" s="13">
        <v>1189.3499999999999</v>
      </c>
      <c r="H52" s="13">
        <v>1.28</v>
      </c>
    </row>
    <row r="53" spans="2:8">
      <c r="B53" s="69" t="s">
        <v>2843</v>
      </c>
      <c r="C53" s="79" t="s">
        <v>140</v>
      </c>
      <c r="D53" s="69" t="s">
        <v>177</v>
      </c>
      <c r="E53" s="69" t="s">
        <v>214</v>
      </c>
      <c r="F53" s="13">
        <v>36000</v>
      </c>
      <c r="G53" s="13">
        <v>1077.48</v>
      </c>
      <c r="H53" s="13">
        <v>1.1599999999999999</v>
      </c>
    </row>
    <row r="54" spans="2:8">
      <c r="B54" s="69" t="s">
        <v>2272</v>
      </c>
      <c r="C54" s="79" t="s">
        <v>140</v>
      </c>
      <c r="D54" s="69" t="s">
        <v>143</v>
      </c>
      <c r="E54" s="69" t="s">
        <v>368</v>
      </c>
      <c r="F54" s="13">
        <v>455000</v>
      </c>
      <c r="G54" s="13">
        <v>1036.49</v>
      </c>
      <c r="H54" s="13">
        <v>1.1200000000000001</v>
      </c>
    </row>
    <row r="55" spans="2:8">
      <c r="B55" s="69" t="s">
        <v>1015</v>
      </c>
      <c r="C55" s="79" t="s">
        <v>140</v>
      </c>
      <c r="D55" s="69" t="s">
        <v>316</v>
      </c>
      <c r="E55" s="69" t="s">
        <v>317</v>
      </c>
      <c r="F55" s="13">
        <v>98000</v>
      </c>
      <c r="G55" s="13">
        <v>1034.54</v>
      </c>
      <c r="H55" s="13">
        <v>1.1200000000000001</v>
      </c>
    </row>
    <row r="56" spans="2:8">
      <c r="B56" s="69" t="s">
        <v>2933</v>
      </c>
      <c r="C56" s="79" t="s">
        <v>140</v>
      </c>
      <c r="D56" s="69" t="s">
        <v>141</v>
      </c>
      <c r="E56" s="69" t="s">
        <v>204</v>
      </c>
      <c r="F56" s="13">
        <v>1208000</v>
      </c>
      <c r="G56" s="13">
        <v>1005.06</v>
      </c>
      <c r="H56" s="13">
        <v>1.08</v>
      </c>
    </row>
    <row r="57" spans="2:8">
      <c r="B57" s="69" t="s">
        <v>2305</v>
      </c>
      <c r="C57" s="79" t="s">
        <v>140</v>
      </c>
      <c r="D57" s="69" t="s">
        <v>316</v>
      </c>
      <c r="E57" s="69" t="s">
        <v>362</v>
      </c>
      <c r="F57" s="13">
        <v>255000</v>
      </c>
      <c r="G57" s="13">
        <v>963.52</v>
      </c>
      <c r="H57" s="13">
        <v>1.04</v>
      </c>
    </row>
    <row r="58" spans="2:8">
      <c r="B58" s="69" t="s">
        <v>3026</v>
      </c>
      <c r="C58" s="79" t="s">
        <v>140</v>
      </c>
      <c r="D58" s="69" t="s">
        <v>238</v>
      </c>
      <c r="E58" s="69" t="s">
        <v>817</v>
      </c>
      <c r="F58" s="13">
        <v>811496</v>
      </c>
      <c r="G58" s="13">
        <v>814.34</v>
      </c>
      <c r="H58" s="13">
        <v>0.88</v>
      </c>
    </row>
    <row r="59" spans="2:8">
      <c r="B59" s="69" t="s">
        <v>2260</v>
      </c>
      <c r="C59" s="79" t="s">
        <v>140</v>
      </c>
      <c r="D59" s="69" t="s">
        <v>141</v>
      </c>
      <c r="E59" s="69" t="s">
        <v>421</v>
      </c>
      <c r="F59" s="13">
        <v>710000</v>
      </c>
      <c r="G59" s="13">
        <v>797.33</v>
      </c>
      <c r="H59" s="13">
        <v>0.86</v>
      </c>
    </row>
    <row r="60" spans="2:8">
      <c r="B60" s="69" t="s">
        <v>2848</v>
      </c>
      <c r="C60" s="79" t="s">
        <v>140</v>
      </c>
      <c r="D60" s="69" t="s">
        <v>156</v>
      </c>
      <c r="E60" s="69" t="s">
        <v>489</v>
      </c>
      <c r="F60" s="13">
        <v>202857</v>
      </c>
      <c r="G60" s="13">
        <v>673.18</v>
      </c>
      <c r="H60" s="13">
        <v>0.73</v>
      </c>
    </row>
    <row r="61" spans="2:8">
      <c r="B61" s="69" t="s">
        <v>2306</v>
      </c>
      <c r="C61" s="79" t="s">
        <v>140</v>
      </c>
      <c r="D61" s="69" t="s">
        <v>484</v>
      </c>
      <c r="E61" s="69" t="s">
        <v>485</v>
      </c>
      <c r="F61" s="13">
        <v>450000</v>
      </c>
      <c r="G61" s="13">
        <v>567.45000000000005</v>
      </c>
      <c r="H61" s="13">
        <v>0.61</v>
      </c>
    </row>
    <row r="62" spans="2:8">
      <c r="B62" s="69" t="s">
        <v>2884</v>
      </c>
      <c r="C62" s="79" t="s">
        <v>140</v>
      </c>
      <c r="D62" s="69" t="s">
        <v>154</v>
      </c>
      <c r="E62" s="69" t="s">
        <v>488</v>
      </c>
      <c r="F62" s="13">
        <v>122000</v>
      </c>
      <c r="G62" s="13">
        <v>396.81</v>
      </c>
      <c r="H62" s="13">
        <v>0.43</v>
      </c>
    </row>
    <row r="63" spans="2:8">
      <c r="B63" s="69" t="s">
        <v>2273</v>
      </c>
      <c r="C63" s="79" t="s">
        <v>140</v>
      </c>
      <c r="D63" s="69" t="s">
        <v>154</v>
      </c>
      <c r="E63" s="69" t="s">
        <v>268</v>
      </c>
      <c r="F63" s="13">
        <v>800000</v>
      </c>
      <c r="G63" s="13">
        <v>395.6</v>
      </c>
      <c r="H63" s="13">
        <v>0.43</v>
      </c>
    </row>
    <row r="64" spans="2:8">
      <c r="B64" s="69" t="s">
        <v>2283</v>
      </c>
      <c r="C64" s="79" t="s">
        <v>140</v>
      </c>
      <c r="D64" s="69" t="s">
        <v>167</v>
      </c>
      <c r="E64" s="69" t="s">
        <v>487</v>
      </c>
      <c r="F64" s="13">
        <v>60000</v>
      </c>
      <c r="G64" s="13">
        <v>371.16</v>
      </c>
      <c r="H64" s="13">
        <v>0.4</v>
      </c>
    </row>
    <row r="65" spans="2:8">
      <c r="B65" s="220" t="s">
        <v>980</v>
      </c>
      <c r="C65" s="79"/>
      <c r="G65" s="14">
        <f>SUM(G16:G64)</f>
        <v>90087.5</v>
      </c>
      <c r="H65" s="14">
        <f>SUM(H16:H64)</f>
        <v>97.170000000000044</v>
      </c>
    </row>
    <row r="66" spans="2:8" s="190" customFormat="1">
      <c r="B66" s="202" t="s">
        <v>981</v>
      </c>
      <c r="C66" s="210"/>
      <c r="F66" s="191"/>
      <c r="G66" s="18"/>
      <c r="H66" s="18"/>
    </row>
    <row r="67" spans="2:8" s="190" customFormat="1">
      <c r="B67" s="202" t="s">
        <v>982</v>
      </c>
      <c r="C67" s="210"/>
      <c r="F67" s="191"/>
      <c r="G67" s="18"/>
      <c r="H67" s="18"/>
    </row>
    <row r="68" spans="2:8">
      <c r="B68" s="69" t="s">
        <v>737</v>
      </c>
      <c r="C68" s="79" t="s">
        <v>140</v>
      </c>
      <c r="D68" s="69" t="s">
        <v>475</v>
      </c>
      <c r="E68" s="69" t="s">
        <v>738</v>
      </c>
      <c r="F68" s="13">
        <v>267000</v>
      </c>
      <c r="G68" s="13">
        <v>859.07</v>
      </c>
      <c r="H68" s="13">
        <v>0.93</v>
      </c>
    </row>
    <row r="69" spans="2:8" s="190" customFormat="1">
      <c r="B69" s="202" t="s">
        <v>983</v>
      </c>
      <c r="C69" s="210"/>
      <c r="F69" s="191"/>
      <c r="G69" s="18">
        <f>SUM(G68)</f>
        <v>859.07</v>
      </c>
      <c r="H69" s="18">
        <f>SUM(H68)</f>
        <v>0.93</v>
      </c>
    </row>
    <row r="70" spans="2:8" s="190" customFormat="1">
      <c r="B70" s="202" t="s">
        <v>984</v>
      </c>
      <c r="C70" s="210"/>
      <c r="F70" s="191"/>
      <c r="G70" s="18">
        <f>+G69+G65</f>
        <v>90946.57</v>
      </c>
      <c r="H70" s="18">
        <f>+H69+H65</f>
        <v>98.100000000000051</v>
      </c>
    </row>
    <row r="71" spans="2:8" s="190" customFormat="1">
      <c r="B71" s="202" t="s">
        <v>985</v>
      </c>
      <c r="C71" s="221"/>
      <c r="D71" s="202"/>
      <c r="E71" s="202"/>
      <c r="F71" s="18"/>
      <c r="G71" s="18"/>
      <c r="H71" s="18"/>
    </row>
    <row r="72" spans="2:8">
      <c r="B72" s="69" t="s">
        <v>83</v>
      </c>
      <c r="C72" s="79" t="s">
        <v>140</v>
      </c>
      <c r="D72" s="69" t="s">
        <v>450</v>
      </c>
      <c r="E72" s="69" t="s">
        <v>451</v>
      </c>
      <c r="F72" s="13">
        <v>781601</v>
      </c>
      <c r="G72" s="13">
        <v>442.85</v>
      </c>
      <c r="H72" s="13">
        <v>0.48</v>
      </c>
    </row>
    <row r="73" spans="2:8" s="190" customFormat="1">
      <c r="B73" s="202" t="s">
        <v>986</v>
      </c>
      <c r="C73" s="221"/>
      <c r="D73" s="202"/>
      <c r="E73" s="202"/>
      <c r="F73" s="18"/>
      <c r="G73" s="18">
        <f>SUM(G72)</f>
        <v>442.85</v>
      </c>
      <c r="H73" s="18">
        <f>SUM(H72)</f>
        <v>0.48</v>
      </c>
    </row>
    <row r="74" spans="2:8">
      <c r="B74" s="102" t="s">
        <v>219</v>
      </c>
      <c r="C74" s="185"/>
      <c r="D74" s="102"/>
      <c r="E74" s="102"/>
      <c r="F74" s="14"/>
      <c r="G74" s="14">
        <v>1445.63</v>
      </c>
      <c r="H74" s="14">
        <v>1.56</v>
      </c>
    </row>
    <row r="75" spans="2:8">
      <c r="B75" s="102" t="s">
        <v>125</v>
      </c>
      <c r="C75" s="185"/>
      <c r="D75" s="102"/>
      <c r="E75" s="102"/>
      <c r="F75" s="14"/>
      <c r="G75" s="14">
        <v>92835.05</v>
      </c>
      <c r="H75" s="14">
        <v>100.12</v>
      </c>
    </row>
    <row r="76" spans="2:8">
      <c r="B76" s="102" t="s">
        <v>280</v>
      </c>
      <c r="C76" s="185"/>
      <c r="D76" s="102"/>
      <c r="E76" s="102"/>
      <c r="F76" s="14"/>
      <c r="G76" s="14">
        <v>-112.92183360999752</v>
      </c>
      <c r="H76" s="14">
        <v>-0.12000000000000455</v>
      </c>
    </row>
    <row r="77" spans="2:8">
      <c r="B77" s="102" t="s">
        <v>127</v>
      </c>
      <c r="C77" s="185"/>
      <c r="D77" s="102"/>
      <c r="E77" s="102"/>
      <c r="F77" s="14"/>
      <c r="G77" s="14">
        <v>92722.128166390001</v>
      </c>
      <c r="H77" s="14">
        <v>100</v>
      </c>
    </row>
    <row r="78" spans="2:8">
      <c r="B78" s="69" t="s">
        <v>128</v>
      </c>
    </row>
    <row r="79" spans="2:8">
      <c r="B79" s="69" t="s">
        <v>129</v>
      </c>
    </row>
    <row r="80" spans="2:8">
      <c r="B80" s="69" t="s">
        <v>130</v>
      </c>
      <c r="C80" s="186">
        <v>44712</v>
      </c>
    </row>
    <row r="81" spans="2:3" ht="25.5">
      <c r="B81" s="187" t="s">
        <v>131</v>
      </c>
      <c r="C81" s="180" t="s">
        <v>132</v>
      </c>
    </row>
    <row r="82" spans="2:3">
      <c r="B82" s="102"/>
    </row>
    <row r="83" spans="2:3">
      <c r="B83" s="102" t="s">
        <v>133</v>
      </c>
    </row>
    <row r="84" spans="2:3">
      <c r="B84" s="102" t="s">
        <v>220</v>
      </c>
    </row>
    <row r="85" spans="2:3">
      <c r="B85" s="102" t="s">
        <v>134</v>
      </c>
    </row>
    <row r="86" spans="2:3">
      <c r="B86" s="102" t="s">
        <v>818</v>
      </c>
      <c r="C86" s="185"/>
    </row>
    <row r="87" spans="2:3">
      <c r="B87" s="102" t="s">
        <v>819</v>
      </c>
      <c r="C87" s="185"/>
    </row>
    <row r="88" spans="2:3">
      <c r="B88" s="102" t="s">
        <v>820</v>
      </c>
      <c r="C88" s="185"/>
    </row>
    <row r="89" spans="2:3">
      <c r="B89" s="102" t="s">
        <v>821</v>
      </c>
      <c r="C89" s="185"/>
    </row>
    <row r="90" spans="2:3">
      <c r="B90" s="102" t="s">
        <v>822</v>
      </c>
      <c r="C90" s="185"/>
    </row>
    <row r="91" spans="2:3">
      <c r="B91" s="102" t="s">
        <v>823</v>
      </c>
      <c r="C91" s="185"/>
    </row>
    <row r="92" spans="2:3">
      <c r="B92" s="102" t="s">
        <v>824</v>
      </c>
      <c r="C92" s="185"/>
    </row>
    <row r="93" spans="2:3">
      <c r="B93" s="102" t="s">
        <v>825</v>
      </c>
      <c r="C93" s="185"/>
    </row>
    <row r="94" spans="2:3">
      <c r="B94" s="292" t="s">
        <v>2206</v>
      </c>
      <c r="C94" s="185"/>
    </row>
    <row r="95" spans="2:3">
      <c r="B95" s="292" t="s">
        <v>135</v>
      </c>
    </row>
    <row r="96" spans="2:3">
      <c r="B96" s="292" t="s">
        <v>136</v>
      </c>
    </row>
  </sheetData>
  <mergeCells count="3">
    <mergeCell ref="B1:E1"/>
    <mergeCell ref="C3:C7"/>
    <mergeCell ref="D3:D7"/>
  </mergeCells>
  <hyperlinks>
    <hyperlink ref="A1" location="Index!A1" display="Index" xr:uid="{00000000-0004-0000-1E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5"/>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3.7109375" style="69" bestFit="1" customWidth="1"/>
    <col min="6" max="6" width="10.28515625" style="13" bestFit="1" customWidth="1"/>
    <col min="7" max="7" width="18.140625" style="13" bestFit="1" customWidth="1"/>
    <col min="8" max="8" width="9.140625" style="13"/>
    <col min="9" max="16384" width="9.140625" style="69"/>
  </cols>
  <sheetData>
    <row r="1" spans="1:9" s="1" customFormat="1">
      <c r="A1" s="3" t="s">
        <v>0</v>
      </c>
      <c r="B1" s="397" t="s">
        <v>87</v>
      </c>
      <c r="C1" s="397"/>
      <c r="D1" s="397"/>
      <c r="E1" s="397"/>
      <c r="F1" s="4"/>
      <c r="G1" s="4"/>
      <c r="H1" s="4"/>
    </row>
    <row r="2" spans="1:9" s="1" customFormat="1" ht="13.5" thickBot="1">
      <c r="C2" s="5"/>
      <c r="F2" s="4"/>
      <c r="G2" s="4"/>
      <c r="H2" s="4"/>
    </row>
    <row r="3" spans="1:9" s="15" customFormat="1" ht="15" customHeight="1">
      <c r="B3" s="25" t="s">
        <v>2156</v>
      </c>
      <c r="C3" s="398"/>
      <c r="D3" s="401"/>
      <c r="F3" s="16"/>
      <c r="G3" s="16"/>
      <c r="H3" s="16"/>
    </row>
    <row r="4" spans="1:9" s="15" customFormat="1" ht="15" customHeight="1">
      <c r="B4" s="26" t="s">
        <v>2157</v>
      </c>
      <c r="C4" s="399"/>
      <c r="D4" s="402"/>
      <c r="F4" s="16"/>
      <c r="G4" s="16"/>
      <c r="H4" s="16"/>
    </row>
    <row r="5" spans="1:9" s="15" customFormat="1" ht="15" customHeight="1">
      <c r="B5" s="26" t="s">
        <v>1060</v>
      </c>
      <c r="C5" s="399"/>
      <c r="D5" s="402"/>
      <c r="F5" s="16"/>
      <c r="G5" s="16"/>
      <c r="H5" s="16"/>
    </row>
    <row r="6" spans="1:9" s="15" customFormat="1" ht="15" customHeight="1">
      <c r="B6" s="26" t="s">
        <v>2158</v>
      </c>
      <c r="C6" s="399"/>
      <c r="D6" s="402"/>
      <c r="F6" s="16"/>
      <c r="G6" s="16"/>
      <c r="H6" s="16"/>
    </row>
    <row r="7" spans="1:9" s="15" customFormat="1" ht="15" customHeight="1" thickBot="1">
      <c r="B7" s="27" t="s">
        <v>2159</v>
      </c>
      <c r="C7" s="400"/>
      <c r="D7" s="403"/>
      <c r="F7" s="16"/>
      <c r="G7" s="16"/>
      <c r="H7" s="16"/>
    </row>
    <row r="8" spans="1:9" s="15" customFormat="1">
      <c r="C8" s="17" t="s">
        <v>1058</v>
      </c>
      <c r="D8" s="17" t="s">
        <v>1057</v>
      </c>
      <c r="F8" s="16"/>
      <c r="G8" s="16"/>
      <c r="H8" s="16"/>
    </row>
    <row r="11" spans="1:9">
      <c r="B11" s="69" t="s">
        <v>100</v>
      </c>
    </row>
    <row r="13" spans="1:9">
      <c r="B13" s="181" t="s">
        <v>101</v>
      </c>
      <c r="C13" s="182" t="s">
        <v>102</v>
      </c>
      <c r="D13" s="181" t="s">
        <v>137</v>
      </c>
      <c r="E13" s="181" t="s">
        <v>104</v>
      </c>
      <c r="F13" s="183" t="s">
        <v>105</v>
      </c>
      <c r="G13" s="183" t="s">
        <v>106</v>
      </c>
      <c r="H13" s="183" t="s">
        <v>107</v>
      </c>
      <c r="I13" s="102" t="s">
        <v>138</v>
      </c>
    </row>
    <row r="14" spans="1:9">
      <c r="B14" s="102" t="s">
        <v>139</v>
      </c>
      <c r="C14" s="79"/>
    </row>
    <row r="15" spans="1:9">
      <c r="B15" s="102" t="s">
        <v>109</v>
      </c>
      <c r="C15" s="79"/>
    </row>
    <row r="16" spans="1:9">
      <c r="B16" s="69" t="s">
        <v>1056</v>
      </c>
      <c r="C16" s="79" t="s">
        <v>140</v>
      </c>
      <c r="D16" s="69" t="s">
        <v>141</v>
      </c>
      <c r="E16" s="69" t="s">
        <v>142</v>
      </c>
      <c r="F16" s="13">
        <v>60322</v>
      </c>
      <c r="G16" s="13">
        <v>454.13</v>
      </c>
      <c r="H16" s="13">
        <v>10.33</v>
      </c>
    </row>
    <row r="17" spans="2:8">
      <c r="B17" s="69" t="s">
        <v>1055</v>
      </c>
      <c r="C17" s="79" t="s">
        <v>140</v>
      </c>
      <c r="D17" s="69" t="s">
        <v>143</v>
      </c>
      <c r="E17" s="69" t="s">
        <v>144</v>
      </c>
      <c r="F17" s="13">
        <v>13485</v>
      </c>
      <c r="G17" s="13">
        <v>355.01</v>
      </c>
      <c r="H17" s="13">
        <v>8.07</v>
      </c>
    </row>
    <row r="18" spans="2:8">
      <c r="B18" s="69" t="s">
        <v>1038</v>
      </c>
      <c r="C18" s="79" t="s">
        <v>140</v>
      </c>
      <c r="D18" s="69" t="s">
        <v>141</v>
      </c>
      <c r="E18" s="69" t="s">
        <v>149</v>
      </c>
      <c r="F18" s="13">
        <v>17885</v>
      </c>
      <c r="G18" s="13">
        <v>330.31</v>
      </c>
      <c r="H18" s="13">
        <v>7.51</v>
      </c>
    </row>
    <row r="19" spans="2:8">
      <c r="B19" s="69" t="s">
        <v>2268</v>
      </c>
      <c r="C19" s="79" t="s">
        <v>140</v>
      </c>
      <c r="D19" s="69" t="s">
        <v>185</v>
      </c>
      <c r="E19" s="69" t="s">
        <v>373</v>
      </c>
      <c r="F19" s="13">
        <v>20493</v>
      </c>
      <c r="G19" s="13">
        <v>292.76</v>
      </c>
      <c r="H19" s="13">
        <v>6.66</v>
      </c>
    </row>
    <row r="20" spans="2:8">
      <c r="B20" s="69" t="s">
        <v>2234</v>
      </c>
      <c r="C20" s="79" t="s">
        <v>140</v>
      </c>
      <c r="D20" s="69" t="s">
        <v>171</v>
      </c>
      <c r="E20" s="69" t="s">
        <v>172</v>
      </c>
      <c r="F20" s="13">
        <v>16389</v>
      </c>
      <c r="G20" s="13">
        <v>271.16000000000003</v>
      </c>
      <c r="H20" s="13">
        <v>6.16</v>
      </c>
    </row>
    <row r="21" spans="2:8">
      <c r="B21" s="69" t="s">
        <v>1043</v>
      </c>
      <c r="C21" s="79" t="s">
        <v>140</v>
      </c>
      <c r="D21" s="69" t="s">
        <v>185</v>
      </c>
      <c r="E21" s="69" t="s">
        <v>294</v>
      </c>
      <c r="F21" s="13">
        <v>68107</v>
      </c>
      <c r="G21" s="13">
        <v>251.59</v>
      </c>
      <c r="H21" s="13">
        <v>5.72</v>
      </c>
    </row>
    <row r="22" spans="2:8">
      <c r="B22" s="69" t="s">
        <v>2279</v>
      </c>
      <c r="C22" s="79" t="s">
        <v>140</v>
      </c>
      <c r="D22" s="69" t="s">
        <v>316</v>
      </c>
      <c r="E22" s="69" t="s">
        <v>396</v>
      </c>
      <c r="F22" s="13">
        <v>39492</v>
      </c>
      <c r="G22" s="13">
        <v>217.7</v>
      </c>
      <c r="H22" s="13">
        <v>4.95</v>
      </c>
    </row>
    <row r="23" spans="2:8">
      <c r="B23" s="69" t="s">
        <v>1051</v>
      </c>
      <c r="C23" s="79" t="s">
        <v>140</v>
      </c>
      <c r="D23" s="69" t="s">
        <v>150</v>
      </c>
      <c r="E23" s="69" t="s">
        <v>151</v>
      </c>
      <c r="F23" s="13">
        <v>78119</v>
      </c>
      <c r="G23" s="13">
        <v>211.43</v>
      </c>
      <c r="H23" s="13">
        <v>4.8099999999999996</v>
      </c>
    </row>
    <row r="24" spans="2:8">
      <c r="B24" s="69" t="s">
        <v>2244</v>
      </c>
      <c r="C24" s="79" t="s">
        <v>140</v>
      </c>
      <c r="D24" s="69" t="s">
        <v>146</v>
      </c>
      <c r="E24" s="69" t="s">
        <v>397</v>
      </c>
      <c r="F24" s="13">
        <v>17522</v>
      </c>
      <c r="G24" s="13">
        <v>206.8</v>
      </c>
      <c r="H24" s="13">
        <v>4.7</v>
      </c>
    </row>
    <row r="25" spans="2:8">
      <c r="B25" s="69" t="s">
        <v>2832</v>
      </c>
      <c r="C25" s="79" t="s">
        <v>140</v>
      </c>
      <c r="D25" s="69" t="s">
        <v>150</v>
      </c>
      <c r="E25" s="69" t="s">
        <v>161</v>
      </c>
      <c r="F25" s="13">
        <v>7756</v>
      </c>
      <c r="G25" s="13">
        <v>182.52</v>
      </c>
      <c r="H25" s="13">
        <v>4.1500000000000004</v>
      </c>
    </row>
    <row r="26" spans="2:8">
      <c r="B26" s="69" t="s">
        <v>2259</v>
      </c>
      <c r="C26" s="79" t="s">
        <v>140</v>
      </c>
      <c r="D26" s="69" t="s">
        <v>302</v>
      </c>
      <c r="E26" s="69" t="s">
        <v>398</v>
      </c>
      <c r="F26" s="13">
        <v>2210</v>
      </c>
      <c r="G26" s="13">
        <v>176.06</v>
      </c>
      <c r="H26" s="13">
        <v>4</v>
      </c>
    </row>
    <row r="27" spans="2:8">
      <c r="B27" s="69" t="s">
        <v>1039</v>
      </c>
      <c r="C27" s="79" t="s">
        <v>140</v>
      </c>
      <c r="D27" s="69" t="s">
        <v>152</v>
      </c>
      <c r="E27" s="69" t="s">
        <v>295</v>
      </c>
      <c r="F27" s="13">
        <v>6021</v>
      </c>
      <c r="G27" s="13">
        <v>172.18</v>
      </c>
      <c r="H27" s="13">
        <v>3.91</v>
      </c>
    </row>
    <row r="28" spans="2:8">
      <c r="B28" s="69" t="s">
        <v>2256</v>
      </c>
      <c r="C28" s="79" t="s">
        <v>140</v>
      </c>
      <c r="D28" s="69" t="s">
        <v>358</v>
      </c>
      <c r="E28" s="69" t="s">
        <v>359</v>
      </c>
      <c r="F28" s="13">
        <v>40683</v>
      </c>
      <c r="G28" s="13">
        <v>171.91</v>
      </c>
      <c r="H28" s="13">
        <v>3.91</v>
      </c>
    </row>
    <row r="29" spans="2:8">
      <c r="B29" s="69" t="s">
        <v>3009</v>
      </c>
      <c r="C29" s="79" t="s">
        <v>140</v>
      </c>
      <c r="D29" s="69" t="s">
        <v>185</v>
      </c>
      <c r="E29" s="69" t="s">
        <v>399</v>
      </c>
      <c r="F29" s="13">
        <v>727</v>
      </c>
      <c r="G29" s="13">
        <v>160.79</v>
      </c>
      <c r="H29" s="13">
        <v>3.66</v>
      </c>
    </row>
    <row r="30" spans="2:8">
      <c r="B30" s="69" t="s">
        <v>1030</v>
      </c>
      <c r="C30" s="79" t="s">
        <v>140</v>
      </c>
      <c r="D30" s="69" t="s">
        <v>190</v>
      </c>
      <c r="E30" s="69" t="s">
        <v>203</v>
      </c>
      <c r="F30" s="13">
        <v>25381</v>
      </c>
      <c r="G30" s="13">
        <v>152.02000000000001</v>
      </c>
      <c r="H30" s="13">
        <v>3.46</v>
      </c>
    </row>
    <row r="31" spans="2:8">
      <c r="B31" s="69" t="s">
        <v>2300</v>
      </c>
      <c r="C31" s="79" t="s">
        <v>140</v>
      </c>
      <c r="D31" s="69" t="s">
        <v>167</v>
      </c>
      <c r="E31" s="69" t="s">
        <v>173</v>
      </c>
      <c r="F31" s="13">
        <v>3004</v>
      </c>
      <c r="G31" s="13">
        <v>131.26</v>
      </c>
      <c r="H31" s="13">
        <v>2.98</v>
      </c>
    </row>
    <row r="32" spans="2:8">
      <c r="B32" s="69" t="s">
        <v>2263</v>
      </c>
      <c r="C32" s="79" t="s">
        <v>140</v>
      </c>
      <c r="D32" s="69" t="s">
        <v>190</v>
      </c>
      <c r="E32" s="69" t="s">
        <v>191</v>
      </c>
      <c r="F32" s="13">
        <v>7247</v>
      </c>
      <c r="G32" s="13">
        <v>91.74</v>
      </c>
      <c r="H32" s="13">
        <v>2.09</v>
      </c>
    </row>
    <row r="33" spans="2:8">
      <c r="B33" s="69" t="s">
        <v>2838</v>
      </c>
      <c r="C33" s="79" t="s">
        <v>140</v>
      </c>
      <c r="D33" s="69" t="s">
        <v>174</v>
      </c>
      <c r="E33" s="69" t="s">
        <v>400</v>
      </c>
      <c r="F33" s="13">
        <v>7700</v>
      </c>
      <c r="G33" s="13">
        <v>81.349999999999994</v>
      </c>
      <c r="H33" s="13">
        <v>1.85</v>
      </c>
    </row>
    <row r="34" spans="2:8">
      <c r="B34" s="69" t="s">
        <v>1054</v>
      </c>
      <c r="C34" s="79" t="s">
        <v>140</v>
      </c>
      <c r="D34" s="69" t="s">
        <v>141</v>
      </c>
      <c r="E34" s="69" t="s">
        <v>145</v>
      </c>
      <c r="F34" s="13">
        <v>4534</v>
      </c>
      <c r="G34" s="13">
        <v>62.97</v>
      </c>
      <c r="H34" s="13">
        <v>1.43</v>
      </c>
    </row>
    <row r="35" spans="2:8">
      <c r="B35" s="69" t="s">
        <v>401</v>
      </c>
      <c r="C35" s="79" t="s">
        <v>140</v>
      </c>
      <c r="D35" s="69" t="s">
        <v>364</v>
      </c>
      <c r="E35" s="69" t="s">
        <v>402</v>
      </c>
      <c r="F35" s="13">
        <v>37783</v>
      </c>
      <c r="G35" s="13">
        <v>57.15</v>
      </c>
      <c r="H35" s="13">
        <v>1.3</v>
      </c>
    </row>
    <row r="36" spans="2:8">
      <c r="B36" s="69" t="s">
        <v>1027</v>
      </c>
      <c r="C36" s="79" t="s">
        <v>140</v>
      </c>
      <c r="D36" s="69" t="s">
        <v>152</v>
      </c>
      <c r="E36" s="69" t="s">
        <v>304</v>
      </c>
      <c r="F36" s="13">
        <v>3943</v>
      </c>
      <c r="G36" s="13">
        <v>40.14</v>
      </c>
      <c r="H36" s="13">
        <v>0.91</v>
      </c>
    </row>
    <row r="37" spans="2:8">
      <c r="B37" s="69" t="s">
        <v>2281</v>
      </c>
      <c r="C37" s="79" t="s">
        <v>140</v>
      </c>
      <c r="D37" s="69" t="s">
        <v>154</v>
      </c>
      <c r="E37" s="69" t="s">
        <v>403</v>
      </c>
      <c r="F37" s="13">
        <v>33415</v>
      </c>
      <c r="G37" s="13">
        <v>37.21</v>
      </c>
      <c r="H37" s="13">
        <v>0.85</v>
      </c>
    </row>
    <row r="38" spans="2:8">
      <c r="B38" s="69" t="s">
        <v>2249</v>
      </c>
      <c r="C38" s="79" t="s">
        <v>140</v>
      </c>
      <c r="D38" s="69" t="s">
        <v>146</v>
      </c>
      <c r="E38" s="69" t="s">
        <v>201</v>
      </c>
      <c r="F38" s="13">
        <v>925</v>
      </c>
      <c r="G38" s="13">
        <v>28.19</v>
      </c>
      <c r="H38" s="13">
        <v>0.64</v>
      </c>
    </row>
    <row r="39" spans="2:8">
      <c r="B39" s="69" t="s">
        <v>1053</v>
      </c>
      <c r="C39" s="79" t="s">
        <v>140</v>
      </c>
      <c r="D39" s="69" t="s">
        <v>146</v>
      </c>
      <c r="E39" s="69" t="s">
        <v>147</v>
      </c>
      <c r="F39" s="13">
        <v>1547</v>
      </c>
      <c r="G39" s="13">
        <v>23.26</v>
      </c>
      <c r="H39" s="13">
        <v>0.53</v>
      </c>
    </row>
    <row r="40" spans="2:8">
      <c r="B40" s="69" t="s">
        <v>1042</v>
      </c>
      <c r="C40" s="79" t="s">
        <v>140</v>
      </c>
      <c r="D40" s="69" t="s">
        <v>183</v>
      </c>
      <c r="E40" s="69" t="s">
        <v>184</v>
      </c>
      <c r="F40" s="13">
        <v>2599</v>
      </c>
      <c r="G40" s="13">
        <v>19.75</v>
      </c>
      <c r="H40" s="13">
        <v>0.45</v>
      </c>
    </row>
    <row r="41" spans="2:8">
      <c r="B41" s="69" t="s">
        <v>3027</v>
      </c>
      <c r="C41" s="79" t="s">
        <v>140</v>
      </c>
      <c r="D41" s="69" t="s">
        <v>156</v>
      </c>
      <c r="E41" s="69" t="s">
        <v>404</v>
      </c>
      <c r="F41" s="13">
        <v>9656</v>
      </c>
      <c r="G41" s="13">
        <v>19.489999999999998</v>
      </c>
      <c r="H41" s="13">
        <v>0.44</v>
      </c>
    </row>
    <row r="42" spans="2:8">
      <c r="B42" s="69" t="s">
        <v>2242</v>
      </c>
      <c r="C42" s="79" t="s">
        <v>140</v>
      </c>
      <c r="D42" s="69" t="s">
        <v>272</v>
      </c>
      <c r="E42" s="69" t="s">
        <v>405</v>
      </c>
      <c r="F42" s="13">
        <v>7640</v>
      </c>
      <c r="G42" s="13">
        <v>19.32</v>
      </c>
      <c r="H42" s="13">
        <v>0.44</v>
      </c>
    </row>
    <row r="43" spans="2:8">
      <c r="B43" s="69" t="s">
        <v>2261</v>
      </c>
      <c r="C43" s="79" t="s">
        <v>140</v>
      </c>
      <c r="D43" s="69" t="s">
        <v>276</v>
      </c>
      <c r="E43" s="69" t="s">
        <v>377</v>
      </c>
      <c r="F43" s="13">
        <v>7818</v>
      </c>
      <c r="G43" s="13">
        <v>18.38</v>
      </c>
      <c r="H43" s="13">
        <v>0.42</v>
      </c>
    </row>
    <row r="44" spans="2:8">
      <c r="B44" s="69" t="s">
        <v>2271</v>
      </c>
      <c r="C44" s="79" t="s">
        <v>140</v>
      </c>
      <c r="D44" s="69" t="s">
        <v>167</v>
      </c>
      <c r="E44" s="69" t="s">
        <v>198</v>
      </c>
      <c r="F44" s="13">
        <v>407</v>
      </c>
      <c r="G44" s="13">
        <v>14.62</v>
      </c>
      <c r="H44" s="13">
        <v>0.33</v>
      </c>
    </row>
    <row r="45" spans="2:8">
      <c r="B45" s="69" t="s">
        <v>2248</v>
      </c>
      <c r="C45" s="79" t="s">
        <v>140</v>
      </c>
      <c r="D45" s="69" t="s">
        <v>199</v>
      </c>
      <c r="E45" s="69" t="s">
        <v>366</v>
      </c>
      <c r="F45" s="13">
        <v>1084</v>
      </c>
      <c r="G45" s="13">
        <v>8.4499999999999993</v>
      </c>
      <c r="H45" s="13">
        <v>0.19</v>
      </c>
    </row>
    <row r="46" spans="2:8">
      <c r="B46" s="102" t="s">
        <v>218</v>
      </c>
      <c r="C46" s="184"/>
      <c r="D46" s="102"/>
      <c r="E46" s="102"/>
      <c r="F46" s="14"/>
      <c r="G46" s="14">
        <f>SUM(G13:G45)</f>
        <v>4259.6499999999978</v>
      </c>
      <c r="H46" s="14">
        <f>SUM(H13:H45)</f>
        <v>96.84999999999998</v>
      </c>
    </row>
    <row r="47" spans="2:8">
      <c r="B47" s="181" t="s">
        <v>101</v>
      </c>
      <c r="C47" s="182" t="s">
        <v>102</v>
      </c>
      <c r="D47" s="181" t="s">
        <v>103</v>
      </c>
      <c r="E47" s="181" t="s">
        <v>104</v>
      </c>
      <c r="F47" s="183" t="s">
        <v>105</v>
      </c>
      <c r="G47" s="183" t="s">
        <v>106</v>
      </c>
      <c r="H47" s="183" t="s">
        <v>107</v>
      </c>
    </row>
    <row r="48" spans="2:8">
      <c r="B48" s="102" t="s">
        <v>108</v>
      </c>
      <c r="C48" s="79"/>
    </row>
    <row r="49" spans="2:8">
      <c r="B49" s="102" t="s">
        <v>109</v>
      </c>
      <c r="C49" s="79"/>
    </row>
    <row r="50" spans="2:8">
      <c r="B50" s="102" t="s">
        <v>406</v>
      </c>
      <c r="C50" s="79"/>
    </row>
    <row r="51" spans="2:8">
      <c r="B51" s="69" t="s">
        <v>2905</v>
      </c>
      <c r="C51" s="79">
        <v>6.89</v>
      </c>
      <c r="D51" s="69" t="s">
        <v>116</v>
      </c>
      <c r="E51" s="69" t="s">
        <v>407</v>
      </c>
      <c r="F51" s="13">
        <v>8627</v>
      </c>
      <c r="G51" s="13">
        <v>2.44</v>
      </c>
      <c r="H51" s="13">
        <v>0.06</v>
      </c>
    </row>
    <row r="52" spans="2:8">
      <c r="B52" s="102" t="s">
        <v>117</v>
      </c>
      <c r="C52" s="185"/>
      <c r="D52" s="102"/>
      <c r="E52" s="102"/>
      <c r="F52" s="14"/>
      <c r="G52" s="14">
        <f>SUM(G47:G51)</f>
        <v>2.44</v>
      </c>
      <c r="H52" s="14">
        <f>SUM(H47:H51)</f>
        <v>0.06</v>
      </c>
    </row>
    <row r="53" spans="2:8">
      <c r="B53" s="102" t="s">
        <v>279</v>
      </c>
      <c r="C53" s="185"/>
      <c r="D53" s="102"/>
      <c r="E53" s="102"/>
      <c r="F53" s="14"/>
      <c r="G53" s="14">
        <v>135.79</v>
      </c>
      <c r="H53" s="14">
        <v>3.09</v>
      </c>
    </row>
    <row r="54" spans="2:8">
      <c r="B54" s="102" t="s">
        <v>125</v>
      </c>
      <c r="C54" s="185"/>
      <c r="D54" s="102"/>
      <c r="E54" s="102"/>
      <c r="F54" s="14"/>
      <c r="G54" s="14">
        <v>4397.88</v>
      </c>
      <c r="H54" s="14">
        <v>99.99</v>
      </c>
    </row>
    <row r="55" spans="2:8">
      <c r="B55" s="102" t="s">
        <v>126</v>
      </c>
      <c r="C55" s="185"/>
      <c r="D55" s="102"/>
      <c r="E55" s="102"/>
      <c r="F55" s="14"/>
      <c r="G55" s="14">
        <v>0.49631830999985027</v>
      </c>
      <c r="H55" s="14">
        <v>1.0000000000005116E-2</v>
      </c>
    </row>
    <row r="56" spans="2:8">
      <c r="B56" s="102" t="s">
        <v>127</v>
      </c>
      <c r="C56" s="185"/>
      <c r="D56" s="102"/>
      <c r="E56" s="102"/>
      <c r="F56" s="14"/>
      <c r="G56" s="14">
        <v>4398.37631831</v>
      </c>
      <c r="H56" s="14">
        <v>100</v>
      </c>
    </row>
    <row r="57" spans="2:8">
      <c r="B57" s="69" t="s">
        <v>128</v>
      </c>
    </row>
    <row r="58" spans="2:8">
      <c r="B58" s="69" t="s">
        <v>129</v>
      </c>
    </row>
    <row r="59" spans="2:8">
      <c r="B59" s="69" t="s">
        <v>130</v>
      </c>
      <c r="C59" s="186">
        <v>44712</v>
      </c>
    </row>
    <row r="60" spans="2:8" ht="25.5">
      <c r="B60" s="187" t="s">
        <v>131</v>
      </c>
      <c r="C60" s="180" t="s">
        <v>132</v>
      </c>
    </row>
    <row r="61" spans="2:8">
      <c r="B61" s="102"/>
    </row>
    <row r="62" spans="2:8">
      <c r="B62" s="102" t="s">
        <v>133</v>
      </c>
    </row>
    <row r="63" spans="2:8">
      <c r="B63" s="102" t="s">
        <v>220</v>
      </c>
    </row>
    <row r="64" spans="2:8">
      <c r="B64" s="102" t="s">
        <v>134</v>
      </c>
    </row>
    <row r="65" spans="2:3">
      <c r="B65" s="102" t="s">
        <v>408</v>
      </c>
      <c r="C65" s="185"/>
    </row>
    <row r="66" spans="2:3">
      <c r="B66" s="102" t="s">
        <v>409</v>
      </c>
      <c r="C66" s="185"/>
    </row>
    <row r="67" spans="2:3">
      <c r="B67" s="102" t="s">
        <v>410</v>
      </c>
      <c r="C67" s="185"/>
    </row>
    <row r="68" spans="2:3">
      <c r="B68" s="102" t="s">
        <v>411</v>
      </c>
      <c r="C68" s="185"/>
    </row>
    <row r="69" spans="2:3">
      <c r="B69" s="102" t="s">
        <v>412</v>
      </c>
      <c r="C69" s="185"/>
    </row>
    <row r="70" spans="2:3">
      <c r="B70" s="102" t="s">
        <v>413</v>
      </c>
      <c r="C70" s="185"/>
    </row>
    <row r="71" spans="2:3">
      <c r="B71" s="102" t="s">
        <v>414</v>
      </c>
      <c r="C71" s="185"/>
    </row>
    <row r="72" spans="2:3">
      <c r="B72" s="102" t="s">
        <v>415</v>
      </c>
      <c r="C72" s="185"/>
    </row>
    <row r="73" spans="2:3">
      <c r="B73" s="292" t="s">
        <v>2227</v>
      </c>
      <c r="C73" s="185"/>
    </row>
    <row r="74" spans="2:3">
      <c r="B74" s="292" t="s">
        <v>135</v>
      </c>
    </row>
    <row r="75" spans="2:3">
      <c r="B75" s="292" t="s">
        <v>136</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2"/>
  <sheetViews>
    <sheetView workbookViewId="0">
      <selection activeCell="B1" sqref="B1:E1"/>
    </sheetView>
  </sheetViews>
  <sheetFormatPr defaultRowHeight="12.75"/>
  <cols>
    <col min="1" max="1" width="5.42578125" style="69" bestFit="1" customWidth="1"/>
    <col min="2" max="2" width="82" style="69" bestFit="1" customWidth="1"/>
    <col min="3" max="3" width="25.7109375" style="180" customWidth="1"/>
    <col min="4" max="4" width="25.7109375" style="69" customWidth="1"/>
    <col min="5" max="5" width="14" style="69" bestFit="1" customWidth="1"/>
    <col min="6" max="6" width="10.5703125" style="13" bestFit="1" customWidth="1"/>
    <col min="7" max="7" width="18.140625" style="13" bestFit="1" customWidth="1"/>
    <col min="8" max="8" width="9.140625" style="13" bestFit="1" customWidth="1"/>
    <col min="9" max="16384" width="9.140625" style="69"/>
  </cols>
  <sheetData>
    <row r="1" spans="1:9" s="1" customFormat="1">
      <c r="A1" s="3" t="s">
        <v>0</v>
      </c>
      <c r="B1" s="397" t="s">
        <v>93</v>
      </c>
      <c r="C1" s="397"/>
      <c r="D1" s="397"/>
      <c r="E1" s="397"/>
      <c r="F1" s="4"/>
      <c r="G1" s="4"/>
      <c r="H1" s="4"/>
    </row>
    <row r="2" spans="1:9" s="1" customFormat="1" ht="13.5" thickBot="1">
      <c r="C2" s="5"/>
      <c r="F2" s="4"/>
      <c r="G2" s="4"/>
      <c r="H2" s="4"/>
    </row>
    <row r="3" spans="1:9" s="15" customFormat="1" ht="15">
      <c r="B3" s="25" t="s">
        <v>2160</v>
      </c>
      <c r="C3" s="442"/>
      <c r="D3" s="401"/>
      <c r="F3" s="16"/>
      <c r="G3" s="16"/>
      <c r="H3" s="16"/>
    </row>
    <row r="4" spans="1:9" s="15" customFormat="1" ht="30">
      <c r="B4" s="26" t="s">
        <v>1061</v>
      </c>
      <c r="C4" s="443"/>
      <c r="D4" s="402"/>
      <c r="F4" s="16"/>
      <c r="G4" s="16"/>
      <c r="H4" s="16"/>
    </row>
    <row r="5" spans="1:9" s="15" customFormat="1" ht="15">
      <c r="B5" s="26" t="s">
        <v>1060</v>
      </c>
      <c r="C5" s="443"/>
      <c r="D5" s="402"/>
      <c r="F5" s="16"/>
      <c r="G5" s="16"/>
      <c r="H5" s="16"/>
    </row>
    <row r="6" spans="1:9" s="15" customFormat="1" ht="45.75" thickBot="1">
      <c r="B6" s="27" t="s">
        <v>2161</v>
      </c>
      <c r="C6" s="444"/>
      <c r="D6" s="403"/>
      <c r="F6" s="16"/>
      <c r="G6" s="16"/>
      <c r="H6" s="16"/>
    </row>
    <row r="7" spans="1:9" s="15" customFormat="1">
      <c r="C7" s="17" t="s">
        <v>1058</v>
      </c>
      <c r="D7" s="17" t="s">
        <v>1057</v>
      </c>
      <c r="F7" s="16"/>
      <c r="G7" s="16"/>
      <c r="H7" s="16"/>
    </row>
    <row r="10" spans="1:9">
      <c r="B10" s="69" t="s">
        <v>100</v>
      </c>
    </row>
    <row r="12" spans="1:9">
      <c r="B12" s="181" t="s">
        <v>101</v>
      </c>
      <c r="C12" s="182" t="s">
        <v>102</v>
      </c>
      <c r="D12" s="181" t="s">
        <v>137</v>
      </c>
      <c r="E12" s="181" t="s">
        <v>104</v>
      </c>
      <c r="F12" s="183" t="s">
        <v>105</v>
      </c>
      <c r="G12" s="183" t="s">
        <v>106</v>
      </c>
      <c r="H12" s="183" t="s">
        <v>107</v>
      </c>
      <c r="I12" s="102" t="s">
        <v>138</v>
      </c>
    </row>
    <row r="13" spans="1:9">
      <c r="B13" s="102" t="s">
        <v>139</v>
      </c>
      <c r="C13" s="79"/>
    </row>
    <row r="14" spans="1:9">
      <c r="B14" s="102" t="s">
        <v>109</v>
      </c>
      <c r="C14" s="79"/>
    </row>
    <row r="15" spans="1:9">
      <c r="B15" s="69" t="s">
        <v>1056</v>
      </c>
      <c r="C15" s="79" t="s">
        <v>140</v>
      </c>
      <c r="D15" s="69" t="s">
        <v>141</v>
      </c>
      <c r="E15" s="69" t="s">
        <v>142</v>
      </c>
      <c r="F15" s="13">
        <v>1370000</v>
      </c>
      <c r="G15" s="13">
        <v>10314.049999999999</v>
      </c>
      <c r="H15" s="13">
        <v>8.81</v>
      </c>
    </row>
    <row r="16" spans="1:9">
      <c r="B16" s="69" t="s">
        <v>1055</v>
      </c>
      <c r="C16" s="79" t="s">
        <v>140</v>
      </c>
      <c r="D16" s="69" t="s">
        <v>143</v>
      </c>
      <c r="E16" s="69" t="s">
        <v>144</v>
      </c>
      <c r="F16" s="13">
        <v>337500</v>
      </c>
      <c r="G16" s="13">
        <v>8885.19</v>
      </c>
      <c r="H16" s="13">
        <v>7.59</v>
      </c>
    </row>
    <row r="17" spans="2:8">
      <c r="B17" s="69" t="s">
        <v>1054</v>
      </c>
      <c r="C17" s="79" t="s">
        <v>140</v>
      </c>
      <c r="D17" s="69" t="s">
        <v>141</v>
      </c>
      <c r="E17" s="69" t="s">
        <v>145</v>
      </c>
      <c r="F17" s="13">
        <v>471000</v>
      </c>
      <c r="G17" s="13">
        <v>6541.95</v>
      </c>
      <c r="H17" s="13">
        <v>5.59</v>
      </c>
    </row>
    <row r="18" spans="2:8">
      <c r="B18" s="69" t="s">
        <v>1053</v>
      </c>
      <c r="C18" s="79" t="s">
        <v>140</v>
      </c>
      <c r="D18" s="69" t="s">
        <v>146</v>
      </c>
      <c r="E18" s="69" t="s">
        <v>147</v>
      </c>
      <c r="F18" s="13">
        <v>407000</v>
      </c>
      <c r="G18" s="13">
        <v>6119.65</v>
      </c>
      <c r="H18" s="13">
        <v>5.23</v>
      </c>
    </row>
    <row r="19" spans="2:8">
      <c r="B19" s="69" t="s">
        <v>1052</v>
      </c>
      <c r="C19" s="79" t="s">
        <v>140</v>
      </c>
      <c r="D19" s="69" t="s">
        <v>146</v>
      </c>
      <c r="E19" s="69" t="s">
        <v>148</v>
      </c>
      <c r="F19" s="13">
        <v>176100</v>
      </c>
      <c r="G19" s="13">
        <v>5924.62</v>
      </c>
      <c r="H19" s="13">
        <v>5.0599999999999996</v>
      </c>
    </row>
    <row r="20" spans="2:8">
      <c r="B20" s="69" t="s">
        <v>1051</v>
      </c>
      <c r="C20" s="79" t="s">
        <v>140</v>
      </c>
      <c r="D20" s="69" t="s">
        <v>150</v>
      </c>
      <c r="E20" s="69" t="s">
        <v>151</v>
      </c>
      <c r="F20" s="13">
        <v>1830000</v>
      </c>
      <c r="G20" s="13">
        <v>4952.8999999999996</v>
      </c>
      <c r="H20" s="13">
        <v>4.2300000000000004</v>
      </c>
    </row>
    <row r="21" spans="2:8">
      <c r="B21" s="69" t="s">
        <v>1049</v>
      </c>
      <c r="C21" s="79" t="s">
        <v>140</v>
      </c>
      <c r="D21" s="69" t="s">
        <v>146</v>
      </c>
      <c r="E21" s="69" t="s">
        <v>289</v>
      </c>
      <c r="F21" s="13">
        <v>298000</v>
      </c>
      <c r="G21" s="13">
        <v>3101.44</v>
      </c>
      <c r="H21" s="13">
        <v>2.65</v>
      </c>
    </row>
    <row r="22" spans="2:8">
      <c r="B22" s="69" t="s">
        <v>1050</v>
      </c>
      <c r="C22" s="79" t="s">
        <v>140</v>
      </c>
      <c r="D22" s="69" t="s">
        <v>276</v>
      </c>
      <c r="E22" s="69" t="s">
        <v>290</v>
      </c>
      <c r="F22" s="13">
        <v>1296666</v>
      </c>
      <c r="G22" s="13">
        <v>3019.94</v>
      </c>
      <c r="H22" s="13">
        <v>2.58</v>
      </c>
    </row>
    <row r="23" spans="2:8">
      <c r="B23" s="69" t="s">
        <v>1048</v>
      </c>
      <c r="C23" s="79" t="s">
        <v>140</v>
      </c>
      <c r="D23" s="69" t="s">
        <v>154</v>
      </c>
      <c r="E23" s="69" t="s">
        <v>291</v>
      </c>
      <c r="F23" s="13">
        <v>374000</v>
      </c>
      <c r="G23" s="13">
        <v>2917.2</v>
      </c>
      <c r="H23" s="13">
        <v>2.4900000000000002</v>
      </c>
    </row>
    <row r="24" spans="2:8">
      <c r="B24" s="69" t="s">
        <v>1047</v>
      </c>
      <c r="C24" s="79" t="s">
        <v>140</v>
      </c>
      <c r="D24" s="69" t="s">
        <v>154</v>
      </c>
      <c r="E24" s="69" t="s">
        <v>155</v>
      </c>
      <c r="F24" s="13">
        <v>125000</v>
      </c>
      <c r="G24" s="13">
        <v>2883.44</v>
      </c>
      <c r="H24" s="13">
        <v>2.46</v>
      </c>
    </row>
    <row r="25" spans="2:8">
      <c r="B25" s="69" t="s">
        <v>1046</v>
      </c>
      <c r="C25" s="79" t="s">
        <v>140</v>
      </c>
      <c r="D25" s="69" t="s">
        <v>162</v>
      </c>
      <c r="E25" s="69" t="s">
        <v>292</v>
      </c>
      <c r="F25" s="13">
        <v>114800</v>
      </c>
      <c r="G25" s="13">
        <v>2803.19</v>
      </c>
      <c r="H25" s="13">
        <v>2.4</v>
      </c>
    </row>
    <row r="26" spans="2:8">
      <c r="B26" s="69" t="s">
        <v>1045</v>
      </c>
      <c r="C26" s="79" t="s">
        <v>140</v>
      </c>
      <c r="D26" s="69" t="s">
        <v>243</v>
      </c>
      <c r="E26" s="69" t="s">
        <v>293</v>
      </c>
      <c r="F26" s="13">
        <v>452500</v>
      </c>
      <c r="G26" s="13">
        <v>2493.0500000000002</v>
      </c>
      <c r="H26" s="13">
        <v>2.13</v>
      </c>
    </row>
    <row r="27" spans="2:8">
      <c r="B27" s="69" t="s">
        <v>1043</v>
      </c>
      <c r="C27" s="79" t="s">
        <v>140</v>
      </c>
      <c r="D27" s="69" t="s">
        <v>185</v>
      </c>
      <c r="E27" s="69" t="s">
        <v>294</v>
      </c>
      <c r="F27" s="13">
        <v>635000</v>
      </c>
      <c r="G27" s="13">
        <v>2345.69</v>
      </c>
      <c r="H27" s="13">
        <v>2</v>
      </c>
    </row>
    <row r="28" spans="2:8">
      <c r="B28" s="69" t="s">
        <v>1044</v>
      </c>
      <c r="C28" s="79" t="s">
        <v>140</v>
      </c>
      <c r="D28" s="69" t="s">
        <v>174</v>
      </c>
      <c r="E28" s="69" t="s">
        <v>242</v>
      </c>
      <c r="F28" s="13">
        <v>289000</v>
      </c>
      <c r="G28" s="13">
        <v>2324.7199999999998</v>
      </c>
      <c r="H28" s="13">
        <v>1.99</v>
      </c>
    </row>
    <row r="29" spans="2:8">
      <c r="B29" s="69" t="s">
        <v>1042</v>
      </c>
      <c r="C29" s="79" t="s">
        <v>140</v>
      </c>
      <c r="D29" s="69" t="s">
        <v>183</v>
      </c>
      <c r="E29" s="69" t="s">
        <v>184</v>
      </c>
      <c r="F29" s="13">
        <v>303649</v>
      </c>
      <c r="G29" s="13">
        <v>2306.9699999999998</v>
      </c>
      <c r="H29" s="13">
        <v>1.97</v>
      </c>
    </row>
    <row r="30" spans="2:8">
      <c r="B30" s="69" t="s">
        <v>1041</v>
      </c>
      <c r="C30" s="79" t="s">
        <v>140</v>
      </c>
      <c r="D30" s="69" t="s">
        <v>152</v>
      </c>
      <c r="E30" s="69" t="s">
        <v>153</v>
      </c>
      <c r="F30" s="13">
        <v>103000</v>
      </c>
      <c r="G30" s="13">
        <v>2282.48</v>
      </c>
      <c r="H30" s="13">
        <v>1.95</v>
      </c>
    </row>
    <row r="31" spans="2:8">
      <c r="B31" s="69" t="s">
        <v>1039</v>
      </c>
      <c r="C31" s="79" t="s">
        <v>140</v>
      </c>
      <c r="D31" s="69" t="s">
        <v>152</v>
      </c>
      <c r="E31" s="69" t="s">
        <v>295</v>
      </c>
      <c r="F31" s="13">
        <v>73000</v>
      </c>
      <c r="G31" s="13">
        <v>2087.54</v>
      </c>
      <c r="H31" s="13">
        <v>1.78</v>
      </c>
    </row>
    <row r="32" spans="2:8">
      <c r="B32" s="69" t="s">
        <v>1040</v>
      </c>
      <c r="C32" s="79" t="s">
        <v>140</v>
      </c>
      <c r="D32" s="69" t="s">
        <v>152</v>
      </c>
      <c r="E32" s="69" t="s">
        <v>296</v>
      </c>
      <c r="F32" s="13">
        <v>48000</v>
      </c>
      <c r="G32" s="13">
        <v>2016.19</v>
      </c>
      <c r="H32" s="13">
        <v>1.72</v>
      </c>
    </row>
    <row r="33" spans="2:8">
      <c r="B33" s="69" t="s">
        <v>1037</v>
      </c>
      <c r="C33" s="79" t="s">
        <v>140</v>
      </c>
      <c r="D33" s="69" t="s">
        <v>141</v>
      </c>
      <c r="E33" s="69" t="s">
        <v>158</v>
      </c>
      <c r="F33" s="13">
        <v>286000</v>
      </c>
      <c r="G33" s="13">
        <v>1959.67</v>
      </c>
      <c r="H33" s="13">
        <v>1.67</v>
      </c>
    </row>
    <row r="34" spans="2:8">
      <c r="B34" s="69" t="s">
        <v>1038</v>
      </c>
      <c r="C34" s="79" t="s">
        <v>140</v>
      </c>
      <c r="D34" s="69" t="s">
        <v>141</v>
      </c>
      <c r="E34" s="69" t="s">
        <v>149</v>
      </c>
      <c r="F34" s="13">
        <v>105000</v>
      </c>
      <c r="G34" s="13">
        <v>1939.19</v>
      </c>
      <c r="H34" s="13">
        <v>1.66</v>
      </c>
    </row>
    <row r="35" spans="2:8">
      <c r="B35" s="69" t="s">
        <v>1034</v>
      </c>
      <c r="C35" s="79" t="s">
        <v>140</v>
      </c>
      <c r="D35" s="69" t="s">
        <v>179</v>
      </c>
      <c r="E35" s="69" t="s">
        <v>297</v>
      </c>
      <c r="F35" s="13">
        <v>231600</v>
      </c>
      <c r="G35" s="13">
        <v>1807.75</v>
      </c>
      <c r="H35" s="13">
        <v>1.54</v>
      </c>
    </row>
    <row r="36" spans="2:8">
      <c r="B36" s="69" t="s">
        <v>1033</v>
      </c>
      <c r="C36" s="79" t="s">
        <v>140</v>
      </c>
      <c r="D36" s="69" t="s">
        <v>152</v>
      </c>
      <c r="E36" s="69" t="s">
        <v>298</v>
      </c>
      <c r="F36" s="13">
        <v>46400</v>
      </c>
      <c r="G36" s="13">
        <v>1790.44</v>
      </c>
      <c r="H36" s="13">
        <v>1.53</v>
      </c>
    </row>
    <row r="37" spans="2:8">
      <c r="B37" s="69" t="s">
        <v>1031</v>
      </c>
      <c r="C37" s="79" t="s">
        <v>140</v>
      </c>
      <c r="D37" s="69" t="s">
        <v>179</v>
      </c>
      <c r="E37" s="69" t="s">
        <v>299</v>
      </c>
      <c r="F37" s="13">
        <v>38660</v>
      </c>
      <c r="G37" s="13">
        <v>1609.96</v>
      </c>
      <c r="H37" s="13">
        <v>1.38</v>
      </c>
    </row>
    <row r="38" spans="2:8">
      <c r="B38" s="69" t="s">
        <v>1028</v>
      </c>
      <c r="C38" s="79" t="s">
        <v>140</v>
      </c>
      <c r="D38" s="69" t="s">
        <v>152</v>
      </c>
      <c r="E38" s="69" t="s">
        <v>300</v>
      </c>
      <c r="F38" s="13">
        <v>130000</v>
      </c>
      <c r="G38" s="13">
        <v>1562.34</v>
      </c>
      <c r="H38" s="13">
        <v>1.33</v>
      </c>
    </row>
    <row r="39" spans="2:8">
      <c r="B39" s="69" t="s">
        <v>1013</v>
      </c>
      <c r="C39" s="79" t="s">
        <v>140</v>
      </c>
      <c r="D39" s="69" t="s">
        <v>152</v>
      </c>
      <c r="E39" s="69" t="s">
        <v>301</v>
      </c>
      <c r="F39" s="13">
        <v>150000</v>
      </c>
      <c r="G39" s="13">
        <v>1549.28</v>
      </c>
      <c r="H39" s="13">
        <v>1.32</v>
      </c>
    </row>
    <row r="40" spans="2:8">
      <c r="B40" s="69" t="s">
        <v>1025</v>
      </c>
      <c r="C40" s="79" t="s">
        <v>140</v>
      </c>
      <c r="D40" s="69" t="s">
        <v>185</v>
      </c>
      <c r="E40" s="69" t="s">
        <v>186</v>
      </c>
      <c r="F40" s="13">
        <v>68000</v>
      </c>
      <c r="G40" s="13">
        <v>1494.91</v>
      </c>
      <c r="H40" s="13">
        <v>1.28</v>
      </c>
    </row>
    <row r="41" spans="2:8">
      <c r="B41" s="69" t="s">
        <v>1029</v>
      </c>
      <c r="C41" s="79" t="s">
        <v>140</v>
      </c>
      <c r="D41" s="69" t="s">
        <v>302</v>
      </c>
      <c r="E41" s="69" t="s">
        <v>303</v>
      </c>
      <c r="F41" s="13">
        <v>38000</v>
      </c>
      <c r="G41" s="13">
        <v>1468.36</v>
      </c>
      <c r="H41" s="13">
        <v>1.25</v>
      </c>
    </row>
    <row r="42" spans="2:8">
      <c r="B42" s="69" t="s">
        <v>1027</v>
      </c>
      <c r="C42" s="79" t="s">
        <v>140</v>
      </c>
      <c r="D42" s="69" t="s">
        <v>152</v>
      </c>
      <c r="E42" s="69" t="s">
        <v>304</v>
      </c>
      <c r="F42" s="13">
        <v>144000</v>
      </c>
      <c r="G42" s="13">
        <v>1465.99</v>
      </c>
      <c r="H42" s="13">
        <v>1.25</v>
      </c>
    </row>
    <row r="43" spans="2:8">
      <c r="B43" s="69" t="s">
        <v>1030</v>
      </c>
      <c r="C43" s="79" t="s">
        <v>140</v>
      </c>
      <c r="D43" s="69" t="s">
        <v>190</v>
      </c>
      <c r="E43" s="69" t="s">
        <v>203</v>
      </c>
      <c r="F43" s="13">
        <v>241000</v>
      </c>
      <c r="G43" s="13">
        <v>1443.47</v>
      </c>
      <c r="H43" s="13">
        <v>1.23</v>
      </c>
    </row>
    <row r="44" spans="2:8">
      <c r="B44" s="69" t="s">
        <v>1032</v>
      </c>
      <c r="C44" s="79" t="s">
        <v>140</v>
      </c>
      <c r="D44" s="69" t="s">
        <v>211</v>
      </c>
      <c r="E44" s="69" t="s">
        <v>212</v>
      </c>
      <c r="F44" s="13">
        <v>7100</v>
      </c>
      <c r="G44" s="13">
        <v>1433.76</v>
      </c>
      <c r="H44" s="13">
        <v>1.23</v>
      </c>
    </row>
    <row r="45" spans="2:8">
      <c r="B45" s="69" t="s">
        <v>1036</v>
      </c>
      <c r="C45" s="79" t="s">
        <v>140</v>
      </c>
      <c r="D45" s="69" t="s">
        <v>146</v>
      </c>
      <c r="E45" s="69" t="s">
        <v>305</v>
      </c>
      <c r="F45" s="13">
        <v>43335</v>
      </c>
      <c r="G45" s="13">
        <v>1427.39</v>
      </c>
      <c r="H45" s="13">
        <v>1.22</v>
      </c>
    </row>
    <row r="46" spans="2:8">
      <c r="B46" s="69" t="s">
        <v>1026</v>
      </c>
      <c r="C46" s="79" t="s">
        <v>140</v>
      </c>
      <c r="D46" s="69" t="s">
        <v>190</v>
      </c>
      <c r="E46" s="69" t="s">
        <v>306</v>
      </c>
      <c r="F46" s="13">
        <v>265000</v>
      </c>
      <c r="G46" s="13">
        <v>1382.24</v>
      </c>
      <c r="H46" s="13">
        <v>1.18</v>
      </c>
    </row>
    <row r="47" spans="2:8">
      <c r="B47" s="69" t="s">
        <v>1024</v>
      </c>
      <c r="C47" s="79" t="s">
        <v>140</v>
      </c>
      <c r="D47" s="69" t="s">
        <v>251</v>
      </c>
      <c r="E47" s="69" t="s">
        <v>307</v>
      </c>
      <c r="F47" s="13">
        <v>335000</v>
      </c>
      <c r="G47" s="13">
        <v>1266.97</v>
      </c>
      <c r="H47" s="13">
        <v>1.08</v>
      </c>
    </row>
    <row r="48" spans="2:8">
      <c r="B48" s="69" t="s">
        <v>1016</v>
      </c>
      <c r="C48" s="79" t="s">
        <v>140</v>
      </c>
      <c r="D48" s="69" t="s">
        <v>190</v>
      </c>
      <c r="E48" s="69" t="s">
        <v>308</v>
      </c>
      <c r="F48" s="13">
        <v>106500</v>
      </c>
      <c r="G48" s="13">
        <v>1250.47</v>
      </c>
      <c r="H48" s="13">
        <v>1.07</v>
      </c>
    </row>
    <row r="49" spans="2:8">
      <c r="B49" s="69" t="s">
        <v>1023</v>
      </c>
      <c r="C49" s="79" t="s">
        <v>140</v>
      </c>
      <c r="D49" s="69" t="s">
        <v>230</v>
      </c>
      <c r="E49" s="69" t="s">
        <v>309</v>
      </c>
      <c r="F49" s="13">
        <v>31000</v>
      </c>
      <c r="G49" s="13">
        <v>1233.58</v>
      </c>
      <c r="H49" s="13">
        <v>1.05</v>
      </c>
    </row>
    <row r="50" spans="2:8">
      <c r="B50" s="69" t="s">
        <v>1022</v>
      </c>
      <c r="C50" s="79" t="s">
        <v>140</v>
      </c>
      <c r="D50" s="69" t="s">
        <v>209</v>
      </c>
      <c r="E50" s="69" t="s">
        <v>310</v>
      </c>
      <c r="F50" s="13">
        <v>520000</v>
      </c>
      <c r="G50" s="13">
        <v>1220.7</v>
      </c>
      <c r="H50" s="13">
        <v>1.04</v>
      </c>
    </row>
    <row r="51" spans="2:8">
      <c r="B51" s="69" t="s">
        <v>1020</v>
      </c>
      <c r="C51" s="79" t="s">
        <v>140</v>
      </c>
      <c r="D51" s="69" t="s">
        <v>188</v>
      </c>
      <c r="E51" s="69" t="s">
        <v>311</v>
      </c>
      <c r="F51" s="13">
        <v>64000</v>
      </c>
      <c r="G51" s="13">
        <v>1213.95</v>
      </c>
      <c r="H51" s="13">
        <v>1.04</v>
      </c>
    </row>
    <row r="52" spans="2:8">
      <c r="B52" s="69" t="s">
        <v>1021</v>
      </c>
      <c r="C52" s="79" t="s">
        <v>140</v>
      </c>
      <c r="D52" s="69" t="s">
        <v>302</v>
      </c>
      <c r="E52" s="69" t="s">
        <v>312</v>
      </c>
      <c r="F52" s="13">
        <v>270000</v>
      </c>
      <c r="G52" s="13">
        <v>1197.5899999999999</v>
      </c>
      <c r="H52" s="13">
        <v>1.02</v>
      </c>
    </row>
    <row r="53" spans="2:8">
      <c r="B53" s="69" t="s">
        <v>1017</v>
      </c>
      <c r="C53" s="79" t="s">
        <v>140</v>
      </c>
      <c r="D53" s="69" t="s">
        <v>162</v>
      </c>
      <c r="E53" s="69" t="s">
        <v>313</v>
      </c>
      <c r="F53" s="13">
        <v>64500</v>
      </c>
      <c r="G53" s="13">
        <v>1184.93</v>
      </c>
      <c r="H53" s="13">
        <v>1.01</v>
      </c>
    </row>
    <row r="54" spans="2:8">
      <c r="B54" s="69" t="s">
        <v>1018</v>
      </c>
      <c r="C54" s="79" t="s">
        <v>140</v>
      </c>
      <c r="D54" s="69" t="s">
        <v>156</v>
      </c>
      <c r="E54" s="69" t="s">
        <v>157</v>
      </c>
      <c r="F54" s="13">
        <v>167500</v>
      </c>
      <c r="G54" s="13">
        <v>1172.8399999999999</v>
      </c>
      <c r="H54" s="13">
        <v>1</v>
      </c>
    </row>
    <row r="55" spans="2:8">
      <c r="B55" s="69" t="s">
        <v>1035</v>
      </c>
      <c r="C55" s="79" t="s">
        <v>140</v>
      </c>
      <c r="D55" s="69" t="s">
        <v>199</v>
      </c>
      <c r="E55" s="69" t="s">
        <v>314</v>
      </c>
      <c r="F55" s="13">
        <v>63250</v>
      </c>
      <c r="G55" s="13">
        <v>1164.27</v>
      </c>
      <c r="H55" s="13">
        <v>0.99</v>
      </c>
    </row>
    <row r="56" spans="2:8">
      <c r="B56" s="69" t="s">
        <v>1014</v>
      </c>
      <c r="C56" s="79" t="s">
        <v>140</v>
      </c>
      <c r="D56" s="69" t="s">
        <v>167</v>
      </c>
      <c r="E56" s="69" t="s">
        <v>315</v>
      </c>
      <c r="F56" s="13">
        <v>27000</v>
      </c>
      <c r="G56" s="13">
        <v>1152.45</v>
      </c>
      <c r="H56" s="13">
        <v>0.98</v>
      </c>
    </row>
    <row r="57" spans="2:8">
      <c r="B57" s="69" t="s">
        <v>1019</v>
      </c>
      <c r="C57" s="79" t="s">
        <v>140</v>
      </c>
      <c r="D57" s="69" t="s">
        <v>174</v>
      </c>
      <c r="E57" s="69" t="s">
        <v>175</v>
      </c>
      <c r="F57" s="13">
        <v>140000</v>
      </c>
      <c r="G57" s="13">
        <v>1133.1600000000001</v>
      </c>
      <c r="H57" s="13">
        <v>0.97</v>
      </c>
    </row>
    <row r="58" spans="2:8">
      <c r="B58" s="69" t="s">
        <v>2911</v>
      </c>
      <c r="C58" s="79" t="s">
        <v>140</v>
      </c>
      <c r="D58" s="69" t="s">
        <v>141</v>
      </c>
      <c r="E58" s="69" t="s">
        <v>266</v>
      </c>
      <c r="F58" s="13">
        <v>448800</v>
      </c>
      <c r="G58" s="13">
        <v>1132.32</v>
      </c>
      <c r="H58" s="13">
        <v>0.97</v>
      </c>
    </row>
    <row r="59" spans="2:8">
      <c r="B59" s="69" t="s">
        <v>1015</v>
      </c>
      <c r="C59" s="79" t="s">
        <v>140</v>
      </c>
      <c r="D59" s="69" t="s">
        <v>316</v>
      </c>
      <c r="E59" s="69" t="s">
        <v>317</v>
      </c>
      <c r="F59" s="13">
        <v>95000</v>
      </c>
      <c r="G59" s="13">
        <v>1002.87</v>
      </c>
      <c r="H59" s="13">
        <v>0.86</v>
      </c>
    </row>
    <row r="60" spans="2:8">
      <c r="B60" s="69" t="s">
        <v>1012</v>
      </c>
      <c r="C60" s="79" t="s">
        <v>140</v>
      </c>
      <c r="D60" s="69" t="s">
        <v>162</v>
      </c>
      <c r="E60" s="69" t="s">
        <v>318</v>
      </c>
      <c r="F60" s="13">
        <v>150000</v>
      </c>
      <c r="G60" s="13">
        <v>944.33</v>
      </c>
      <c r="H60" s="13">
        <v>0.81</v>
      </c>
    </row>
    <row r="61" spans="2:8">
      <c r="B61" s="69" t="s">
        <v>1010</v>
      </c>
      <c r="C61" s="79" t="s">
        <v>140</v>
      </c>
      <c r="D61" s="69" t="s">
        <v>188</v>
      </c>
      <c r="E61" s="69" t="s">
        <v>189</v>
      </c>
      <c r="F61" s="13">
        <v>129400</v>
      </c>
      <c r="G61" s="13">
        <v>886.45</v>
      </c>
      <c r="H61" s="13">
        <v>0.76</v>
      </c>
    </row>
    <row r="62" spans="2:8">
      <c r="B62" s="69" t="s">
        <v>1011</v>
      </c>
      <c r="C62" s="79" t="s">
        <v>140</v>
      </c>
      <c r="D62" s="69" t="s">
        <v>154</v>
      </c>
      <c r="E62" s="69" t="s">
        <v>319</v>
      </c>
      <c r="F62" s="13">
        <v>77000</v>
      </c>
      <c r="G62" s="13">
        <v>880.19</v>
      </c>
      <c r="H62" s="13">
        <v>0.75</v>
      </c>
    </row>
    <row r="63" spans="2:8">
      <c r="B63" s="102" t="s">
        <v>218</v>
      </c>
      <c r="C63" s="185"/>
      <c r="D63" s="102"/>
      <c r="E63" s="102"/>
      <c r="F63" s="14"/>
      <c r="G63" s="14">
        <f>SUM(G12:G62)</f>
        <v>113692.03000000001</v>
      </c>
      <c r="H63" s="14">
        <f>SUM(H12:H62)</f>
        <v>97.100000000000023</v>
      </c>
    </row>
    <row r="64" spans="2:8">
      <c r="B64" s="102" t="s">
        <v>219</v>
      </c>
      <c r="C64" s="185"/>
      <c r="D64" s="102"/>
      <c r="E64" s="102"/>
      <c r="F64" s="14"/>
      <c r="G64" s="14">
        <v>3653.78</v>
      </c>
      <c r="H64" s="14">
        <v>3.12</v>
      </c>
    </row>
    <row r="65" spans="2:8">
      <c r="B65" s="102" t="s">
        <v>125</v>
      </c>
      <c r="C65" s="185"/>
      <c r="D65" s="102"/>
      <c r="E65" s="102"/>
      <c r="F65" s="14"/>
      <c r="G65" s="14">
        <v>117345.81</v>
      </c>
      <c r="H65" s="14">
        <v>100.26</v>
      </c>
    </row>
    <row r="66" spans="2:8">
      <c r="B66" s="102" t="s">
        <v>280</v>
      </c>
      <c r="C66" s="185"/>
      <c r="D66" s="102"/>
      <c r="E66" s="102"/>
      <c r="F66" s="14"/>
      <c r="G66" s="14">
        <v>-310.54055249999647</v>
      </c>
      <c r="H66" s="14">
        <v>-0.26000000000000512</v>
      </c>
    </row>
    <row r="67" spans="2:8">
      <c r="B67" s="102" t="s">
        <v>127</v>
      </c>
      <c r="C67" s="185"/>
      <c r="D67" s="102"/>
      <c r="E67" s="102"/>
      <c r="F67" s="14"/>
      <c r="G67" s="14">
        <v>117035.2694475</v>
      </c>
      <c r="H67" s="14">
        <v>100</v>
      </c>
    </row>
    <row r="68" spans="2:8">
      <c r="B68" s="69" t="s">
        <v>128</v>
      </c>
    </row>
    <row r="69" spans="2:8">
      <c r="B69" s="69" t="s">
        <v>129</v>
      </c>
    </row>
    <row r="70" spans="2:8">
      <c r="B70" s="69" t="s">
        <v>130</v>
      </c>
      <c r="C70" s="186">
        <v>44712</v>
      </c>
    </row>
    <row r="71" spans="2:8" ht="25.5">
      <c r="B71" s="187" t="s">
        <v>131</v>
      </c>
      <c r="C71" s="180" t="s">
        <v>132</v>
      </c>
    </row>
    <row r="72" spans="2:8">
      <c r="B72" s="102"/>
    </row>
    <row r="73" spans="2:8">
      <c r="B73" s="102" t="s">
        <v>133</v>
      </c>
    </row>
    <row r="74" spans="2:8">
      <c r="B74" s="102" t="s">
        <v>220</v>
      </c>
    </row>
    <row r="75" spans="2:8">
      <c r="B75" s="102" t="s">
        <v>134</v>
      </c>
    </row>
    <row r="76" spans="2:8">
      <c r="B76" s="102" t="s">
        <v>320</v>
      </c>
      <c r="C76" s="185"/>
    </row>
    <row r="77" spans="2:8">
      <c r="B77" s="102" t="s">
        <v>321</v>
      </c>
      <c r="C77" s="185"/>
    </row>
    <row r="78" spans="2:8">
      <c r="B78" s="102" t="s">
        <v>322</v>
      </c>
      <c r="C78" s="185"/>
    </row>
    <row r="79" spans="2:8">
      <c r="B79" s="102" t="s">
        <v>323</v>
      </c>
      <c r="C79" s="185"/>
    </row>
    <row r="80" spans="2:8">
      <c r="B80" s="292" t="s">
        <v>2205</v>
      </c>
      <c r="C80" s="185"/>
    </row>
    <row r="81" spans="2:2">
      <c r="B81" s="292" t="s">
        <v>135</v>
      </c>
    </row>
    <row r="82" spans="2:2">
      <c r="B82" s="292" t="s">
        <v>136</v>
      </c>
    </row>
  </sheetData>
  <mergeCells count="3">
    <mergeCell ref="B1:E1"/>
    <mergeCell ref="C3:C6"/>
    <mergeCell ref="D3:D6"/>
  </mergeCells>
  <hyperlinks>
    <hyperlink ref="A1" location="Index!A1" display="Index" xr:uid="{00000000-0004-0000-04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2"/>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7" t="s">
        <v>91</v>
      </c>
      <c r="C1" s="397"/>
      <c r="D1" s="397"/>
      <c r="E1" s="397"/>
    </row>
    <row r="2" spans="1:9" ht="13.5" thickBot="1"/>
    <row r="3" spans="1:9" s="15" customFormat="1" ht="15">
      <c r="B3" s="61" t="s">
        <v>2160</v>
      </c>
      <c r="C3" s="445"/>
      <c r="D3" s="401"/>
      <c r="F3" s="16"/>
      <c r="G3" s="16"/>
      <c r="H3" s="16"/>
    </row>
    <row r="4" spans="1:9" s="15" customFormat="1" ht="30">
      <c r="B4" s="64" t="s">
        <v>1061</v>
      </c>
      <c r="C4" s="446"/>
      <c r="D4" s="402"/>
      <c r="F4" s="16"/>
      <c r="G4" s="16"/>
      <c r="H4" s="16"/>
    </row>
    <row r="5" spans="1:9" s="15" customFormat="1" ht="15">
      <c r="B5" s="64" t="s">
        <v>1060</v>
      </c>
      <c r="C5" s="446"/>
      <c r="D5" s="402"/>
      <c r="F5" s="16"/>
      <c r="G5" s="16"/>
      <c r="H5" s="16"/>
    </row>
    <row r="6" spans="1:9" s="15" customFormat="1" ht="45.75" thickBot="1">
      <c r="B6" s="65" t="s">
        <v>2162</v>
      </c>
      <c r="C6" s="447"/>
      <c r="D6" s="403"/>
      <c r="F6" s="16"/>
      <c r="G6" s="16"/>
      <c r="H6" s="16"/>
    </row>
    <row r="7" spans="1:9" s="15" customFormat="1">
      <c r="C7" s="17" t="s">
        <v>1058</v>
      </c>
      <c r="D7" s="17" t="s">
        <v>1057</v>
      </c>
      <c r="F7" s="16"/>
      <c r="G7" s="16"/>
      <c r="H7" s="16"/>
    </row>
    <row r="10" spans="1:9">
      <c r="B10" s="1" t="s">
        <v>100</v>
      </c>
    </row>
    <row r="12" spans="1:9">
      <c r="B12" s="6" t="s">
        <v>101</v>
      </c>
      <c r="C12" s="7" t="s">
        <v>102</v>
      </c>
      <c r="D12" s="6" t="s">
        <v>137</v>
      </c>
      <c r="E12" s="6" t="s">
        <v>104</v>
      </c>
      <c r="F12" s="8" t="s">
        <v>105</v>
      </c>
      <c r="G12" s="8" t="s">
        <v>106</v>
      </c>
      <c r="H12" s="8" t="s">
        <v>107</v>
      </c>
      <c r="I12" s="2" t="s">
        <v>138</v>
      </c>
    </row>
    <row r="13" spans="1:9">
      <c r="B13" s="2" t="s">
        <v>139</v>
      </c>
      <c r="C13" s="12"/>
    </row>
    <row r="14" spans="1:9">
      <c r="B14" s="2" t="s">
        <v>109</v>
      </c>
      <c r="C14" s="12"/>
    </row>
    <row r="15" spans="1:9">
      <c r="B15" s="1" t="s">
        <v>1056</v>
      </c>
      <c r="C15" s="12" t="s">
        <v>140</v>
      </c>
      <c r="D15" s="1" t="s">
        <v>141</v>
      </c>
      <c r="E15" s="1" t="s">
        <v>142</v>
      </c>
      <c r="F15" s="4">
        <v>1524000</v>
      </c>
      <c r="G15" s="4">
        <v>11473.43</v>
      </c>
      <c r="H15" s="4">
        <v>7.5</v>
      </c>
    </row>
    <row r="16" spans="1:9">
      <c r="B16" s="1" t="s">
        <v>1055</v>
      </c>
      <c r="C16" s="12" t="s">
        <v>140</v>
      </c>
      <c r="D16" s="1" t="s">
        <v>143</v>
      </c>
      <c r="E16" s="1" t="s">
        <v>144</v>
      </c>
      <c r="F16" s="4">
        <v>376500</v>
      </c>
      <c r="G16" s="4">
        <v>9911.93</v>
      </c>
      <c r="H16" s="4">
        <v>6.48</v>
      </c>
    </row>
    <row r="17" spans="2:8">
      <c r="B17" s="1" t="s">
        <v>1054</v>
      </c>
      <c r="C17" s="12" t="s">
        <v>140</v>
      </c>
      <c r="D17" s="1" t="s">
        <v>141</v>
      </c>
      <c r="E17" s="1" t="s">
        <v>145</v>
      </c>
      <c r="F17" s="4">
        <v>527000</v>
      </c>
      <c r="G17" s="4">
        <v>7319.77</v>
      </c>
      <c r="H17" s="4">
        <v>4.78</v>
      </c>
    </row>
    <row r="18" spans="2:8">
      <c r="B18" s="1" t="s">
        <v>1053</v>
      </c>
      <c r="C18" s="12" t="s">
        <v>140</v>
      </c>
      <c r="D18" s="1" t="s">
        <v>146</v>
      </c>
      <c r="E18" s="1" t="s">
        <v>147</v>
      </c>
      <c r="F18" s="4">
        <v>459000</v>
      </c>
      <c r="G18" s="4">
        <v>6901.52</v>
      </c>
      <c r="H18" s="4">
        <v>4.51</v>
      </c>
    </row>
    <row r="19" spans="2:8">
      <c r="B19" s="1" t="s">
        <v>1052</v>
      </c>
      <c r="C19" s="12" t="s">
        <v>140</v>
      </c>
      <c r="D19" s="1" t="s">
        <v>146</v>
      </c>
      <c r="E19" s="1" t="s">
        <v>148</v>
      </c>
      <c r="F19" s="4">
        <v>196400</v>
      </c>
      <c r="G19" s="4">
        <v>6607.58</v>
      </c>
      <c r="H19" s="4">
        <v>4.32</v>
      </c>
    </row>
    <row r="20" spans="2:8">
      <c r="B20" s="1" t="s">
        <v>1051</v>
      </c>
      <c r="C20" s="12" t="s">
        <v>140</v>
      </c>
      <c r="D20" s="1" t="s">
        <v>150</v>
      </c>
      <c r="E20" s="1" t="s">
        <v>151</v>
      </c>
      <c r="F20" s="4">
        <v>2036000</v>
      </c>
      <c r="G20" s="4">
        <v>5510.43</v>
      </c>
      <c r="H20" s="4">
        <v>3.6</v>
      </c>
    </row>
    <row r="21" spans="2:8">
      <c r="B21" s="1" t="s">
        <v>1049</v>
      </c>
      <c r="C21" s="12" t="s">
        <v>140</v>
      </c>
      <c r="D21" s="1" t="s">
        <v>146</v>
      </c>
      <c r="E21" s="1" t="s">
        <v>289</v>
      </c>
      <c r="F21" s="4">
        <v>333000</v>
      </c>
      <c r="G21" s="4">
        <v>3465.7</v>
      </c>
      <c r="H21" s="4">
        <v>2.2599999999999998</v>
      </c>
    </row>
    <row r="22" spans="2:8">
      <c r="B22" s="1" t="s">
        <v>1048</v>
      </c>
      <c r="C22" s="12" t="s">
        <v>140</v>
      </c>
      <c r="D22" s="1" t="s">
        <v>154</v>
      </c>
      <c r="E22" s="1" t="s">
        <v>291</v>
      </c>
      <c r="F22" s="4">
        <v>417000</v>
      </c>
      <c r="G22" s="4">
        <v>3252.6</v>
      </c>
      <c r="H22" s="4">
        <v>2.12</v>
      </c>
    </row>
    <row r="23" spans="2:8">
      <c r="B23" s="1" t="s">
        <v>1047</v>
      </c>
      <c r="C23" s="12" t="s">
        <v>140</v>
      </c>
      <c r="D23" s="1" t="s">
        <v>154</v>
      </c>
      <c r="E23" s="1" t="s">
        <v>155</v>
      </c>
      <c r="F23" s="4">
        <v>140000</v>
      </c>
      <c r="G23" s="4">
        <v>3229.45</v>
      </c>
      <c r="H23" s="4">
        <v>2.11</v>
      </c>
    </row>
    <row r="24" spans="2:8">
      <c r="B24" s="1" t="s">
        <v>1046</v>
      </c>
      <c r="C24" s="12" t="s">
        <v>140</v>
      </c>
      <c r="D24" s="1" t="s">
        <v>162</v>
      </c>
      <c r="E24" s="1" t="s">
        <v>292</v>
      </c>
      <c r="F24" s="4">
        <v>131400</v>
      </c>
      <c r="G24" s="4">
        <v>3208.53</v>
      </c>
      <c r="H24" s="4">
        <v>2.1</v>
      </c>
    </row>
    <row r="25" spans="2:8">
      <c r="B25" s="1" t="s">
        <v>1050</v>
      </c>
      <c r="C25" s="12" t="s">
        <v>140</v>
      </c>
      <c r="D25" s="1" t="s">
        <v>276</v>
      </c>
      <c r="E25" s="1" t="s">
        <v>290</v>
      </c>
      <c r="F25" s="4">
        <v>1318666</v>
      </c>
      <c r="G25" s="4">
        <v>3071.17</v>
      </c>
      <c r="H25" s="4">
        <v>2.0099999999999998</v>
      </c>
    </row>
    <row r="26" spans="2:8">
      <c r="B26" s="1" t="s">
        <v>1045</v>
      </c>
      <c r="C26" s="12" t="s">
        <v>140</v>
      </c>
      <c r="D26" s="1" t="s">
        <v>243</v>
      </c>
      <c r="E26" s="1" t="s">
        <v>293</v>
      </c>
      <c r="F26" s="4">
        <v>500000</v>
      </c>
      <c r="G26" s="4">
        <v>2754.75</v>
      </c>
      <c r="H26" s="4">
        <v>1.8</v>
      </c>
    </row>
    <row r="27" spans="2:8">
      <c r="B27" s="1" t="s">
        <v>1044</v>
      </c>
      <c r="C27" s="12" t="s">
        <v>140</v>
      </c>
      <c r="D27" s="1" t="s">
        <v>174</v>
      </c>
      <c r="E27" s="1" t="s">
        <v>242</v>
      </c>
      <c r="F27" s="4">
        <v>338300</v>
      </c>
      <c r="G27" s="4">
        <v>2721.29</v>
      </c>
      <c r="H27" s="4">
        <v>1.78</v>
      </c>
    </row>
    <row r="28" spans="2:8">
      <c r="B28" s="1" t="s">
        <v>1043</v>
      </c>
      <c r="C28" s="12" t="s">
        <v>140</v>
      </c>
      <c r="D28" s="1" t="s">
        <v>185</v>
      </c>
      <c r="E28" s="1" t="s">
        <v>294</v>
      </c>
      <c r="F28" s="4">
        <v>715000</v>
      </c>
      <c r="G28" s="4">
        <v>2641.21</v>
      </c>
      <c r="H28" s="4">
        <v>1.73</v>
      </c>
    </row>
    <row r="29" spans="2:8">
      <c r="B29" s="1" t="s">
        <v>1042</v>
      </c>
      <c r="C29" s="12" t="s">
        <v>140</v>
      </c>
      <c r="D29" s="1" t="s">
        <v>183</v>
      </c>
      <c r="E29" s="1" t="s">
        <v>184</v>
      </c>
      <c r="F29" s="4">
        <v>340456</v>
      </c>
      <c r="G29" s="4">
        <v>2586.61</v>
      </c>
      <c r="H29" s="4">
        <v>1.69</v>
      </c>
    </row>
    <row r="30" spans="2:8">
      <c r="B30" s="1" t="s">
        <v>1041</v>
      </c>
      <c r="C30" s="12" t="s">
        <v>140</v>
      </c>
      <c r="D30" s="1" t="s">
        <v>152</v>
      </c>
      <c r="E30" s="1" t="s">
        <v>153</v>
      </c>
      <c r="F30" s="4">
        <v>115500</v>
      </c>
      <c r="G30" s="4">
        <v>2559.48</v>
      </c>
      <c r="H30" s="4">
        <v>1.67</v>
      </c>
    </row>
    <row r="31" spans="2:8">
      <c r="B31" s="1" t="s">
        <v>1039</v>
      </c>
      <c r="C31" s="12" t="s">
        <v>140</v>
      </c>
      <c r="D31" s="1" t="s">
        <v>152</v>
      </c>
      <c r="E31" s="1" t="s">
        <v>295</v>
      </c>
      <c r="F31" s="4">
        <v>82000</v>
      </c>
      <c r="G31" s="4">
        <v>2344.91</v>
      </c>
      <c r="H31" s="4">
        <v>1.53</v>
      </c>
    </row>
    <row r="32" spans="2:8">
      <c r="B32" s="1" t="s">
        <v>1040</v>
      </c>
      <c r="C32" s="12" t="s">
        <v>140</v>
      </c>
      <c r="D32" s="1" t="s">
        <v>152</v>
      </c>
      <c r="E32" s="1" t="s">
        <v>296</v>
      </c>
      <c r="F32" s="4">
        <v>54000</v>
      </c>
      <c r="G32" s="4">
        <v>2268.2199999999998</v>
      </c>
      <c r="H32" s="4">
        <v>1.48</v>
      </c>
    </row>
    <row r="33" spans="2:8">
      <c r="B33" s="1" t="s">
        <v>1037</v>
      </c>
      <c r="C33" s="12" t="s">
        <v>140</v>
      </c>
      <c r="D33" s="1" t="s">
        <v>141</v>
      </c>
      <c r="E33" s="1" t="s">
        <v>158</v>
      </c>
      <c r="F33" s="4">
        <v>320000</v>
      </c>
      <c r="G33" s="4">
        <v>2192.64</v>
      </c>
      <c r="H33" s="4">
        <v>1.43</v>
      </c>
    </row>
    <row r="34" spans="2:8">
      <c r="B34" s="1" t="s">
        <v>1038</v>
      </c>
      <c r="C34" s="12" t="s">
        <v>140</v>
      </c>
      <c r="D34" s="1" t="s">
        <v>141</v>
      </c>
      <c r="E34" s="1" t="s">
        <v>149</v>
      </c>
      <c r="F34" s="4">
        <v>116500</v>
      </c>
      <c r="G34" s="4">
        <v>2151.58</v>
      </c>
      <c r="H34" s="4">
        <v>1.41</v>
      </c>
    </row>
    <row r="35" spans="2:8">
      <c r="B35" s="1" t="s">
        <v>1034</v>
      </c>
      <c r="C35" s="12" t="s">
        <v>140</v>
      </c>
      <c r="D35" s="1" t="s">
        <v>179</v>
      </c>
      <c r="E35" s="1" t="s">
        <v>297</v>
      </c>
      <c r="F35" s="4">
        <v>255000</v>
      </c>
      <c r="G35" s="4">
        <v>1990.4</v>
      </c>
      <c r="H35" s="4">
        <v>1.3</v>
      </c>
    </row>
    <row r="36" spans="2:8">
      <c r="B36" s="1" t="s">
        <v>1033</v>
      </c>
      <c r="C36" s="12" t="s">
        <v>140</v>
      </c>
      <c r="D36" s="1" t="s">
        <v>152</v>
      </c>
      <c r="E36" s="1" t="s">
        <v>298</v>
      </c>
      <c r="F36" s="4">
        <v>51500</v>
      </c>
      <c r="G36" s="4">
        <v>1987.23</v>
      </c>
      <c r="H36" s="4">
        <v>1.3</v>
      </c>
    </row>
    <row r="37" spans="2:8">
      <c r="B37" s="1" t="s">
        <v>1028</v>
      </c>
      <c r="C37" s="12" t="s">
        <v>140</v>
      </c>
      <c r="D37" s="1" t="s">
        <v>152</v>
      </c>
      <c r="E37" s="1" t="s">
        <v>300</v>
      </c>
      <c r="F37" s="4">
        <v>155000</v>
      </c>
      <c r="G37" s="4">
        <v>1862.79</v>
      </c>
      <c r="H37" s="4">
        <v>1.22</v>
      </c>
    </row>
    <row r="38" spans="2:8">
      <c r="B38" s="1" t="s">
        <v>1032</v>
      </c>
      <c r="C38" s="12" t="s">
        <v>140</v>
      </c>
      <c r="D38" s="1" t="s">
        <v>211</v>
      </c>
      <c r="E38" s="1" t="s">
        <v>212</v>
      </c>
      <c r="F38" s="4">
        <v>9200</v>
      </c>
      <c r="G38" s="4">
        <v>1857.83</v>
      </c>
      <c r="H38" s="4">
        <v>1.21</v>
      </c>
    </row>
    <row r="39" spans="2:8">
      <c r="B39" s="1" t="s">
        <v>1031</v>
      </c>
      <c r="C39" s="12" t="s">
        <v>140</v>
      </c>
      <c r="D39" s="1" t="s">
        <v>179</v>
      </c>
      <c r="E39" s="1" t="s">
        <v>299</v>
      </c>
      <c r="F39" s="4">
        <v>43262</v>
      </c>
      <c r="G39" s="4">
        <v>1801.6</v>
      </c>
      <c r="H39" s="4">
        <v>1.18</v>
      </c>
    </row>
    <row r="40" spans="2:8">
      <c r="B40" s="1" t="s">
        <v>1025</v>
      </c>
      <c r="C40" s="12" t="s">
        <v>140</v>
      </c>
      <c r="D40" s="1" t="s">
        <v>185</v>
      </c>
      <c r="E40" s="1" t="s">
        <v>186</v>
      </c>
      <c r="F40" s="4">
        <v>78000</v>
      </c>
      <c r="G40" s="4">
        <v>1714.75</v>
      </c>
      <c r="H40" s="4">
        <v>1.1200000000000001</v>
      </c>
    </row>
    <row r="41" spans="2:8">
      <c r="B41" s="1" t="s">
        <v>1013</v>
      </c>
      <c r="C41" s="12" t="s">
        <v>140</v>
      </c>
      <c r="D41" s="1" t="s">
        <v>152</v>
      </c>
      <c r="E41" s="1" t="s">
        <v>301</v>
      </c>
      <c r="F41" s="4">
        <v>165000</v>
      </c>
      <c r="G41" s="4">
        <v>1704.2</v>
      </c>
      <c r="H41" s="4">
        <v>1.1100000000000001</v>
      </c>
    </row>
    <row r="42" spans="2:8">
      <c r="B42" s="1" t="s">
        <v>1030</v>
      </c>
      <c r="C42" s="12" t="s">
        <v>140</v>
      </c>
      <c r="D42" s="1" t="s">
        <v>190</v>
      </c>
      <c r="E42" s="1" t="s">
        <v>203</v>
      </c>
      <c r="F42" s="4">
        <v>276000</v>
      </c>
      <c r="G42" s="4">
        <v>1653.1</v>
      </c>
      <c r="H42" s="4">
        <v>1.08</v>
      </c>
    </row>
    <row r="43" spans="2:8">
      <c r="B43" s="1" t="s">
        <v>1027</v>
      </c>
      <c r="C43" s="12" t="s">
        <v>140</v>
      </c>
      <c r="D43" s="1" t="s">
        <v>152</v>
      </c>
      <c r="E43" s="1" t="s">
        <v>304</v>
      </c>
      <c r="F43" s="4">
        <v>160000</v>
      </c>
      <c r="G43" s="4">
        <v>1628.88</v>
      </c>
      <c r="H43" s="4">
        <v>1.06</v>
      </c>
    </row>
    <row r="44" spans="2:8">
      <c r="B44" s="1" t="s">
        <v>1029</v>
      </c>
      <c r="C44" s="12" t="s">
        <v>140</v>
      </c>
      <c r="D44" s="1" t="s">
        <v>302</v>
      </c>
      <c r="E44" s="1" t="s">
        <v>303</v>
      </c>
      <c r="F44" s="4">
        <v>41500</v>
      </c>
      <c r="G44" s="4">
        <v>1603.6</v>
      </c>
      <c r="H44" s="4">
        <v>1.05</v>
      </c>
    </row>
    <row r="45" spans="2:8">
      <c r="B45" s="1" t="s">
        <v>1036</v>
      </c>
      <c r="C45" s="12" t="s">
        <v>140</v>
      </c>
      <c r="D45" s="1" t="s">
        <v>146</v>
      </c>
      <c r="E45" s="1" t="s">
        <v>305</v>
      </c>
      <c r="F45" s="4">
        <v>47760</v>
      </c>
      <c r="G45" s="4">
        <v>1573.14</v>
      </c>
      <c r="H45" s="4">
        <v>1.03</v>
      </c>
    </row>
    <row r="46" spans="2:8">
      <c r="B46" s="1" t="s">
        <v>1026</v>
      </c>
      <c r="C46" s="12" t="s">
        <v>140</v>
      </c>
      <c r="D46" s="1" t="s">
        <v>190</v>
      </c>
      <c r="E46" s="1" t="s">
        <v>306</v>
      </c>
      <c r="F46" s="4">
        <v>297000</v>
      </c>
      <c r="G46" s="4">
        <v>1549.15</v>
      </c>
      <c r="H46" s="4">
        <v>1.01</v>
      </c>
    </row>
    <row r="47" spans="2:8">
      <c r="B47" s="1" t="s">
        <v>1035</v>
      </c>
      <c r="C47" s="12" t="s">
        <v>140</v>
      </c>
      <c r="D47" s="1" t="s">
        <v>199</v>
      </c>
      <c r="E47" s="1" t="s">
        <v>314</v>
      </c>
      <c r="F47" s="4">
        <v>79060</v>
      </c>
      <c r="G47" s="4">
        <v>1455.3</v>
      </c>
      <c r="H47" s="4">
        <v>0.95</v>
      </c>
    </row>
    <row r="48" spans="2:8">
      <c r="B48" s="1" t="s">
        <v>1024</v>
      </c>
      <c r="C48" s="12" t="s">
        <v>140</v>
      </c>
      <c r="D48" s="1" t="s">
        <v>251</v>
      </c>
      <c r="E48" s="1" t="s">
        <v>307</v>
      </c>
      <c r="F48" s="4">
        <v>380000</v>
      </c>
      <c r="G48" s="4">
        <v>1437.16</v>
      </c>
      <c r="H48" s="4">
        <v>0.94</v>
      </c>
    </row>
    <row r="49" spans="2:8">
      <c r="B49" s="1" t="s">
        <v>1016</v>
      </c>
      <c r="C49" s="12" t="s">
        <v>140</v>
      </c>
      <c r="D49" s="1" t="s">
        <v>190</v>
      </c>
      <c r="E49" s="1" t="s">
        <v>308</v>
      </c>
      <c r="F49" s="4">
        <v>118000</v>
      </c>
      <c r="G49" s="4">
        <v>1385.5</v>
      </c>
      <c r="H49" s="4">
        <v>0.91</v>
      </c>
    </row>
    <row r="50" spans="2:8">
      <c r="B50" s="1" t="s">
        <v>1023</v>
      </c>
      <c r="C50" s="12" t="s">
        <v>140</v>
      </c>
      <c r="D50" s="1" t="s">
        <v>230</v>
      </c>
      <c r="E50" s="1" t="s">
        <v>309</v>
      </c>
      <c r="F50" s="4">
        <v>34000</v>
      </c>
      <c r="G50" s="4">
        <v>1352.96</v>
      </c>
      <c r="H50" s="4">
        <v>0.88</v>
      </c>
    </row>
    <row r="51" spans="2:8">
      <c r="B51" s="1" t="s">
        <v>1020</v>
      </c>
      <c r="C51" s="12" t="s">
        <v>140</v>
      </c>
      <c r="D51" s="1" t="s">
        <v>188</v>
      </c>
      <c r="E51" s="1" t="s">
        <v>311</v>
      </c>
      <c r="F51" s="4">
        <v>71000</v>
      </c>
      <c r="G51" s="4">
        <v>1346.73</v>
      </c>
      <c r="H51" s="4">
        <v>0.88</v>
      </c>
    </row>
    <row r="52" spans="2:8">
      <c r="B52" s="1" t="s">
        <v>1021</v>
      </c>
      <c r="C52" s="12" t="s">
        <v>140</v>
      </c>
      <c r="D52" s="1" t="s">
        <v>302</v>
      </c>
      <c r="E52" s="1" t="s">
        <v>312</v>
      </c>
      <c r="F52" s="4">
        <v>300000</v>
      </c>
      <c r="G52" s="4">
        <v>1330.65</v>
      </c>
      <c r="H52" s="4">
        <v>0.87</v>
      </c>
    </row>
    <row r="53" spans="2:8">
      <c r="B53" s="1" t="s">
        <v>1014</v>
      </c>
      <c r="C53" s="12" t="s">
        <v>140</v>
      </c>
      <c r="D53" s="1" t="s">
        <v>167</v>
      </c>
      <c r="E53" s="1" t="s">
        <v>315</v>
      </c>
      <c r="F53" s="4">
        <v>31000</v>
      </c>
      <c r="G53" s="4">
        <v>1323.19</v>
      </c>
      <c r="H53" s="4">
        <v>0.86</v>
      </c>
    </row>
    <row r="54" spans="2:8">
      <c r="B54" s="1" t="s">
        <v>1017</v>
      </c>
      <c r="C54" s="12" t="s">
        <v>140</v>
      </c>
      <c r="D54" s="1" t="s">
        <v>162</v>
      </c>
      <c r="E54" s="1" t="s">
        <v>313</v>
      </c>
      <c r="F54" s="4">
        <v>71500</v>
      </c>
      <c r="G54" s="4">
        <v>1313.53</v>
      </c>
      <c r="H54" s="4">
        <v>0.86</v>
      </c>
    </row>
    <row r="55" spans="2:8">
      <c r="B55" s="1" t="s">
        <v>1018</v>
      </c>
      <c r="C55" s="12" t="s">
        <v>140</v>
      </c>
      <c r="D55" s="1" t="s">
        <v>156</v>
      </c>
      <c r="E55" s="1" t="s">
        <v>157</v>
      </c>
      <c r="F55" s="4">
        <v>186500</v>
      </c>
      <c r="G55" s="4">
        <v>1305.8699999999999</v>
      </c>
      <c r="H55" s="4">
        <v>0.85</v>
      </c>
    </row>
    <row r="56" spans="2:8">
      <c r="B56" s="1" t="s">
        <v>1022</v>
      </c>
      <c r="C56" s="12" t="s">
        <v>140</v>
      </c>
      <c r="D56" s="1" t="s">
        <v>209</v>
      </c>
      <c r="E56" s="1" t="s">
        <v>310</v>
      </c>
      <c r="F56" s="4">
        <v>555000</v>
      </c>
      <c r="G56" s="4">
        <v>1302.8599999999999</v>
      </c>
      <c r="H56" s="4">
        <v>0.85</v>
      </c>
    </row>
    <row r="57" spans="2:8">
      <c r="B57" s="1" t="s">
        <v>1019</v>
      </c>
      <c r="C57" s="12" t="s">
        <v>140</v>
      </c>
      <c r="D57" s="1" t="s">
        <v>174</v>
      </c>
      <c r="E57" s="1" t="s">
        <v>175</v>
      </c>
      <c r="F57" s="4">
        <v>155000</v>
      </c>
      <c r="G57" s="4">
        <v>1254.57</v>
      </c>
      <c r="H57" s="4">
        <v>0.82</v>
      </c>
    </row>
    <row r="58" spans="2:8">
      <c r="B58" s="1" t="s">
        <v>1015</v>
      </c>
      <c r="C58" s="12" t="s">
        <v>140</v>
      </c>
      <c r="D58" s="1" t="s">
        <v>316</v>
      </c>
      <c r="E58" s="1" t="s">
        <v>317</v>
      </c>
      <c r="F58" s="4">
        <v>105000</v>
      </c>
      <c r="G58" s="4">
        <v>1108.43</v>
      </c>
      <c r="H58" s="4">
        <v>0.72</v>
      </c>
    </row>
    <row r="59" spans="2:8">
      <c r="B59" s="1" t="s">
        <v>1012</v>
      </c>
      <c r="C59" s="12" t="s">
        <v>140</v>
      </c>
      <c r="D59" s="1" t="s">
        <v>162</v>
      </c>
      <c r="E59" s="1" t="s">
        <v>318</v>
      </c>
      <c r="F59" s="4">
        <v>167000</v>
      </c>
      <c r="G59" s="4">
        <v>1051.3499999999999</v>
      </c>
      <c r="H59" s="4">
        <v>0.69</v>
      </c>
    </row>
    <row r="60" spans="2:8">
      <c r="B60" s="1" t="s">
        <v>1011</v>
      </c>
      <c r="C60" s="12" t="s">
        <v>140</v>
      </c>
      <c r="D60" s="1" t="s">
        <v>154</v>
      </c>
      <c r="E60" s="1" t="s">
        <v>319</v>
      </c>
      <c r="F60" s="4">
        <v>88700</v>
      </c>
      <c r="G60" s="4">
        <v>1013.93</v>
      </c>
      <c r="H60" s="4">
        <v>0.66</v>
      </c>
    </row>
    <row r="61" spans="2:8">
      <c r="B61" s="1" t="s">
        <v>1010</v>
      </c>
      <c r="C61" s="12" t="s">
        <v>140</v>
      </c>
      <c r="D61" s="1" t="s">
        <v>188</v>
      </c>
      <c r="E61" s="1" t="s">
        <v>189</v>
      </c>
      <c r="F61" s="4">
        <v>141752</v>
      </c>
      <c r="G61" s="4">
        <v>971.07</v>
      </c>
      <c r="H61" s="4">
        <v>0.63</v>
      </c>
    </row>
    <row r="62" spans="2:8">
      <c r="B62" s="2" t="s">
        <v>218</v>
      </c>
      <c r="C62" s="21"/>
      <c r="D62" s="2"/>
      <c r="E62" s="2"/>
      <c r="F62" s="10"/>
      <c r="G62" s="10">
        <f>SUM(G12:G61)</f>
        <v>126052.56999999999</v>
      </c>
      <c r="H62" s="10">
        <f>SUM(H12:H61)</f>
        <v>82.349999999999952</v>
      </c>
    </row>
    <row r="63" spans="2:8">
      <c r="B63" s="6" t="s">
        <v>101</v>
      </c>
      <c r="C63" s="7" t="s">
        <v>102</v>
      </c>
      <c r="D63" s="6" t="s">
        <v>103</v>
      </c>
      <c r="E63" s="6" t="s">
        <v>104</v>
      </c>
      <c r="F63" s="8" t="s">
        <v>105</v>
      </c>
      <c r="G63" s="8" t="s">
        <v>106</v>
      </c>
      <c r="H63" s="8" t="s">
        <v>107</v>
      </c>
    </row>
    <row r="64" spans="2:8">
      <c r="B64" s="2" t="s">
        <v>108</v>
      </c>
      <c r="C64" s="12"/>
    </row>
    <row r="65" spans="2:8">
      <c r="B65" s="2" t="s">
        <v>109</v>
      </c>
      <c r="C65" s="12"/>
    </row>
    <row r="66" spans="2:8">
      <c r="B66" s="2" t="s">
        <v>110</v>
      </c>
      <c r="C66" s="12"/>
    </row>
    <row r="67" spans="2:8">
      <c r="B67" s="1" t="s">
        <v>324</v>
      </c>
      <c r="C67" s="12">
        <v>7.11</v>
      </c>
      <c r="D67" s="1" t="s">
        <v>112</v>
      </c>
      <c r="E67" s="1" t="s">
        <v>325</v>
      </c>
      <c r="F67" s="4">
        <v>3000000</v>
      </c>
      <c r="G67" s="4">
        <v>3015.47</v>
      </c>
      <c r="H67" s="4">
        <v>1.97</v>
      </c>
    </row>
    <row r="68" spans="2:8">
      <c r="B68" s="1" t="s">
        <v>326</v>
      </c>
      <c r="C68" s="12">
        <v>7.31</v>
      </c>
      <c r="D68" s="1" t="s">
        <v>112</v>
      </c>
      <c r="E68" s="1" t="s">
        <v>327</v>
      </c>
      <c r="F68" s="4">
        <v>2000000</v>
      </c>
      <c r="G68" s="4">
        <v>1940</v>
      </c>
      <c r="H68" s="4">
        <v>1.27</v>
      </c>
    </row>
    <row r="69" spans="2:8">
      <c r="B69" s="1" t="s">
        <v>328</v>
      </c>
      <c r="C69" s="12">
        <v>7.42</v>
      </c>
      <c r="D69" s="1" t="s">
        <v>112</v>
      </c>
      <c r="E69" s="1" t="s">
        <v>329</v>
      </c>
      <c r="F69" s="4">
        <v>1162900</v>
      </c>
      <c r="G69" s="4">
        <v>1062.45</v>
      </c>
      <c r="H69" s="4">
        <v>0.69</v>
      </c>
    </row>
    <row r="70" spans="2:8">
      <c r="B70" s="1" t="s">
        <v>330</v>
      </c>
      <c r="C70" s="12">
        <v>7.3</v>
      </c>
      <c r="D70" s="1" t="s">
        <v>112</v>
      </c>
      <c r="E70" s="1" t="s">
        <v>331</v>
      </c>
      <c r="F70" s="4">
        <v>200000</v>
      </c>
      <c r="G70" s="4">
        <v>199.57</v>
      </c>
      <c r="H70" s="4">
        <v>0.13</v>
      </c>
    </row>
    <row r="71" spans="2:8">
      <c r="B71" s="2" t="s">
        <v>114</v>
      </c>
      <c r="C71" s="21"/>
      <c r="D71" s="2"/>
      <c r="E71" s="2"/>
      <c r="F71" s="10"/>
      <c r="G71" s="10">
        <f>SUM(G63:G70)</f>
        <v>6217.4899999999989</v>
      </c>
      <c r="H71" s="10">
        <f>SUM(H63:H70)</f>
        <v>4.0600000000000005</v>
      </c>
    </row>
    <row r="72" spans="2:8">
      <c r="B72" s="2" t="s">
        <v>115</v>
      </c>
      <c r="C72" s="12"/>
    </row>
    <row r="73" spans="2:8">
      <c r="B73" s="1" t="s">
        <v>332</v>
      </c>
      <c r="C73" s="12">
        <v>7.65</v>
      </c>
      <c r="D73" s="1" t="s">
        <v>116</v>
      </c>
      <c r="E73" s="1" t="s">
        <v>333</v>
      </c>
      <c r="F73" s="4">
        <v>220</v>
      </c>
      <c r="G73" s="4">
        <v>2144.2800000000002</v>
      </c>
      <c r="H73" s="4">
        <v>1.4</v>
      </c>
    </row>
    <row r="74" spans="2:8">
      <c r="B74" s="1" t="s">
        <v>1536</v>
      </c>
      <c r="C74" s="12">
        <v>7.98</v>
      </c>
      <c r="D74" s="1" t="s">
        <v>116</v>
      </c>
      <c r="E74" s="1" t="s">
        <v>334</v>
      </c>
      <c r="F74" s="4">
        <v>160</v>
      </c>
      <c r="G74" s="4">
        <v>1493.3</v>
      </c>
      <c r="H74" s="4">
        <v>0.98</v>
      </c>
    </row>
    <row r="75" spans="2:8">
      <c r="B75" s="1" t="s">
        <v>1003</v>
      </c>
      <c r="C75" s="12">
        <v>7.29</v>
      </c>
      <c r="D75" s="1" t="s">
        <v>116</v>
      </c>
      <c r="E75" s="1" t="s">
        <v>335</v>
      </c>
      <c r="F75" s="4">
        <v>150</v>
      </c>
      <c r="G75" s="4">
        <v>1456.62</v>
      </c>
      <c r="H75" s="4">
        <v>0.95</v>
      </c>
    </row>
    <row r="76" spans="2:8">
      <c r="B76" s="1" t="s">
        <v>1002</v>
      </c>
      <c r="C76" s="12">
        <v>7.5</v>
      </c>
      <c r="D76" s="1" t="s">
        <v>116</v>
      </c>
      <c r="E76" s="1" t="s">
        <v>336</v>
      </c>
      <c r="F76" s="4">
        <v>150</v>
      </c>
      <c r="G76" s="4">
        <v>1440.1</v>
      </c>
      <c r="H76" s="4">
        <v>0.94</v>
      </c>
    </row>
    <row r="77" spans="2:8">
      <c r="B77" s="1" t="s">
        <v>998</v>
      </c>
      <c r="C77" s="12">
        <v>7.64</v>
      </c>
      <c r="D77" s="1" t="s">
        <v>116</v>
      </c>
      <c r="E77" s="1" t="s">
        <v>337</v>
      </c>
      <c r="F77" s="4">
        <v>150</v>
      </c>
      <c r="G77" s="4">
        <v>1416.36</v>
      </c>
      <c r="H77" s="4">
        <v>0.93</v>
      </c>
    </row>
    <row r="78" spans="2:8">
      <c r="B78" s="1" t="s">
        <v>1297</v>
      </c>
      <c r="C78" s="12">
        <v>7.98</v>
      </c>
      <c r="D78" s="1" t="s">
        <v>116</v>
      </c>
      <c r="E78" s="1" t="s">
        <v>338</v>
      </c>
      <c r="F78" s="4">
        <v>120</v>
      </c>
      <c r="G78" s="4">
        <v>1128.05</v>
      </c>
      <c r="H78" s="4">
        <v>0.74</v>
      </c>
    </row>
    <row r="79" spans="2:8">
      <c r="B79" s="1" t="s">
        <v>1531</v>
      </c>
      <c r="C79" s="12">
        <v>7.98</v>
      </c>
      <c r="D79" s="1" t="s">
        <v>116</v>
      </c>
      <c r="E79" s="1" t="s">
        <v>339</v>
      </c>
      <c r="F79" s="4">
        <v>110</v>
      </c>
      <c r="G79" s="4">
        <v>1031.77</v>
      </c>
      <c r="H79" s="4">
        <v>0.67</v>
      </c>
    </row>
    <row r="80" spans="2:8">
      <c r="B80" s="1" t="s">
        <v>3028</v>
      </c>
      <c r="C80" s="12">
        <v>7.19</v>
      </c>
      <c r="D80" s="1" t="s">
        <v>340</v>
      </c>
      <c r="E80" s="1" t="s">
        <v>341</v>
      </c>
      <c r="F80" s="4">
        <v>100</v>
      </c>
      <c r="G80" s="4">
        <v>977.62</v>
      </c>
      <c r="H80" s="4">
        <v>0.64</v>
      </c>
    </row>
    <row r="81" spans="2:8">
      <c r="B81" s="1" t="s">
        <v>342</v>
      </c>
      <c r="C81" s="12">
        <v>7.05</v>
      </c>
      <c r="D81" s="1" t="s">
        <v>116</v>
      </c>
      <c r="E81" s="1" t="s">
        <v>343</v>
      </c>
      <c r="F81" s="4">
        <v>50</v>
      </c>
      <c r="G81" s="4">
        <v>503.8</v>
      </c>
      <c r="H81" s="4">
        <v>0.33</v>
      </c>
    </row>
    <row r="82" spans="2:8">
      <c r="B82" s="1" t="s">
        <v>3029</v>
      </c>
      <c r="C82" s="12">
        <v>7.09</v>
      </c>
      <c r="D82" s="1" t="s">
        <v>344</v>
      </c>
      <c r="E82" s="1" t="s">
        <v>345</v>
      </c>
      <c r="F82" s="4">
        <v>250</v>
      </c>
      <c r="G82" s="4">
        <v>500.38</v>
      </c>
      <c r="H82" s="4">
        <v>0.33</v>
      </c>
    </row>
    <row r="83" spans="2:8">
      <c r="B83" s="1" t="s">
        <v>2897</v>
      </c>
      <c r="C83" s="12">
        <v>7.59</v>
      </c>
      <c r="D83" s="1" t="s">
        <v>344</v>
      </c>
      <c r="E83" s="1" t="s">
        <v>346</v>
      </c>
      <c r="F83" s="4">
        <v>250</v>
      </c>
      <c r="G83" s="4">
        <v>488.13</v>
      </c>
      <c r="H83" s="4">
        <v>0.32</v>
      </c>
    </row>
    <row r="84" spans="2:8">
      <c r="B84" s="1" t="s">
        <v>3030</v>
      </c>
      <c r="C84" s="12">
        <v>7.98</v>
      </c>
      <c r="D84" s="1" t="s">
        <v>116</v>
      </c>
      <c r="E84" s="1" t="s">
        <v>347</v>
      </c>
      <c r="F84" s="4">
        <v>10</v>
      </c>
      <c r="G84" s="4">
        <v>91.19</v>
      </c>
      <c r="H84" s="4">
        <v>0.06</v>
      </c>
    </row>
    <row r="85" spans="2:8">
      <c r="B85" s="2" t="s">
        <v>117</v>
      </c>
      <c r="C85" s="21"/>
      <c r="D85" s="2"/>
      <c r="E85" s="2"/>
      <c r="F85" s="10"/>
      <c r="G85" s="10">
        <f>SUM(G72:G84)</f>
        <v>12671.599999999999</v>
      </c>
      <c r="H85" s="10">
        <f>SUM(H72:H84)</f>
        <v>8.2899999999999991</v>
      </c>
    </row>
    <row r="86" spans="2:8">
      <c r="B86" s="2" t="s">
        <v>348</v>
      </c>
      <c r="C86" s="12"/>
    </row>
    <row r="87" spans="2:8">
      <c r="B87" s="1" t="s">
        <v>1340</v>
      </c>
      <c r="C87" s="12">
        <v>7.6150000000000002</v>
      </c>
      <c r="D87" s="1" t="s">
        <v>116</v>
      </c>
      <c r="E87" s="1" t="s">
        <v>349</v>
      </c>
      <c r="F87" s="4">
        <v>40</v>
      </c>
      <c r="G87" s="4">
        <v>402.19</v>
      </c>
      <c r="H87" s="4">
        <v>0.26</v>
      </c>
    </row>
    <row r="88" spans="2:8">
      <c r="B88" s="2" t="s">
        <v>350</v>
      </c>
      <c r="C88" s="21"/>
      <c r="D88" s="2"/>
      <c r="E88" s="2"/>
      <c r="F88" s="10"/>
      <c r="G88" s="10">
        <f>SUM(G86:G87)</f>
        <v>402.19</v>
      </c>
      <c r="H88" s="10">
        <f>SUM(H86:H87)</f>
        <v>0.26</v>
      </c>
    </row>
    <row r="89" spans="2:8">
      <c r="B89" s="2" t="s">
        <v>118</v>
      </c>
      <c r="C89" s="12"/>
    </row>
    <row r="90" spans="2:8">
      <c r="B90" s="1" t="s">
        <v>997</v>
      </c>
      <c r="C90" s="12">
        <v>4.9000000000000004</v>
      </c>
      <c r="D90" s="1" t="s">
        <v>119</v>
      </c>
      <c r="E90" s="1" t="s">
        <v>351</v>
      </c>
      <c r="F90" s="4">
        <v>300</v>
      </c>
      <c r="G90" s="4">
        <v>1496.99</v>
      </c>
      <c r="H90" s="4">
        <v>0.98</v>
      </c>
    </row>
    <row r="91" spans="2:8">
      <c r="B91" s="1" t="s">
        <v>996</v>
      </c>
      <c r="C91" s="12">
        <v>5.64</v>
      </c>
      <c r="D91" s="1" t="s">
        <v>119</v>
      </c>
      <c r="E91" s="1" t="s">
        <v>352</v>
      </c>
      <c r="F91" s="4">
        <v>300</v>
      </c>
      <c r="G91" s="4">
        <v>1479.44</v>
      </c>
      <c r="H91" s="4">
        <v>0.97</v>
      </c>
    </row>
    <row r="92" spans="2:8">
      <c r="B92" s="2" t="s">
        <v>122</v>
      </c>
      <c r="C92" s="21"/>
      <c r="D92" s="2"/>
      <c r="E92" s="2"/>
      <c r="F92" s="10"/>
      <c r="G92" s="10">
        <f>SUM(G89:G91)</f>
        <v>2976.4300000000003</v>
      </c>
      <c r="H92" s="10">
        <f>SUM(H89:H91)</f>
        <v>1.95</v>
      </c>
    </row>
    <row r="93" spans="2:8">
      <c r="B93" s="2" t="s">
        <v>353</v>
      </c>
      <c r="C93" s="9"/>
      <c r="D93" s="2"/>
      <c r="E93" s="2"/>
      <c r="F93" s="10"/>
      <c r="G93" s="10">
        <v>4651.3100000000004</v>
      </c>
      <c r="H93" s="10">
        <v>3.04</v>
      </c>
    </row>
    <row r="94" spans="2:8">
      <c r="B94" s="2" t="s">
        <v>125</v>
      </c>
      <c r="C94" s="9"/>
      <c r="D94" s="2"/>
      <c r="E94" s="2"/>
      <c r="F94" s="10"/>
      <c r="G94" s="10">
        <v>152971.59</v>
      </c>
      <c r="H94" s="10">
        <v>99.93</v>
      </c>
    </row>
    <row r="95" spans="2:8">
      <c r="B95" s="2" t="s">
        <v>126</v>
      </c>
      <c r="C95" s="9"/>
      <c r="D95" s="2"/>
      <c r="E95" s="2"/>
      <c r="F95" s="10"/>
      <c r="G95" s="10">
        <v>103.31058769998799</v>
      </c>
      <c r="H95" s="10">
        <v>6.9999999999993179E-2</v>
      </c>
    </row>
    <row r="96" spans="2:8">
      <c r="B96" s="2" t="s">
        <v>127</v>
      </c>
      <c r="C96" s="9"/>
      <c r="D96" s="2"/>
      <c r="E96" s="2"/>
      <c r="F96" s="10"/>
      <c r="G96" s="10">
        <v>153074.90058769999</v>
      </c>
      <c r="H96" s="10">
        <v>100</v>
      </c>
    </row>
    <row r="97" spans="2:3">
      <c r="B97" s="1" t="s">
        <v>128</v>
      </c>
    </row>
    <row r="98" spans="2:3">
      <c r="B98" s="1" t="s">
        <v>129</v>
      </c>
    </row>
    <row r="99" spans="2:3">
      <c r="B99" s="1" t="s">
        <v>130</v>
      </c>
      <c r="C99" s="20">
        <v>44712</v>
      </c>
    </row>
    <row r="100" spans="2:3" ht="25.5">
      <c r="B100" s="11" t="s">
        <v>131</v>
      </c>
      <c r="C100" s="5" t="s">
        <v>132</v>
      </c>
    </row>
    <row r="101" spans="2:3">
      <c r="B101" s="2"/>
    </row>
    <row r="102" spans="2:3">
      <c r="B102" s="2" t="s">
        <v>133</v>
      </c>
    </row>
    <row r="103" spans="2:3">
      <c r="B103" s="2" t="s">
        <v>220</v>
      </c>
    </row>
    <row r="104" spans="2:3">
      <c r="B104" s="2" t="s">
        <v>134</v>
      </c>
    </row>
    <row r="105" spans="2:3">
      <c r="B105" s="2" t="s">
        <v>354</v>
      </c>
      <c r="C105" s="9"/>
    </row>
    <row r="106" spans="2:3">
      <c r="B106" s="2" t="s">
        <v>355</v>
      </c>
      <c r="C106" s="9"/>
    </row>
    <row r="107" spans="2:3">
      <c r="B107" s="2" t="s">
        <v>356</v>
      </c>
      <c r="C107" s="9"/>
    </row>
    <row r="108" spans="2:3">
      <c r="B108" s="2" t="s">
        <v>357</v>
      </c>
      <c r="C108" s="9"/>
    </row>
    <row r="109" spans="2:3">
      <c r="B109" s="2" t="s">
        <v>2221</v>
      </c>
      <c r="C109" s="9"/>
    </row>
    <row r="110" spans="2:3">
      <c r="B110" s="2" t="s">
        <v>2228</v>
      </c>
    </row>
    <row r="111" spans="2:3">
      <c r="B111" s="2" t="s">
        <v>135</v>
      </c>
    </row>
    <row r="112" spans="2:3">
      <c r="B112" s="2" t="s">
        <v>136</v>
      </c>
    </row>
  </sheetData>
  <mergeCells count="3">
    <mergeCell ref="B1:E1"/>
    <mergeCell ref="C3:C6"/>
    <mergeCell ref="D3:D6"/>
  </mergeCells>
  <hyperlinks>
    <hyperlink ref="A1" location="Index!A1" display="Index" xr:uid="{00000000-0004-0000-05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4CE6A-49B3-4ED7-B662-2DF928F4C334}">
  <dimension ref="A1:IV104"/>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14" style="69" bestFit="1" customWidth="1"/>
    <col min="6" max="6" width="10.57031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13.140625" style="69" bestFit="1" customWidth="1"/>
    <col min="260" max="260" width="30.28515625" style="69" bestFit="1" customWidth="1"/>
    <col min="261" max="261" width="14" style="69" bestFit="1" customWidth="1"/>
    <col min="262" max="262" width="10.5703125" style="69" bestFit="1" customWidth="1"/>
    <col min="263" max="263" width="18.140625" style="69" bestFit="1" customWidth="1"/>
    <col min="264" max="512" width="9.140625" style="69"/>
    <col min="513" max="513" width="5.42578125" style="69" bestFit="1" customWidth="1"/>
    <col min="514" max="514" width="81.140625" style="69" bestFit="1" customWidth="1"/>
    <col min="515" max="515" width="13.140625" style="69" bestFit="1" customWidth="1"/>
    <col min="516" max="516" width="30.28515625" style="69" bestFit="1" customWidth="1"/>
    <col min="517" max="517" width="14" style="69" bestFit="1" customWidth="1"/>
    <col min="518" max="518" width="10.5703125" style="69" bestFit="1" customWidth="1"/>
    <col min="519" max="519" width="18.140625" style="69" bestFit="1" customWidth="1"/>
    <col min="520" max="768" width="9.140625" style="69"/>
    <col min="769" max="769" width="5.42578125" style="69" bestFit="1" customWidth="1"/>
    <col min="770" max="770" width="81.140625" style="69" bestFit="1" customWidth="1"/>
    <col min="771" max="771" width="13.140625" style="69" bestFit="1" customWidth="1"/>
    <col min="772" max="772" width="30.28515625" style="69" bestFit="1" customWidth="1"/>
    <col min="773" max="773" width="14" style="69" bestFit="1" customWidth="1"/>
    <col min="774" max="774" width="10.5703125" style="69" bestFit="1" customWidth="1"/>
    <col min="775" max="775" width="18.140625" style="69" bestFit="1" customWidth="1"/>
    <col min="776" max="1024" width="9.140625" style="69"/>
    <col min="1025" max="1025" width="5.42578125" style="69" bestFit="1" customWidth="1"/>
    <col min="1026" max="1026" width="81.140625" style="69" bestFit="1" customWidth="1"/>
    <col min="1027" max="1027" width="13.140625" style="69" bestFit="1" customWidth="1"/>
    <col min="1028" max="1028" width="30.28515625" style="69" bestFit="1" customWidth="1"/>
    <col min="1029" max="1029" width="14" style="69" bestFit="1" customWidth="1"/>
    <col min="1030" max="1030" width="10.5703125" style="69" bestFit="1" customWidth="1"/>
    <col min="1031" max="1031" width="18.140625" style="69" bestFit="1" customWidth="1"/>
    <col min="1032" max="1280" width="9.140625" style="69"/>
    <col min="1281" max="1281" width="5.42578125" style="69" bestFit="1" customWidth="1"/>
    <col min="1282" max="1282" width="81.140625" style="69" bestFit="1" customWidth="1"/>
    <col min="1283" max="1283" width="13.140625" style="69" bestFit="1" customWidth="1"/>
    <col min="1284" max="1284" width="30.28515625" style="69" bestFit="1" customWidth="1"/>
    <col min="1285" max="1285" width="14" style="69" bestFit="1" customWidth="1"/>
    <col min="1286" max="1286" width="10.5703125" style="69" bestFit="1" customWidth="1"/>
    <col min="1287" max="1287" width="18.140625" style="69" bestFit="1" customWidth="1"/>
    <col min="1288" max="1536" width="9.140625" style="69"/>
    <col min="1537" max="1537" width="5.42578125" style="69" bestFit="1" customWidth="1"/>
    <col min="1538" max="1538" width="81.140625" style="69" bestFit="1" customWidth="1"/>
    <col min="1539" max="1539" width="13.140625" style="69" bestFit="1" customWidth="1"/>
    <col min="1540" max="1540" width="30.28515625" style="69" bestFit="1" customWidth="1"/>
    <col min="1541" max="1541" width="14" style="69" bestFit="1" customWidth="1"/>
    <col min="1542" max="1542" width="10.5703125" style="69" bestFit="1" customWidth="1"/>
    <col min="1543" max="1543" width="18.140625" style="69" bestFit="1" customWidth="1"/>
    <col min="1544" max="1792" width="9.140625" style="69"/>
    <col min="1793" max="1793" width="5.42578125" style="69" bestFit="1" customWidth="1"/>
    <col min="1794" max="1794" width="81.140625" style="69" bestFit="1" customWidth="1"/>
    <col min="1795" max="1795" width="13.140625" style="69" bestFit="1" customWidth="1"/>
    <col min="1796" max="1796" width="30.28515625" style="69" bestFit="1" customWidth="1"/>
    <col min="1797" max="1797" width="14" style="69" bestFit="1" customWidth="1"/>
    <col min="1798" max="1798" width="10.5703125" style="69" bestFit="1" customWidth="1"/>
    <col min="1799" max="1799" width="18.140625" style="69" bestFit="1" customWidth="1"/>
    <col min="1800" max="2048" width="9.140625" style="69"/>
    <col min="2049" max="2049" width="5.42578125" style="69" bestFit="1" customWidth="1"/>
    <col min="2050" max="2050" width="81.140625" style="69" bestFit="1" customWidth="1"/>
    <col min="2051" max="2051" width="13.140625" style="69" bestFit="1" customWidth="1"/>
    <col min="2052" max="2052" width="30.28515625" style="69" bestFit="1" customWidth="1"/>
    <col min="2053" max="2053" width="14" style="69" bestFit="1" customWidth="1"/>
    <col min="2054" max="2054" width="10.5703125" style="69" bestFit="1" customWidth="1"/>
    <col min="2055" max="2055" width="18.140625" style="69" bestFit="1" customWidth="1"/>
    <col min="2056" max="2304" width="9.140625" style="69"/>
    <col min="2305" max="2305" width="5.42578125" style="69" bestFit="1" customWidth="1"/>
    <col min="2306" max="2306" width="81.140625" style="69" bestFit="1" customWidth="1"/>
    <col min="2307" max="2307" width="13.140625" style="69" bestFit="1" customWidth="1"/>
    <col min="2308" max="2308" width="30.28515625" style="69" bestFit="1" customWidth="1"/>
    <col min="2309" max="2309" width="14" style="69" bestFit="1" customWidth="1"/>
    <col min="2310" max="2310" width="10.5703125" style="69" bestFit="1" customWidth="1"/>
    <col min="2311" max="2311" width="18.140625" style="69" bestFit="1" customWidth="1"/>
    <col min="2312" max="2560" width="9.140625" style="69"/>
    <col min="2561" max="2561" width="5.42578125" style="69" bestFit="1" customWidth="1"/>
    <col min="2562" max="2562" width="81.140625" style="69" bestFit="1" customWidth="1"/>
    <col min="2563" max="2563" width="13.140625" style="69" bestFit="1" customWidth="1"/>
    <col min="2564" max="2564" width="30.28515625" style="69" bestFit="1" customWidth="1"/>
    <col min="2565" max="2565" width="14" style="69" bestFit="1" customWidth="1"/>
    <col min="2566" max="2566" width="10.5703125" style="69" bestFit="1" customWidth="1"/>
    <col min="2567" max="2567" width="18.140625" style="69" bestFit="1" customWidth="1"/>
    <col min="2568" max="2816" width="9.140625" style="69"/>
    <col min="2817" max="2817" width="5.42578125" style="69" bestFit="1" customWidth="1"/>
    <col min="2818" max="2818" width="81.140625" style="69" bestFit="1" customWidth="1"/>
    <col min="2819" max="2819" width="13.140625" style="69" bestFit="1" customWidth="1"/>
    <col min="2820" max="2820" width="30.28515625" style="69" bestFit="1" customWidth="1"/>
    <col min="2821" max="2821" width="14" style="69" bestFit="1" customWidth="1"/>
    <col min="2822" max="2822" width="10.5703125" style="69" bestFit="1" customWidth="1"/>
    <col min="2823" max="2823" width="18.140625" style="69" bestFit="1" customWidth="1"/>
    <col min="2824" max="3072" width="9.140625" style="69"/>
    <col min="3073" max="3073" width="5.42578125" style="69" bestFit="1" customWidth="1"/>
    <col min="3074" max="3074" width="81.140625" style="69" bestFit="1" customWidth="1"/>
    <col min="3075" max="3075" width="13.140625" style="69" bestFit="1" customWidth="1"/>
    <col min="3076" max="3076" width="30.28515625" style="69" bestFit="1" customWidth="1"/>
    <col min="3077" max="3077" width="14" style="69" bestFit="1" customWidth="1"/>
    <col min="3078" max="3078" width="10.5703125" style="69" bestFit="1" customWidth="1"/>
    <col min="3079" max="3079" width="18.140625" style="69" bestFit="1" customWidth="1"/>
    <col min="3080" max="3328" width="9.140625" style="69"/>
    <col min="3329" max="3329" width="5.42578125" style="69" bestFit="1" customWidth="1"/>
    <col min="3330" max="3330" width="81.140625" style="69" bestFit="1" customWidth="1"/>
    <col min="3331" max="3331" width="13.140625" style="69" bestFit="1" customWidth="1"/>
    <col min="3332" max="3332" width="30.28515625" style="69" bestFit="1" customWidth="1"/>
    <col min="3333" max="3333" width="14" style="69" bestFit="1" customWidth="1"/>
    <col min="3334" max="3334" width="10.5703125" style="69" bestFit="1" customWidth="1"/>
    <col min="3335" max="3335" width="18.140625" style="69" bestFit="1" customWidth="1"/>
    <col min="3336" max="3584" width="9.140625" style="69"/>
    <col min="3585" max="3585" width="5.42578125" style="69" bestFit="1" customWidth="1"/>
    <col min="3586" max="3586" width="81.140625" style="69" bestFit="1" customWidth="1"/>
    <col min="3587" max="3587" width="13.140625" style="69" bestFit="1" customWidth="1"/>
    <col min="3588" max="3588" width="30.28515625" style="69" bestFit="1" customWidth="1"/>
    <col min="3589" max="3589" width="14" style="69" bestFit="1" customWidth="1"/>
    <col min="3590" max="3590" width="10.5703125" style="69" bestFit="1" customWidth="1"/>
    <col min="3591" max="3591" width="18.140625" style="69" bestFit="1" customWidth="1"/>
    <col min="3592" max="3840" width="9.140625" style="69"/>
    <col min="3841" max="3841" width="5.42578125" style="69" bestFit="1" customWidth="1"/>
    <col min="3842" max="3842" width="81.140625" style="69" bestFit="1" customWidth="1"/>
    <col min="3843" max="3843" width="13.140625" style="69" bestFit="1" customWidth="1"/>
    <col min="3844" max="3844" width="30.28515625" style="69" bestFit="1" customWidth="1"/>
    <col min="3845" max="3845" width="14" style="69" bestFit="1" customWidth="1"/>
    <col min="3846" max="3846" width="10.5703125" style="69" bestFit="1" customWidth="1"/>
    <col min="3847" max="3847" width="18.140625" style="69" bestFit="1" customWidth="1"/>
    <col min="3848" max="4096" width="9.140625" style="69"/>
    <col min="4097" max="4097" width="5.42578125" style="69" bestFit="1" customWidth="1"/>
    <col min="4098" max="4098" width="81.140625" style="69" bestFit="1" customWidth="1"/>
    <col min="4099" max="4099" width="13.140625" style="69" bestFit="1" customWidth="1"/>
    <col min="4100" max="4100" width="30.28515625" style="69" bestFit="1" customWidth="1"/>
    <col min="4101" max="4101" width="14" style="69" bestFit="1" customWidth="1"/>
    <col min="4102" max="4102" width="10.5703125" style="69" bestFit="1" customWidth="1"/>
    <col min="4103" max="4103" width="18.140625" style="69" bestFit="1" customWidth="1"/>
    <col min="4104" max="4352" width="9.140625" style="69"/>
    <col min="4353" max="4353" width="5.42578125" style="69" bestFit="1" customWidth="1"/>
    <col min="4354" max="4354" width="81.140625" style="69" bestFit="1" customWidth="1"/>
    <col min="4355" max="4355" width="13.140625" style="69" bestFit="1" customWidth="1"/>
    <col min="4356" max="4356" width="30.28515625" style="69" bestFit="1" customWidth="1"/>
    <col min="4357" max="4357" width="14" style="69" bestFit="1" customWidth="1"/>
    <col min="4358" max="4358" width="10.5703125" style="69" bestFit="1" customWidth="1"/>
    <col min="4359" max="4359" width="18.140625" style="69" bestFit="1" customWidth="1"/>
    <col min="4360" max="4608" width="9.140625" style="69"/>
    <col min="4609" max="4609" width="5.42578125" style="69" bestFit="1" customWidth="1"/>
    <col min="4610" max="4610" width="81.140625" style="69" bestFit="1" customWidth="1"/>
    <col min="4611" max="4611" width="13.140625" style="69" bestFit="1" customWidth="1"/>
    <col min="4612" max="4612" width="30.28515625" style="69" bestFit="1" customWidth="1"/>
    <col min="4613" max="4613" width="14" style="69" bestFit="1" customWidth="1"/>
    <col min="4614" max="4614" width="10.5703125" style="69" bestFit="1" customWidth="1"/>
    <col min="4615" max="4615" width="18.140625" style="69" bestFit="1" customWidth="1"/>
    <col min="4616" max="4864" width="9.140625" style="69"/>
    <col min="4865" max="4865" width="5.42578125" style="69" bestFit="1" customWidth="1"/>
    <col min="4866" max="4866" width="81.140625" style="69" bestFit="1" customWidth="1"/>
    <col min="4867" max="4867" width="13.140625" style="69" bestFit="1" customWidth="1"/>
    <col min="4868" max="4868" width="30.28515625" style="69" bestFit="1" customWidth="1"/>
    <col min="4869" max="4869" width="14" style="69" bestFit="1" customWidth="1"/>
    <col min="4870" max="4870" width="10.5703125" style="69" bestFit="1" customWidth="1"/>
    <col min="4871" max="4871" width="18.140625" style="69" bestFit="1" customWidth="1"/>
    <col min="4872" max="5120" width="9.140625" style="69"/>
    <col min="5121" max="5121" width="5.42578125" style="69" bestFit="1" customWidth="1"/>
    <col min="5122" max="5122" width="81.140625" style="69" bestFit="1" customWidth="1"/>
    <col min="5123" max="5123" width="13.140625" style="69" bestFit="1" customWidth="1"/>
    <col min="5124" max="5124" width="30.28515625" style="69" bestFit="1" customWidth="1"/>
    <col min="5125" max="5125" width="14" style="69" bestFit="1" customWidth="1"/>
    <col min="5126" max="5126" width="10.5703125" style="69" bestFit="1" customWidth="1"/>
    <col min="5127" max="5127" width="18.140625" style="69" bestFit="1" customWidth="1"/>
    <col min="5128" max="5376" width="9.140625" style="69"/>
    <col min="5377" max="5377" width="5.42578125" style="69" bestFit="1" customWidth="1"/>
    <col min="5378" max="5378" width="81.140625" style="69" bestFit="1" customWidth="1"/>
    <col min="5379" max="5379" width="13.140625" style="69" bestFit="1" customWidth="1"/>
    <col min="5380" max="5380" width="30.28515625" style="69" bestFit="1" customWidth="1"/>
    <col min="5381" max="5381" width="14" style="69" bestFit="1" customWidth="1"/>
    <col min="5382" max="5382" width="10.5703125" style="69" bestFit="1" customWidth="1"/>
    <col min="5383" max="5383" width="18.140625" style="69" bestFit="1" customWidth="1"/>
    <col min="5384" max="5632" width="9.140625" style="69"/>
    <col min="5633" max="5633" width="5.42578125" style="69" bestFit="1" customWidth="1"/>
    <col min="5634" max="5634" width="81.140625" style="69" bestFit="1" customWidth="1"/>
    <col min="5635" max="5635" width="13.140625" style="69" bestFit="1" customWidth="1"/>
    <col min="5636" max="5636" width="30.28515625" style="69" bestFit="1" customWidth="1"/>
    <col min="5637" max="5637" width="14" style="69" bestFit="1" customWidth="1"/>
    <col min="5638" max="5638" width="10.5703125" style="69" bestFit="1" customWidth="1"/>
    <col min="5639" max="5639" width="18.140625" style="69" bestFit="1" customWidth="1"/>
    <col min="5640" max="5888" width="9.140625" style="69"/>
    <col min="5889" max="5889" width="5.42578125" style="69" bestFit="1" customWidth="1"/>
    <col min="5890" max="5890" width="81.140625" style="69" bestFit="1" customWidth="1"/>
    <col min="5891" max="5891" width="13.140625" style="69" bestFit="1" customWidth="1"/>
    <col min="5892" max="5892" width="30.28515625" style="69" bestFit="1" customWidth="1"/>
    <col min="5893" max="5893" width="14" style="69" bestFit="1" customWidth="1"/>
    <col min="5894" max="5894" width="10.5703125" style="69" bestFit="1" customWidth="1"/>
    <col min="5895" max="5895" width="18.140625" style="69" bestFit="1" customWidth="1"/>
    <col min="5896" max="6144" width="9.140625" style="69"/>
    <col min="6145" max="6145" width="5.42578125" style="69" bestFit="1" customWidth="1"/>
    <col min="6146" max="6146" width="81.140625" style="69" bestFit="1" customWidth="1"/>
    <col min="6147" max="6147" width="13.140625" style="69" bestFit="1" customWidth="1"/>
    <col min="6148" max="6148" width="30.28515625" style="69" bestFit="1" customWidth="1"/>
    <col min="6149" max="6149" width="14" style="69" bestFit="1" customWidth="1"/>
    <col min="6150" max="6150" width="10.5703125" style="69" bestFit="1" customWidth="1"/>
    <col min="6151" max="6151" width="18.140625" style="69" bestFit="1" customWidth="1"/>
    <col min="6152" max="6400" width="9.140625" style="69"/>
    <col min="6401" max="6401" width="5.42578125" style="69" bestFit="1" customWidth="1"/>
    <col min="6402" max="6402" width="81.140625" style="69" bestFit="1" customWidth="1"/>
    <col min="6403" max="6403" width="13.140625" style="69" bestFit="1" customWidth="1"/>
    <col min="6404" max="6404" width="30.28515625" style="69" bestFit="1" customWidth="1"/>
    <col min="6405" max="6405" width="14" style="69" bestFit="1" customWidth="1"/>
    <col min="6406" max="6406" width="10.5703125" style="69" bestFit="1" customWidth="1"/>
    <col min="6407" max="6407" width="18.140625" style="69" bestFit="1" customWidth="1"/>
    <col min="6408" max="6656" width="9.140625" style="69"/>
    <col min="6657" max="6657" width="5.42578125" style="69" bestFit="1" customWidth="1"/>
    <col min="6658" max="6658" width="81.140625" style="69" bestFit="1" customWidth="1"/>
    <col min="6659" max="6659" width="13.140625" style="69" bestFit="1" customWidth="1"/>
    <col min="6660" max="6660" width="30.28515625" style="69" bestFit="1" customWidth="1"/>
    <col min="6661" max="6661" width="14" style="69" bestFit="1" customWidth="1"/>
    <col min="6662" max="6662" width="10.5703125" style="69" bestFit="1" customWidth="1"/>
    <col min="6663" max="6663" width="18.140625" style="69" bestFit="1" customWidth="1"/>
    <col min="6664" max="6912" width="9.140625" style="69"/>
    <col min="6913" max="6913" width="5.42578125" style="69" bestFit="1" customWidth="1"/>
    <col min="6914" max="6914" width="81.140625" style="69" bestFit="1" customWidth="1"/>
    <col min="6915" max="6915" width="13.140625" style="69" bestFit="1" customWidth="1"/>
    <col min="6916" max="6916" width="30.28515625" style="69" bestFit="1" customWidth="1"/>
    <col min="6917" max="6917" width="14" style="69" bestFit="1" customWidth="1"/>
    <col min="6918" max="6918" width="10.5703125" style="69" bestFit="1" customWidth="1"/>
    <col min="6919" max="6919" width="18.140625" style="69" bestFit="1" customWidth="1"/>
    <col min="6920" max="7168" width="9.140625" style="69"/>
    <col min="7169" max="7169" width="5.42578125" style="69" bestFit="1" customWidth="1"/>
    <col min="7170" max="7170" width="81.140625" style="69" bestFit="1" customWidth="1"/>
    <col min="7171" max="7171" width="13.140625" style="69" bestFit="1" customWidth="1"/>
    <col min="7172" max="7172" width="30.28515625" style="69" bestFit="1" customWidth="1"/>
    <col min="7173" max="7173" width="14" style="69" bestFit="1" customWidth="1"/>
    <col min="7174" max="7174" width="10.5703125" style="69" bestFit="1" customWidth="1"/>
    <col min="7175" max="7175" width="18.140625" style="69" bestFit="1" customWidth="1"/>
    <col min="7176" max="7424" width="9.140625" style="69"/>
    <col min="7425" max="7425" width="5.42578125" style="69" bestFit="1" customWidth="1"/>
    <col min="7426" max="7426" width="81.140625" style="69" bestFit="1" customWidth="1"/>
    <col min="7427" max="7427" width="13.140625" style="69" bestFit="1" customWidth="1"/>
    <col min="7428" max="7428" width="30.28515625" style="69" bestFit="1" customWidth="1"/>
    <col min="7429" max="7429" width="14" style="69" bestFit="1" customWidth="1"/>
    <col min="7430" max="7430" width="10.5703125" style="69" bestFit="1" customWidth="1"/>
    <col min="7431" max="7431" width="18.140625" style="69" bestFit="1" customWidth="1"/>
    <col min="7432" max="7680" width="9.140625" style="69"/>
    <col min="7681" max="7681" width="5.42578125" style="69" bestFit="1" customWidth="1"/>
    <col min="7682" max="7682" width="81.140625" style="69" bestFit="1" customWidth="1"/>
    <col min="7683" max="7683" width="13.140625" style="69" bestFit="1" customWidth="1"/>
    <col min="7684" max="7684" width="30.28515625" style="69" bestFit="1" customWidth="1"/>
    <col min="7685" max="7685" width="14" style="69" bestFit="1" customWidth="1"/>
    <col min="7686" max="7686" width="10.5703125" style="69" bestFit="1" customWidth="1"/>
    <col min="7687" max="7687" width="18.140625" style="69" bestFit="1" customWidth="1"/>
    <col min="7688" max="7936" width="9.140625" style="69"/>
    <col min="7937" max="7937" width="5.42578125" style="69" bestFit="1" customWidth="1"/>
    <col min="7938" max="7938" width="81.140625" style="69" bestFit="1" customWidth="1"/>
    <col min="7939" max="7939" width="13.140625" style="69" bestFit="1" customWidth="1"/>
    <col min="7940" max="7940" width="30.28515625" style="69" bestFit="1" customWidth="1"/>
    <col min="7941" max="7941" width="14" style="69" bestFit="1" customWidth="1"/>
    <col min="7942" max="7942" width="10.5703125" style="69" bestFit="1" customWidth="1"/>
    <col min="7943" max="7943" width="18.140625" style="69" bestFit="1" customWidth="1"/>
    <col min="7944" max="8192" width="9.140625" style="69"/>
    <col min="8193" max="8193" width="5.42578125" style="69" bestFit="1" customWidth="1"/>
    <col min="8194" max="8194" width="81.140625" style="69" bestFit="1" customWidth="1"/>
    <col min="8195" max="8195" width="13.140625" style="69" bestFit="1" customWidth="1"/>
    <col min="8196" max="8196" width="30.28515625" style="69" bestFit="1" customWidth="1"/>
    <col min="8197" max="8197" width="14" style="69" bestFit="1" customWidth="1"/>
    <col min="8198" max="8198" width="10.5703125" style="69" bestFit="1" customWidth="1"/>
    <col min="8199" max="8199" width="18.140625" style="69" bestFit="1" customWidth="1"/>
    <col min="8200" max="8448" width="9.140625" style="69"/>
    <col min="8449" max="8449" width="5.42578125" style="69" bestFit="1" customWidth="1"/>
    <col min="8450" max="8450" width="81.140625" style="69" bestFit="1" customWidth="1"/>
    <col min="8451" max="8451" width="13.140625" style="69" bestFit="1" customWidth="1"/>
    <col min="8452" max="8452" width="30.28515625" style="69" bestFit="1" customWidth="1"/>
    <col min="8453" max="8453" width="14" style="69" bestFit="1" customWidth="1"/>
    <col min="8454" max="8454" width="10.5703125" style="69" bestFit="1" customWidth="1"/>
    <col min="8455" max="8455" width="18.140625" style="69" bestFit="1" customWidth="1"/>
    <col min="8456" max="8704" width="9.140625" style="69"/>
    <col min="8705" max="8705" width="5.42578125" style="69" bestFit="1" customWidth="1"/>
    <col min="8706" max="8706" width="81.140625" style="69" bestFit="1" customWidth="1"/>
    <col min="8707" max="8707" width="13.140625" style="69" bestFit="1" customWidth="1"/>
    <col min="8708" max="8708" width="30.28515625" style="69" bestFit="1" customWidth="1"/>
    <col min="8709" max="8709" width="14" style="69" bestFit="1" customWidth="1"/>
    <col min="8710" max="8710" width="10.5703125" style="69" bestFit="1" customWidth="1"/>
    <col min="8711" max="8711" width="18.140625" style="69" bestFit="1" customWidth="1"/>
    <col min="8712" max="8960" width="9.140625" style="69"/>
    <col min="8961" max="8961" width="5.42578125" style="69" bestFit="1" customWidth="1"/>
    <col min="8962" max="8962" width="81.140625" style="69" bestFit="1" customWidth="1"/>
    <col min="8963" max="8963" width="13.140625" style="69" bestFit="1" customWidth="1"/>
    <col min="8964" max="8964" width="30.28515625" style="69" bestFit="1" customWidth="1"/>
    <col min="8965" max="8965" width="14" style="69" bestFit="1" customWidth="1"/>
    <col min="8966" max="8966" width="10.5703125" style="69" bestFit="1" customWidth="1"/>
    <col min="8967" max="8967" width="18.140625" style="69" bestFit="1" customWidth="1"/>
    <col min="8968" max="9216" width="9.140625" style="69"/>
    <col min="9217" max="9217" width="5.42578125" style="69" bestFit="1" customWidth="1"/>
    <col min="9218" max="9218" width="81.140625" style="69" bestFit="1" customWidth="1"/>
    <col min="9219" max="9219" width="13.140625" style="69" bestFit="1" customWidth="1"/>
    <col min="9220" max="9220" width="30.28515625" style="69" bestFit="1" customWidth="1"/>
    <col min="9221" max="9221" width="14" style="69" bestFit="1" customWidth="1"/>
    <col min="9222" max="9222" width="10.5703125" style="69" bestFit="1" customWidth="1"/>
    <col min="9223" max="9223" width="18.140625" style="69" bestFit="1" customWidth="1"/>
    <col min="9224" max="9472" width="9.140625" style="69"/>
    <col min="9473" max="9473" width="5.42578125" style="69" bestFit="1" customWidth="1"/>
    <col min="9474" max="9474" width="81.140625" style="69" bestFit="1" customWidth="1"/>
    <col min="9475" max="9475" width="13.140625" style="69" bestFit="1" customWidth="1"/>
    <col min="9476" max="9476" width="30.28515625" style="69" bestFit="1" customWidth="1"/>
    <col min="9477" max="9477" width="14" style="69" bestFit="1" customWidth="1"/>
    <col min="9478" max="9478" width="10.5703125" style="69" bestFit="1" customWidth="1"/>
    <col min="9479" max="9479" width="18.140625" style="69" bestFit="1" customWidth="1"/>
    <col min="9480" max="9728" width="9.140625" style="69"/>
    <col min="9729" max="9729" width="5.42578125" style="69" bestFit="1" customWidth="1"/>
    <col min="9730" max="9730" width="81.140625" style="69" bestFit="1" customWidth="1"/>
    <col min="9731" max="9731" width="13.140625" style="69" bestFit="1" customWidth="1"/>
    <col min="9732" max="9732" width="30.28515625" style="69" bestFit="1" customWidth="1"/>
    <col min="9733" max="9733" width="14" style="69" bestFit="1" customWidth="1"/>
    <col min="9734" max="9734" width="10.5703125" style="69" bestFit="1" customWidth="1"/>
    <col min="9735" max="9735" width="18.140625" style="69" bestFit="1" customWidth="1"/>
    <col min="9736" max="9984" width="9.140625" style="69"/>
    <col min="9985" max="9985" width="5.42578125" style="69" bestFit="1" customWidth="1"/>
    <col min="9986" max="9986" width="81.140625" style="69" bestFit="1" customWidth="1"/>
    <col min="9987" max="9987" width="13.140625" style="69" bestFit="1" customWidth="1"/>
    <col min="9988" max="9988" width="30.28515625" style="69" bestFit="1" customWidth="1"/>
    <col min="9989" max="9989" width="14" style="69" bestFit="1" customWidth="1"/>
    <col min="9990" max="9990" width="10.5703125" style="69" bestFit="1" customWidth="1"/>
    <col min="9991" max="9991" width="18.140625" style="69" bestFit="1" customWidth="1"/>
    <col min="9992" max="10240" width="9.140625" style="69"/>
    <col min="10241" max="10241" width="5.42578125" style="69" bestFit="1" customWidth="1"/>
    <col min="10242" max="10242" width="81.140625" style="69" bestFit="1" customWidth="1"/>
    <col min="10243" max="10243" width="13.140625" style="69" bestFit="1" customWidth="1"/>
    <col min="10244" max="10244" width="30.28515625" style="69" bestFit="1" customWidth="1"/>
    <col min="10245" max="10245" width="14" style="69" bestFit="1" customWidth="1"/>
    <col min="10246" max="10246" width="10.5703125" style="69" bestFit="1" customWidth="1"/>
    <col min="10247" max="10247" width="18.140625" style="69" bestFit="1" customWidth="1"/>
    <col min="10248" max="10496" width="9.140625" style="69"/>
    <col min="10497" max="10497" width="5.42578125" style="69" bestFit="1" customWidth="1"/>
    <col min="10498" max="10498" width="81.140625" style="69" bestFit="1" customWidth="1"/>
    <col min="10499" max="10499" width="13.140625" style="69" bestFit="1" customWidth="1"/>
    <col min="10500" max="10500" width="30.28515625" style="69" bestFit="1" customWidth="1"/>
    <col min="10501" max="10501" width="14" style="69" bestFit="1" customWidth="1"/>
    <col min="10502" max="10502" width="10.5703125" style="69" bestFit="1" customWidth="1"/>
    <col min="10503" max="10503" width="18.140625" style="69" bestFit="1" customWidth="1"/>
    <col min="10504" max="10752" width="9.140625" style="69"/>
    <col min="10753" max="10753" width="5.42578125" style="69" bestFit="1" customWidth="1"/>
    <col min="10754" max="10754" width="81.140625" style="69" bestFit="1" customWidth="1"/>
    <col min="10755" max="10755" width="13.140625" style="69" bestFit="1" customWidth="1"/>
    <col min="10756" max="10756" width="30.28515625" style="69" bestFit="1" customWidth="1"/>
    <col min="10757" max="10757" width="14" style="69" bestFit="1" customWidth="1"/>
    <col min="10758" max="10758" width="10.5703125" style="69" bestFit="1" customWidth="1"/>
    <col min="10759" max="10759" width="18.140625" style="69" bestFit="1" customWidth="1"/>
    <col min="10760" max="11008" width="9.140625" style="69"/>
    <col min="11009" max="11009" width="5.42578125" style="69" bestFit="1" customWidth="1"/>
    <col min="11010" max="11010" width="81.140625" style="69" bestFit="1" customWidth="1"/>
    <col min="11011" max="11011" width="13.140625" style="69" bestFit="1" customWidth="1"/>
    <col min="11012" max="11012" width="30.28515625" style="69" bestFit="1" customWidth="1"/>
    <col min="11013" max="11013" width="14" style="69" bestFit="1" customWidth="1"/>
    <col min="11014" max="11014" width="10.5703125" style="69" bestFit="1" customWidth="1"/>
    <col min="11015" max="11015" width="18.140625" style="69" bestFit="1" customWidth="1"/>
    <col min="11016" max="11264" width="9.140625" style="69"/>
    <col min="11265" max="11265" width="5.42578125" style="69" bestFit="1" customWidth="1"/>
    <col min="11266" max="11266" width="81.140625" style="69" bestFit="1" customWidth="1"/>
    <col min="11267" max="11267" width="13.140625" style="69" bestFit="1" customWidth="1"/>
    <col min="11268" max="11268" width="30.28515625" style="69" bestFit="1" customWidth="1"/>
    <col min="11269" max="11269" width="14" style="69" bestFit="1" customWidth="1"/>
    <col min="11270" max="11270" width="10.5703125" style="69" bestFit="1" customWidth="1"/>
    <col min="11271" max="11271" width="18.140625" style="69" bestFit="1" customWidth="1"/>
    <col min="11272" max="11520" width="9.140625" style="69"/>
    <col min="11521" max="11521" width="5.42578125" style="69" bestFit="1" customWidth="1"/>
    <col min="11522" max="11522" width="81.140625" style="69" bestFit="1" customWidth="1"/>
    <col min="11523" max="11523" width="13.140625" style="69" bestFit="1" customWidth="1"/>
    <col min="11524" max="11524" width="30.28515625" style="69" bestFit="1" customWidth="1"/>
    <col min="11525" max="11525" width="14" style="69" bestFit="1" customWidth="1"/>
    <col min="11526" max="11526" width="10.5703125" style="69" bestFit="1" customWidth="1"/>
    <col min="11527" max="11527" width="18.140625" style="69" bestFit="1" customWidth="1"/>
    <col min="11528" max="11776" width="9.140625" style="69"/>
    <col min="11777" max="11777" width="5.42578125" style="69" bestFit="1" customWidth="1"/>
    <col min="11778" max="11778" width="81.140625" style="69" bestFit="1" customWidth="1"/>
    <col min="11779" max="11779" width="13.140625" style="69" bestFit="1" customWidth="1"/>
    <col min="11780" max="11780" width="30.28515625" style="69" bestFit="1" customWidth="1"/>
    <col min="11781" max="11781" width="14" style="69" bestFit="1" customWidth="1"/>
    <col min="11782" max="11782" width="10.5703125" style="69" bestFit="1" customWidth="1"/>
    <col min="11783" max="11783" width="18.140625" style="69" bestFit="1" customWidth="1"/>
    <col min="11784" max="12032" width="9.140625" style="69"/>
    <col min="12033" max="12033" width="5.42578125" style="69" bestFit="1" customWidth="1"/>
    <col min="12034" max="12034" width="81.140625" style="69" bestFit="1" customWidth="1"/>
    <col min="12035" max="12035" width="13.140625" style="69" bestFit="1" customWidth="1"/>
    <col min="12036" max="12036" width="30.28515625" style="69" bestFit="1" customWidth="1"/>
    <col min="12037" max="12037" width="14" style="69" bestFit="1" customWidth="1"/>
    <col min="12038" max="12038" width="10.5703125" style="69" bestFit="1" customWidth="1"/>
    <col min="12039" max="12039" width="18.140625" style="69" bestFit="1" customWidth="1"/>
    <col min="12040" max="12288" width="9.140625" style="69"/>
    <col min="12289" max="12289" width="5.42578125" style="69" bestFit="1" customWidth="1"/>
    <col min="12290" max="12290" width="81.140625" style="69" bestFit="1" customWidth="1"/>
    <col min="12291" max="12291" width="13.140625" style="69" bestFit="1" customWidth="1"/>
    <col min="12292" max="12292" width="30.28515625" style="69" bestFit="1" customWidth="1"/>
    <col min="12293" max="12293" width="14" style="69" bestFit="1" customWidth="1"/>
    <col min="12294" max="12294" width="10.5703125" style="69" bestFit="1" customWidth="1"/>
    <col min="12295" max="12295" width="18.140625" style="69" bestFit="1" customWidth="1"/>
    <col min="12296" max="12544" width="9.140625" style="69"/>
    <col min="12545" max="12545" width="5.42578125" style="69" bestFit="1" customWidth="1"/>
    <col min="12546" max="12546" width="81.140625" style="69" bestFit="1" customWidth="1"/>
    <col min="12547" max="12547" width="13.140625" style="69" bestFit="1" customWidth="1"/>
    <col min="12548" max="12548" width="30.28515625" style="69" bestFit="1" customWidth="1"/>
    <col min="12549" max="12549" width="14" style="69" bestFit="1" customWidth="1"/>
    <col min="12550" max="12550" width="10.5703125" style="69" bestFit="1" customWidth="1"/>
    <col min="12551" max="12551" width="18.140625" style="69" bestFit="1" customWidth="1"/>
    <col min="12552" max="12800" width="9.140625" style="69"/>
    <col min="12801" max="12801" width="5.42578125" style="69" bestFit="1" customWidth="1"/>
    <col min="12802" max="12802" width="81.140625" style="69" bestFit="1" customWidth="1"/>
    <col min="12803" max="12803" width="13.140625" style="69" bestFit="1" customWidth="1"/>
    <col min="12804" max="12804" width="30.28515625" style="69" bestFit="1" customWidth="1"/>
    <col min="12805" max="12805" width="14" style="69" bestFit="1" customWidth="1"/>
    <col min="12806" max="12806" width="10.5703125" style="69" bestFit="1" customWidth="1"/>
    <col min="12807" max="12807" width="18.140625" style="69" bestFit="1" customWidth="1"/>
    <col min="12808" max="13056" width="9.140625" style="69"/>
    <col min="13057" max="13057" width="5.42578125" style="69" bestFit="1" customWidth="1"/>
    <col min="13058" max="13058" width="81.140625" style="69" bestFit="1" customWidth="1"/>
    <col min="13059" max="13059" width="13.140625" style="69" bestFit="1" customWidth="1"/>
    <col min="13060" max="13060" width="30.28515625" style="69" bestFit="1" customWidth="1"/>
    <col min="13061" max="13061" width="14" style="69" bestFit="1" customWidth="1"/>
    <col min="13062" max="13062" width="10.5703125" style="69" bestFit="1" customWidth="1"/>
    <col min="13063" max="13063" width="18.140625" style="69" bestFit="1" customWidth="1"/>
    <col min="13064" max="13312" width="9.140625" style="69"/>
    <col min="13313" max="13313" width="5.42578125" style="69" bestFit="1" customWidth="1"/>
    <col min="13314" max="13314" width="81.140625" style="69" bestFit="1" customWidth="1"/>
    <col min="13315" max="13315" width="13.140625" style="69" bestFit="1" customWidth="1"/>
    <col min="13316" max="13316" width="30.28515625" style="69" bestFit="1" customWidth="1"/>
    <col min="13317" max="13317" width="14" style="69" bestFit="1" customWidth="1"/>
    <col min="13318" max="13318" width="10.5703125" style="69" bestFit="1" customWidth="1"/>
    <col min="13319" max="13319" width="18.140625" style="69" bestFit="1" customWidth="1"/>
    <col min="13320" max="13568" width="9.140625" style="69"/>
    <col min="13569" max="13569" width="5.42578125" style="69" bestFit="1" customWidth="1"/>
    <col min="13570" max="13570" width="81.140625" style="69" bestFit="1" customWidth="1"/>
    <col min="13571" max="13571" width="13.140625" style="69" bestFit="1" customWidth="1"/>
    <col min="13572" max="13572" width="30.28515625" style="69" bestFit="1" customWidth="1"/>
    <col min="13573" max="13573" width="14" style="69" bestFit="1" customWidth="1"/>
    <col min="13574" max="13574" width="10.5703125" style="69" bestFit="1" customWidth="1"/>
    <col min="13575" max="13575" width="18.140625" style="69" bestFit="1" customWidth="1"/>
    <col min="13576" max="13824" width="9.140625" style="69"/>
    <col min="13825" max="13825" width="5.42578125" style="69" bestFit="1" customWidth="1"/>
    <col min="13826" max="13826" width="81.140625" style="69" bestFit="1" customWidth="1"/>
    <col min="13827" max="13827" width="13.140625" style="69" bestFit="1" customWidth="1"/>
    <col min="13828" max="13828" width="30.28515625" style="69" bestFit="1" customWidth="1"/>
    <col min="13829" max="13829" width="14" style="69" bestFit="1" customWidth="1"/>
    <col min="13830" max="13830" width="10.5703125" style="69" bestFit="1" customWidth="1"/>
    <col min="13831" max="13831" width="18.140625" style="69" bestFit="1" customWidth="1"/>
    <col min="13832" max="14080" width="9.140625" style="69"/>
    <col min="14081" max="14081" width="5.42578125" style="69" bestFit="1" customWidth="1"/>
    <col min="14082" max="14082" width="81.140625" style="69" bestFit="1" customWidth="1"/>
    <col min="14083" max="14083" width="13.140625" style="69" bestFit="1" customWidth="1"/>
    <col min="14084" max="14084" width="30.28515625" style="69" bestFit="1" customWidth="1"/>
    <col min="14085" max="14085" width="14" style="69" bestFit="1" customWidth="1"/>
    <col min="14086" max="14086" width="10.5703125" style="69" bestFit="1" customWidth="1"/>
    <col min="14087" max="14087" width="18.140625" style="69" bestFit="1" customWidth="1"/>
    <col min="14088" max="14336" width="9.140625" style="69"/>
    <col min="14337" max="14337" width="5.42578125" style="69" bestFit="1" customWidth="1"/>
    <col min="14338" max="14338" width="81.140625" style="69" bestFit="1" customWidth="1"/>
    <col min="14339" max="14339" width="13.140625" style="69" bestFit="1" customWidth="1"/>
    <col min="14340" max="14340" width="30.28515625" style="69" bestFit="1" customWidth="1"/>
    <col min="14341" max="14341" width="14" style="69" bestFit="1" customWidth="1"/>
    <col min="14342" max="14342" width="10.5703125" style="69" bestFit="1" customWidth="1"/>
    <col min="14343" max="14343" width="18.140625" style="69" bestFit="1" customWidth="1"/>
    <col min="14344" max="14592" width="9.140625" style="69"/>
    <col min="14593" max="14593" width="5.42578125" style="69" bestFit="1" customWidth="1"/>
    <col min="14594" max="14594" width="81.140625" style="69" bestFit="1" customWidth="1"/>
    <col min="14595" max="14595" width="13.140625" style="69" bestFit="1" customWidth="1"/>
    <col min="14596" max="14596" width="30.28515625" style="69" bestFit="1" customWidth="1"/>
    <col min="14597" max="14597" width="14" style="69" bestFit="1" customWidth="1"/>
    <col min="14598" max="14598" width="10.5703125" style="69" bestFit="1" customWidth="1"/>
    <col min="14599" max="14599" width="18.140625" style="69" bestFit="1" customWidth="1"/>
    <col min="14600" max="14848" width="9.140625" style="69"/>
    <col min="14849" max="14849" width="5.42578125" style="69" bestFit="1" customWidth="1"/>
    <col min="14850" max="14850" width="81.140625" style="69" bestFit="1" customWidth="1"/>
    <col min="14851" max="14851" width="13.140625" style="69" bestFit="1" customWidth="1"/>
    <col min="14852" max="14852" width="30.28515625" style="69" bestFit="1" customWidth="1"/>
    <col min="14853" max="14853" width="14" style="69" bestFit="1" customWidth="1"/>
    <col min="14854" max="14854" width="10.5703125" style="69" bestFit="1" customWidth="1"/>
    <col min="14855" max="14855" width="18.140625" style="69" bestFit="1" customWidth="1"/>
    <col min="14856" max="15104" width="9.140625" style="69"/>
    <col min="15105" max="15105" width="5.42578125" style="69" bestFit="1" customWidth="1"/>
    <col min="15106" max="15106" width="81.140625" style="69" bestFit="1" customWidth="1"/>
    <col min="15107" max="15107" width="13.140625" style="69" bestFit="1" customWidth="1"/>
    <col min="15108" max="15108" width="30.28515625" style="69" bestFit="1" customWidth="1"/>
    <col min="15109" max="15109" width="14" style="69" bestFit="1" customWidth="1"/>
    <col min="15110" max="15110" width="10.5703125" style="69" bestFit="1" customWidth="1"/>
    <col min="15111" max="15111" width="18.140625" style="69" bestFit="1" customWidth="1"/>
    <col min="15112" max="15360" width="9.140625" style="69"/>
    <col min="15361" max="15361" width="5.42578125" style="69" bestFit="1" customWidth="1"/>
    <col min="15362" max="15362" width="81.140625" style="69" bestFit="1" customWidth="1"/>
    <col min="15363" max="15363" width="13.140625" style="69" bestFit="1" customWidth="1"/>
    <col min="15364" max="15364" width="30.28515625" style="69" bestFit="1" customWidth="1"/>
    <col min="15365" max="15365" width="14" style="69" bestFit="1" customWidth="1"/>
    <col min="15366" max="15366" width="10.5703125" style="69" bestFit="1" customWidth="1"/>
    <col min="15367" max="15367" width="18.140625" style="69" bestFit="1" customWidth="1"/>
    <col min="15368" max="15616" width="9.140625" style="69"/>
    <col min="15617" max="15617" width="5.42578125" style="69" bestFit="1" customWidth="1"/>
    <col min="15618" max="15618" width="81.140625" style="69" bestFit="1" customWidth="1"/>
    <col min="15619" max="15619" width="13.140625" style="69" bestFit="1" customWidth="1"/>
    <col min="15620" max="15620" width="30.28515625" style="69" bestFit="1" customWidth="1"/>
    <col min="15621" max="15621" width="14" style="69" bestFit="1" customWidth="1"/>
    <col min="15622" max="15622" width="10.5703125" style="69" bestFit="1" customWidth="1"/>
    <col min="15623" max="15623" width="18.140625" style="69" bestFit="1" customWidth="1"/>
    <col min="15624" max="15872" width="9.140625" style="69"/>
    <col min="15873" max="15873" width="5.42578125" style="69" bestFit="1" customWidth="1"/>
    <col min="15874" max="15874" width="81.140625" style="69" bestFit="1" customWidth="1"/>
    <col min="15875" max="15875" width="13.140625" style="69" bestFit="1" customWidth="1"/>
    <col min="15876" max="15876" width="30.28515625" style="69" bestFit="1" customWidth="1"/>
    <col min="15877" max="15877" width="14" style="69" bestFit="1" customWidth="1"/>
    <col min="15878" max="15878" width="10.5703125" style="69" bestFit="1" customWidth="1"/>
    <col min="15879" max="15879" width="18.140625" style="69" bestFit="1" customWidth="1"/>
    <col min="15880" max="16128" width="9.140625" style="69"/>
    <col min="16129" max="16129" width="5.42578125" style="69" bestFit="1" customWidth="1"/>
    <col min="16130" max="16130" width="81.140625" style="69" bestFit="1" customWidth="1"/>
    <col min="16131" max="16131" width="13.140625" style="69" bestFit="1" customWidth="1"/>
    <col min="16132" max="16132" width="30.28515625" style="69" bestFit="1" customWidth="1"/>
    <col min="16133" max="16133" width="14" style="69" bestFit="1" customWidth="1"/>
    <col min="16134" max="16134" width="10.5703125" style="69" bestFit="1" customWidth="1"/>
    <col min="16135" max="16135" width="18.140625" style="69" bestFit="1" customWidth="1"/>
    <col min="16136" max="16384" width="9.140625" style="69"/>
  </cols>
  <sheetData>
    <row r="1" spans="1:256" s="1" customFormat="1">
      <c r="A1" s="3" t="s">
        <v>0</v>
      </c>
      <c r="B1" s="397" t="s">
        <v>26</v>
      </c>
      <c r="C1" s="397"/>
      <c r="D1" s="397"/>
      <c r="E1" s="397"/>
      <c r="F1" s="4"/>
      <c r="G1" s="4"/>
      <c r="H1" s="4"/>
    </row>
    <row r="2" spans="1:256" s="1" customFormat="1">
      <c r="C2" s="5"/>
      <c r="F2" s="4"/>
      <c r="G2" s="4"/>
      <c r="H2" s="4"/>
    </row>
    <row r="3" spans="1:256" s="1" customFormat="1" ht="30">
      <c r="A3" s="15"/>
      <c r="B3" s="23" t="s">
        <v>1061</v>
      </c>
      <c r="C3" s="448"/>
      <c r="D3" s="451"/>
      <c r="E3" s="15"/>
      <c r="F3" s="16"/>
      <c r="G3" s="16"/>
      <c r="H3" s="16"/>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c r="IS3" s="15"/>
      <c r="IT3" s="15"/>
      <c r="IU3" s="15"/>
      <c r="IV3" s="15"/>
    </row>
    <row r="4" spans="1:256" s="1" customFormat="1" ht="15">
      <c r="A4" s="15"/>
      <c r="B4" s="24" t="s">
        <v>1060</v>
      </c>
      <c r="C4" s="449"/>
      <c r="D4" s="452"/>
      <c r="E4" s="15"/>
      <c r="F4" s="16"/>
      <c r="G4" s="16"/>
      <c r="H4" s="16"/>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row>
    <row r="5" spans="1:256" s="1" customFormat="1" ht="45">
      <c r="A5" s="15"/>
      <c r="B5" s="23" t="s">
        <v>1059</v>
      </c>
      <c r="C5" s="450"/>
      <c r="D5" s="453"/>
      <c r="E5" s="15"/>
      <c r="F5" s="16"/>
      <c r="G5" s="16"/>
      <c r="H5" s="16"/>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row>
    <row r="6" spans="1:256" s="1" customFormat="1">
      <c r="A6" s="15"/>
      <c r="B6" s="15"/>
      <c r="C6" s="17" t="s">
        <v>1058</v>
      </c>
      <c r="D6" s="22" t="s">
        <v>1057</v>
      </c>
      <c r="E6" s="15"/>
      <c r="F6" s="16"/>
      <c r="G6" s="16"/>
      <c r="H6" s="16"/>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row>
    <row r="9" spans="1:256">
      <c r="B9" s="69" t="s">
        <v>100</v>
      </c>
    </row>
    <row r="11" spans="1:256">
      <c r="B11" s="181" t="s">
        <v>101</v>
      </c>
      <c r="C11" s="182" t="s">
        <v>102</v>
      </c>
      <c r="D11" s="181" t="s">
        <v>137</v>
      </c>
      <c r="E11" s="181" t="s">
        <v>104</v>
      </c>
      <c r="F11" s="183" t="s">
        <v>105</v>
      </c>
      <c r="G11" s="183" t="s">
        <v>106</v>
      </c>
      <c r="H11" s="183" t="s">
        <v>107</v>
      </c>
      <c r="I11" s="102" t="s">
        <v>138</v>
      </c>
    </row>
    <row r="12" spans="1:256">
      <c r="B12" s="102" t="s">
        <v>139</v>
      </c>
      <c r="C12" s="79"/>
    </row>
    <row r="13" spans="1:256">
      <c r="B13" s="102" t="s">
        <v>109</v>
      </c>
      <c r="C13" s="79"/>
    </row>
    <row r="14" spans="1:256">
      <c r="B14" s="69" t="s">
        <v>1056</v>
      </c>
      <c r="C14" s="79" t="s">
        <v>140</v>
      </c>
      <c r="D14" s="69" t="s">
        <v>141</v>
      </c>
      <c r="E14" s="69" t="s">
        <v>142</v>
      </c>
      <c r="F14" s="13">
        <v>63660</v>
      </c>
      <c r="G14" s="13">
        <v>479.26</v>
      </c>
      <c r="H14" s="13">
        <v>2.63</v>
      </c>
    </row>
    <row r="15" spans="1:256">
      <c r="B15" s="69" t="s">
        <v>1055</v>
      </c>
      <c r="C15" s="79" t="s">
        <v>140</v>
      </c>
      <c r="D15" s="69" t="s">
        <v>143</v>
      </c>
      <c r="E15" s="69" t="s">
        <v>144</v>
      </c>
      <c r="F15" s="13">
        <v>15500</v>
      </c>
      <c r="G15" s="13">
        <v>408.06</v>
      </c>
      <c r="H15" s="13">
        <v>2.2400000000000002</v>
      </c>
    </row>
    <row r="16" spans="1:256">
      <c r="B16" s="69" t="s">
        <v>1054</v>
      </c>
      <c r="C16" s="79" t="s">
        <v>140</v>
      </c>
      <c r="D16" s="69" t="s">
        <v>141</v>
      </c>
      <c r="E16" s="69" t="s">
        <v>145</v>
      </c>
      <c r="F16" s="13">
        <v>22500</v>
      </c>
      <c r="G16" s="13">
        <v>312.51</v>
      </c>
      <c r="H16" s="13">
        <v>1.71</v>
      </c>
    </row>
    <row r="17" spans="2:8">
      <c r="B17" s="69" t="s">
        <v>1053</v>
      </c>
      <c r="C17" s="79" t="s">
        <v>140</v>
      </c>
      <c r="D17" s="69" t="s">
        <v>146</v>
      </c>
      <c r="E17" s="69" t="s">
        <v>147</v>
      </c>
      <c r="F17" s="13">
        <v>20000</v>
      </c>
      <c r="G17" s="13">
        <v>300.72000000000003</v>
      </c>
      <c r="H17" s="13">
        <v>1.65</v>
      </c>
    </row>
    <row r="18" spans="2:8">
      <c r="B18" s="69" t="s">
        <v>1052</v>
      </c>
      <c r="C18" s="79" t="s">
        <v>140</v>
      </c>
      <c r="D18" s="69" t="s">
        <v>146</v>
      </c>
      <c r="E18" s="69" t="s">
        <v>148</v>
      </c>
      <c r="F18" s="13">
        <v>8150</v>
      </c>
      <c r="G18" s="13">
        <v>274.19</v>
      </c>
      <c r="H18" s="13">
        <v>1.5</v>
      </c>
    </row>
    <row r="19" spans="2:8">
      <c r="B19" s="69" t="s">
        <v>1051</v>
      </c>
      <c r="C19" s="79" t="s">
        <v>140</v>
      </c>
      <c r="D19" s="69" t="s">
        <v>150</v>
      </c>
      <c r="E19" s="69" t="s">
        <v>151</v>
      </c>
      <c r="F19" s="13">
        <v>83000</v>
      </c>
      <c r="G19" s="13">
        <v>224.64</v>
      </c>
      <c r="H19" s="13">
        <v>1.23</v>
      </c>
    </row>
    <row r="20" spans="2:8">
      <c r="B20" s="69" t="s">
        <v>1050</v>
      </c>
      <c r="C20" s="79" t="s">
        <v>140</v>
      </c>
      <c r="D20" s="69" t="s">
        <v>276</v>
      </c>
      <c r="E20" s="69" t="s">
        <v>290</v>
      </c>
      <c r="F20" s="13">
        <v>78666</v>
      </c>
      <c r="G20" s="13">
        <v>183.21</v>
      </c>
      <c r="H20" s="13">
        <v>1.01</v>
      </c>
    </row>
    <row r="21" spans="2:8">
      <c r="B21" s="69" t="s">
        <v>1049</v>
      </c>
      <c r="C21" s="79" t="s">
        <v>140</v>
      </c>
      <c r="D21" s="69" t="s">
        <v>146</v>
      </c>
      <c r="E21" s="69" t="s">
        <v>289</v>
      </c>
      <c r="F21" s="13">
        <v>14000</v>
      </c>
      <c r="G21" s="13">
        <v>145.71</v>
      </c>
      <c r="H21" s="13">
        <v>0.8</v>
      </c>
    </row>
    <row r="22" spans="2:8">
      <c r="B22" s="69" t="s">
        <v>1048</v>
      </c>
      <c r="C22" s="79" t="s">
        <v>140</v>
      </c>
      <c r="D22" s="69" t="s">
        <v>154</v>
      </c>
      <c r="E22" s="69" t="s">
        <v>291</v>
      </c>
      <c r="F22" s="13">
        <v>18000</v>
      </c>
      <c r="G22" s="13">
        <v>140.4</v>
      </c>
      <c r="H22" s="13">
        <v>0.77</v>
      </c>
    </row>
    <row r="23" spans="2:8">
      <c r="B23" s="69" t="s">
        <v>1047</v>
      </c>
      <c r="C23" s="79" t="s">
        <v>140</v>
      </c>
      <c r="D23" s="69" t="s">
        <v>154</v>
      </c>
      <c r="E23" s="69" t="s">
        <v>155</v>
      </c>
      <c r="F23" s="13">
        <v>6000</v>
      </c>
      <c r="G23" s="13">
        <v>138.41</v>
      </c>
      <c r="H23" s="13">
        <v>0.76</v>
      </c>
    </row>
    <row r="24" spans="2:8">
      <c r="B24" s="69" t="s">
        <v>1046</v>
      </c>
      <c r="C24" s="79" t="s">
        <v>140</v>
      </c>
      <c r="D24" s="69" t="s">
        <v>162</v>
      </c>
      <c r="E24" s="69" t="s">
        <v>292</v>
      </c>
      <c r="F24" s="13">
        <v>5000</v>
      </c>
      <c r="G24" s="13">
        <v>122.09</v>
      </c>
      <c r="H24" s="13">
        <v>0.67</v>
      </c>
    </row>
    <row r="25" spans="2:8">
      <c r="B25" s="69" t="s">
        <v>1045</v>
      </c>
      <c r="C25" s="79" t="s">
        <v>140</v>
      </c>
      <c r="D25" s="69" t="s">
        <v>243</v>
      </c>
      <c r="E25" s="69" t="s">
        <v>293</v>
      </c>
      <c r="F25" s="13">
        <v>22000</v>
      </c>
      <c r="G25" s="13">
        <v>121.21</v>
      </c>
      <c r="H25" s="13">
        <v>0.67</v>
      </c>
    </row>
    <row r="26" spans="2:8">
      <c r="B26" s="69" t="s">
        <v>1044</v>
      </c>
      <c r="C26" s="79" t="s">
        <v>140</v>
      </c>
      <c r="D26" s="69" t="s">
        <v>174</v>
      </c>
      <c r="E26" s="69" t="s">
        <v>242</v>
      </c>
      <c r="F26" s="13">
        <v>14000</v>
      </c>
      <c r="G26" s="13">
        <v>112.62</v>
      </c>
      <c r="H26" s="13">
        <v>0.62</v>
      </c>
    </row>
    <row r="27" spans="2:8">
      <c r="B27" s="69" t="s">
        <v>1043</v>
      </c>
      <c r="C27" s="79" t="s">
        <v>140</v>
      </c>
      <c r="D27" s="69" t="s">
        <v>185</v>
      </c>
      <c r="E27" s="69" t="s">
        <v>294</v>
      </c>
      <c r="F27" s="13">
        <v>30000</v>
      </c>
      <c r="G27" s="13">
        <v>110.82</v>
      </c>
      <c r="H27" s="13">
        <v>0.61</v>
      </c>
    </row>
    <row r="28" spans="2:8">
      <c r="B28" s="69" t="s">
        <v>1042</v>
      </c>
      <c r="C28" s="79" t="s">
        <v>140</v>
      </c>
      <c r="D28" s="69" t="s">
        <v>183</v>
      </c>
      <c r="E28" s="69" t="s">
        <v>184</v>
      </c>
      <c r="F28" s="13">
        <v>14269</v>
      </c>
      <c r="G28" s="13">
        <v>108.41</v>
      </c>
      <c r="H28" s="13">
        <v>0.59</v>
      </c>
    </row>
    <row r="29" spans="2:8">
      <c r="B29" s="69" t="s">
        <v>1041</v>
      </c>
      <c r="C29" s="79" t="s">
        <v>140</v>
      </c>
      <c r="D29" s="69" t="s">
        <v>152</v>
      </c>
      <c r="E29" s="69" t="s">
        <v>153</v>
      </c>
      <c r="F29" s="13">
        <v>4800</v>
      </c>
      <c r="G29" s="13">
        <v>106.37</v>
      </c>
      <c r="H29" s="13">
        <v>0.57999999999999996</v>
      </c>
    </row>
    <row r="30" spans="2:8">
      <c r="B30" s="69" t="s">
        <v>1040</v>
      </c>
      <c r="C30" s="79" t="s">
        <v>140</v>
      </c>
      <c r="D30" s="69" t="s">
        <v>152</v>
      </c>
      <c r="E30" s="69" t="s">
        <v>296</v>
      </c>
      <c r="F30" s="13">
        <v>2500</v>
      </c>
      <c r="G30" s="13">
        <v>105.01</v>
      </c>
      <c r="H30" s="13">
        <v>0.57999999999999996</v>
      </c>
    </row>
    <row r="31" spans="2:8">
      <c r="B31" s="69" t="s">
        <v>1039</v>
      </c>
      <c r="C31" s="79" t="s">
        <v>140</v>
      </c>
      <c r="D31" s="69" t="s">
        <v>152</v>
      </c>
      <c r="E31" s="69" t="s">
        <v>295</v>
      </c>
      <c r="F31" s="13">
        <v>3500</v>
      </c>
      <c r="G31" s="13">
        <v>100.09</v>
      </c>
      <c r="H31" s="13">
        <v>0.55000000000000004</v>
      </c>
    </row>
    <row r="32" spans="2:8">
      <c r="B32" s="69" t="s">
        <v>1038</v>
      </c>
      <c r="C32" s="79" t="s">
        <v>140</v>
      </c>
      <c r="D32" s="69" t="s">
        <v>141</v>
      </c>
      <c r="E32" s="69" t="s">
        <v>149</v>
      </c>
      <c r="F32" s="13">
        <v>5000</v>
      </c>
      <c r="G32" s="13">
        <v>92.34</v>
      </c>
      <c r="H32" s="13">
        <v>0.51</v>
      </c>
    </row>
    <row r="33" spans="2:8">
      <c r="B33" s="69" t="s">
        <v>1037</v>
      </c>
      <c r="C33" s="79" t="s">
        <v>140</v>
      </c>
      <c r="D33" s="69" t="s">
        <v>141</v>
      </c>
      <c r="E33" s="69" t="s">
        <v>158</v>
      </c>
      <c r="F33" s="13">
        <v>13000</v>
      </c>
      <c r="G33" s="13">
        <v>89.08</v>
      </c>
      <c r="H33" s="13">
        <v>0.49</v>
      </c>
    </row>
    <row r="34" spans="2:8">
      <c r="B34" s="69" t="s">
        <v>1036</v>
      </c>
      <c r="C34" s="79" t="s">
        <v>140</v>
      </c>
      <c r="D34" s="69" t="s">
        <v>146</v>
      </c>
      <c r="E34" s="69" t="s">
        <v>305</v>
      </c>
      <c r="F34" s="13">
        <v>2630</v>
      </c>
      <c r="G34" s="13">
        <v>86.63</v>
      </c>
      <c r="H34" s="13">
        <v>0.48</v>
      </c>
    </row>
    <row r="35" spans="2:8">
      <c r="B35" s="69" t="s">
        <v>1035</v>
      </c>
      <c r="C35" s="79" t="s">
        <v>140</v>
      </c>
      <c r="D35" s="69" t="s">
        <v>199</v>
      </c>
      <c r="E35" s="69" t="s">
        <v>314</v>
      </c>
      <c r="F35" s="13">
        <v>4495</v>
      </c>
      <c r="G35" s="13">
        <v>82.74</v>
      </c>
      <c r="H35" s="13">
        <v>0.45</v>
      </c>
    </row>
    <row r="36" spans="2:8">
      <c r="B36" s="69" t="s">
        <v>1034</v>
      </c>
      <c r="C36" s="79" t="s">
        <v>140</v>
      </c>
      <c r="D36" s="69" t="s">
        <v>179</v>
      </c>
      <c r="E36" s="69" t="s">
        <v>297</v>
      </c>
      <c r="F36" s="13">
        <v>10591</v>
      </c>
      <c r="G36" s="13">
        <v>82.67</v>
      </c>
      <c r="H36" s="13">
        <v>0.45</v>
      </c>
    </row>
    <row r="37" spans="2:8">
      <c r="B37" s="69" t="s">
        <v>1033</v>
      </c>
      <c r="C37" s="79" t="s">
        <v>140</v>
      </c>
      <c r="D37" s="69" t="s">
        <v>152</v>
      </c>
      <c r="E37" s="69" t="s">
        <v>298</v>
      </c>
      <c r="F37" s="13">
        <v>2098</v>
      </c>
      <c r="G37" s="13">
        <v>80.959999999999994</v>
      </c>
      <c r="H37" s="13">
        <v>0.44</v>
      </c>
    </row>
    <row r="38" spans="2:8">
      <c r="B38" s="69" t="s">
        <v>1032</v>
      </c>
      <c r="C38" s="79" t="s">
        <v>140</v>
      </c>
      <c r="D38" s="69" t="s">
        <v>211</v>
      </c>
      <c r="E38" s="69" t="s">
        <v>212</v>
      </c>
      <c r="F38" s="13">
        <v>400</v>
      </c>
      <c r="G38" s="13">
        <v>80.78</v>
      </c>
      <c r="H38" s="13">
        <v>0.44</v>
      </c>
    </row>
    <row r="39" spans="2:8">
      <c r="B39" s="69" t="s">
        <v>1031</v>
      </c>
      <c r="C39" s="79" t="s">
        <v>140</v>
      </c>
      <c r="D39" s="69" t="s">
        <v>179</v>
      </c>
      <c r="E39" s="69" t="s">
        <v>299</v>
      </c>
      <c r="F39" s="13">
        <v>1794</v>
      </c>
      <c r="G39" s="13">
        <v>74.709999999999994</v>
      </c>
      <c r="H39" s="13">
        <v>0.41</v>
      </c>
    </row>
    <row r="40" spans="2:8">
      <c r="B40" s="69" t="s">
        <v>1030</v>
      </c>
      <c r="C40" s="79" t="s">
        <v>140</v>
      </c>
      <c r="D40" s="69" t="s">
        <v>190</v>
      </c>
      <c r="E40" s="69" t="s">
        <v>203</v>
      </c>
      <c r="F40" s="13">
        <v>12000</v>
      </c>
      <c r="G40" s="13">
        <v>71.87</v>
      </c>
      <c r="H40" s="13">
        <v>0.39</v>
      </c>
    </row>
    <row r="41" spans="2:8">
      <c r="B41" s="69" t="s">
        <v>1029</v>
      </c>
      <c r="C41" s="79" t="s">
        <v>140</v>
      </c>
      <c r="D41" s="69" t="s">
        <v>302</v>
      </c>
      <c r="E41" s="69" t="s">
        <v>303</v>
      </c>
      <c r="F41" s="13">
        <v>1825</v>
      </c>
      <c r="G41" s="13">
        <v>70.52</v>
      </c>
      <c r="H41" s="13">
        <v>0.39</v>
      </c>
    </row>
    <row r="42" spans="2:8">
      <c r="B42" s="69" t="s">
        <v>1028</v>
      </c>
      <c r="C42" s="79" t="s">
        <v>140</v>
      </c>
      <c r="D42" s="69" t="s">
        <v>152</v>
      </c>
      <c r="E42" s="69" t="s">
        <v>300</v>
      </c>
      <c r="F42" s="13">
        <v>5786</v>
      </c>
      <c r="G42" s="13">
        <v>69.540000000000006</v>
      </c>
      <c r="H42" s="13">
        <v>0.38</v>
      </c>
    </row>
    <row r="43" spans="2:8">
      <c r="B43" s="69" t="s">
        <v>1027</v>
      </c>
      <c r="C43" s="79" t="s">
        <v>140</v>
      </c>
      <c r="D43" s="69" t="s">
        <v>152</v>
      </c>
      <c r="E43" s="69" t="s">
        <v>304</v>
      </c>
      <c r="F43" s="13">
        <v>6700</v>
      </c>
      <c r="G43" s="13">
        <v>68.209999999999994</v>
      </c>
      <c r="H43" s="13">
        <v>0.37</v>
      </c>
    </row>
    <row r="44" spans="2:8">
      <c r="B44" s="69" t="s">
        <v>1026</v>
      </c>
      <c r="C44" s="79" t="s">
        <v>140</v>
      </c>
      <c r="D44" s="69" t="s">
        <v>190</v>
      </c>
      <c r="E44" s="69" t="s">
        <v>306</v>
      </c>
      <c r="F44" s="13">
        <v>13000</v>
      </c>
      <c r="G44" s="13">
        <v>67.81</v>
      </c>
      <c r="H44" s="13">
        <v>0.37</v>
      </c>
    </row>
    <row r="45" spans="2:8">
      <c r="B45" s="69" t="s">
        <v>1025</v>
      </c>
      <c r="C45" s="79" t="s">
        <v>140</v>
      </c>
      <c r="D45" s="69" t="s">
        <v>185</v>
      </c>
      <c r="E45" s="69" t="s">
        <v>186</v>
      </c>
      <c r="F45" s="13">
        <v>3000</v>
      </c>
      <c r="G45" s="13">
        <v>65.95</v>
      </c>
      <c r="H45" s="13">
        <v>0.36</v>
      </c>
    </row>
    <row r="46" spans="2:8">
      <c r="B46" s="69" t="s">
        <v>1024</v>
      </c>
      <c r="C46" s="79" t="s">
        <v>140</v>
      </c>
      <c r="D46" s="69" t="s">
        <v>251</v>
      </c>
      <c r="E46" s="69" t="s">
        <v>307</v>
      </c>
      <c r="F46" s="13">
        <v>16900</v>
      </c>
      <c r="G46" s="13">
        <v>63.92</v>
      </c>
      <c r="H46" s="13">
        <v>0.35</v>
      </c>
    </row>
    <row r="47" spans="2:8">
      <c r="B47" s="69" t="s">
        <v>1023</v>
      </c>
      <c r="C47" s="79" t="s">
        <v>140</v>
      </c>
      <c r="D47" s="69" t="s">
        <v>230</v>
      </c>
      <c r="E47" s="69" t="s">
        <v>309</v>
      </c>
      <c r="F47" s="13">
        <v>1500</v>
      </c>
      <c r="G47" s="13">
        <v>59.69</v>
      </c>
      <c r="H47" s="13">
        <v>0.33</v>
      </c>
    </row>
    <row r="48" spans="2:8">
      <c r="B48" s="69" t="s">
        <v>1022</v>
      </c>
      <c r="C48" s="79" t="s">
        <v>140</v>
      </c>
      <c r="D48" s="69" t="s">
        <v>209</v>
      </c>
      <c r="E48" s="69" t="s">
        <v>310</v>
      </c>
      <c r="F48" s="13">
        <v>25000</v>
      </c>
      <c r="G48" s="13">
        <v>58.69</v>
      </c>
      <c r="H48" s="13">
        <v>0.32</v>
      </c>
    </row>
    <row r="49" spans="2:8">
      <c r="B49" s="69" t="s">
        <v>1021</v>
      </c>
      <c r="C49" s="79" t="s">
        <v>140</v>
      </c>
      <c r="D49" s="69" t="s">
        <v>302</v>
      </c>
      <c r="E49" s="69" t="s">
        <v>312</v>
      </c>
      <c r="F49" s="13">
        <v>13000</v>
      </c>
      <c r="G49" s="13">
        <v>57.66</v>
      </c>
      <c r="H49" s="13">
        <v>0.32</v>
      </c>
    </row>
    <row r="50" spans="2:8">
      <c r="B50" s="69" t="s">
        <v>1020</v>
      </c>
      <c r="C50" s="79" t="s">
        <v>140</v>
      </c>
      <c r="D50" s="69" t="s">
        <v>188</v>
      </c>
      <c r="E50" s="69" t="s">
        <v>311</v>
      </c>
      <c r="F50" s="13">
        <v>3000</v>
      </c>
      <c r="G50" s="13">
        <v>56.9</v>
      </c>
      <c r="H50" s="13">
        <v>0.31</v>
      </c>
    </row>
    <row r="51" spans="2:8">
      <c r="B51" s="69" t="s">
        <v>1019</v>
      </c>
      <c r="C51" s="79" t="s">
        <v>140</v>
      </c>
      <c r="D51" s="69" t="s">
        <v>174</v>
      </c>
      <c r="E51" s="69" t="s">
        <v>175</v>
      </c>
      <c r="F51" s="13">
        <v>7000</v>
      </c>
      <c r="G51" s="13">
        <v>56.66</v>
      </c>
      <c r="H51" s="13">
        <v>0.31</v>
      </c>
    </row>
    <row r="52" spans="2:8">
      <c r="B52" s="69" t="s">
        <v>1018</v>
      </c>
      <c r="C52" s="79" t="s">
        <v>140</v>
      </c>
      <c r="D52" s="69" t="s">
        <v>156</v>
      </c>
      <c r="E52" s="69" t="s">
        <v>157</v>
      </c>
      <c r="F52" s="13">
        <v>8000</v>
      </c>
      <c r="G52" s="13">
        <v>56.02</v>
      </c>
      <c r="H52" s="13">
        <v>0.31</v>
      </c>
    </row>
    <row r="53" spans="2:8">
      <c r="B53" s="69" t="s">
        <v>1017</v>
      </c>
      <c r="C53" s="79" t="s">
        <v>140</v>
      </c>
      <c r="D53" s="69" t="s">
        <v>162</v>
      </c>
      <c r="E53" s="69" t="s">
        <v>313</v>
      </c>
      <c r="F53" s="13">
        <v>3000</v>
      </c>
      <c r="G53" s="13">
        <v>55.11</v>
      </c>
      <c r="H53" s="13">
        <v>0.3</v>
      </c>
    </row>
    <row r="54" spans="2:8">
      <c r="B54" s="69" t="s">
        <v>1016</v>
      </c>
      <c r="C54" s="79" t="s">
        <v>140</v>
      </c>
      <c r="D54" s="69" t="s">
        <v>190</v>
      </c>
      <c r="E54" s="69" t="s">
        <v>308</v>
      </c>
      <c r="F54" s="13">
        <v>4600</v>
      </c>
      <c r="G54" s="13">
        <v>54.01</v>
      </c>
      <c r="H54" s="13">
        <v>0.3</v>
      </c>
    </row>
    <row r="55" spans="2:8">
      <c r="B55" s="69" t="s">
        <v>1015</v>
      </c>
      <c r="C55" s="79" t="s">
        <v>140</v>
      </c>
      <c r="D55" s="69" t="s">
        <v>316</v>
      </c>
      <c r="E55" s="69" t="s">
        <v>317</v>
      </c>
      <c r="F55" s="13">
        <v>5000</v>
      </c>
      <c r="G55" s="13">
        <v>52.78</v>
      </c>
      <c r="H55" s="13">
        <v>0.28999999999999998</v>
      </c>
    </row>
    <row r="56" spans="2:8">
      <c r="B56" s="69" t="s">
        <v>1014</v>
      </c>
      <c r="C56" s="79" t="s">
        <v>140</v>
      </c>
      <c r="D56" s="69" t="s">
        <v>167</v>
      </c>
      <c r="E56" s="69" t="s">
        <v>315</v>
      </c>
      <c r="F56" s="13">
        <v>1220</v>
      </c>
      <c r="G56" s="13">
        <v>52.07</v>
      </c>
      <c r="H56" s="13">
        <v>0.28999999999999998</v>
      </c>
    </row>
    <row r="57" spans="2:8">
      <c r="B57" s="69" t="s">
        <v>1013</v>
      </c>
      <c r="C57" s="79" t="s">
        <v>140</v>
      </c>
      <c r="D57" s="69" t="s">
        <v>152</v>
      </c>
      <c r="E57" s="69" t="s">
        <v>301</v>
      </c>
      <c r="F57" s="13">
        <v>5000</v>
      </c>
      <c r="G57" s="13">
        <v>51.64</v>
      </c>
      <c r="H57" s="13">
        <v>0.28000000000000003</v>
      </c>
    </row>
    <row r="58" spans="2:8">
      <c r="B58" s="69" t="s">
        <v>1012</v>
      </c>
      <c r="C58" s="79" t="s">
        <v>140</v>
      </c>
      <c r="D58" s="69" t="s">
        <v>162</v>
      </c>
      <c r="E58" s="69" t="s">
        <v>318</v>
      </c>
      <c r="F58" s="13">
        <v>6858</v>
      </c>
      <c r="G58" s="13">
        <v>43.17</v>
      </c>
      <c r="H58" s="13">
        <v>0.24</v>
      </c>
    </row>
    <row r="59" spans="2:8">
      <c r="B59" s="69" t="s">
        <v>1011</v>
      </c>
      <c r="C59" s="79" t="s">
        <v>140</v>
      </c>
      <c r="D59" s="69" t="s">
        <v>154</v>
      </c>
      <c r="E59" s="69" t="s">
        <v>319</v>
      </c>
      <c r="F59" s="13">
        <v>3500</v>
      </c>
      <c r="G59" s="13">
        <v>40.01</v>
      </c>
      <c r="H59" s="13">
        <v>0.22</v>
      </c>
    </row>
    <row r="60" spans="2:8">
      <c r="B60" s="69" t="s">
        <v>1010</v>
      </c>
      <c r="C60" s="79" t="s">
        <v>140</v>
      </c>
      <c r="D60" s="69" t="s">
        <v>188</v>
      </c>
      <c r="E60" s="69" t="s">
        <v>189</v>
      </c>
      <c r="F60" s="13">
        <v>5240</v>
      </c>
      <c r="G60" s="13">
        <v>35.9</v>
      </c>
      <c r="H60" s="13">
        <v>0.2</v>
      </c>
    </row>
    <row r="61" spans="2:8">
      <c r="B61" s="102" t="s">
        <v>218</v>
      </c>
      <c r="C61" s="184"/>
      <c r="D61" s="102"/>
      <c r="E61" s="102"/>
      <c r="F61" s="14"/>
      <c r="G61" s="14">
        <f>SUM(G11:G60)</f>
        <v>5371.7699999999995</v>
      </c>
      <c r="H61" s="14">
        <f>SUM(H11:H60)</f>
        <v>29.469999999999995</v>
      </c>
    </row>
    <row r="62" spans="2:8">
      <c r="B62" s="181" t="s">
        <v>101</v>
      </c>
      <c r="C62" s="182" t="s">
        <v>102</v>
      </c>
      <c r="D62" s="181" t="s">
        <v>103</v>
      </c>
      <c r="E62" s="181" t="s">
        <v>104</v>
      </c>
      <c r="F62" s="183" t="s">
        <v>105</v>
      </c>
      <c r="G62" s="183" t="s">
        <v>106</v>
      </c>
      <c r="H62" s="183" t="s">
        <v>107</v>
      </c>
    </row>
    <row r="63" spans="2:8">
      <c r="B63" s="102" t="s">
        <v>108</v>
      </c>
      <c r="C63" s="79"/>
    </row>
    <row r="64" spans="2:8">
      <c r="B64" s="102" t="s">
        <v>109</v>
      </c>
      <c r="C64" s="79"/>
    </row>
    <row r="65" spans="2:8">
      <c r="B65" s="102" t="s">
        <v>110</v>
      </c>
      <c r="C65" s="79"/>
    </row>
    <row r="66" spans="2:8">
      <c r="B66" s="69" t="s">
        <v>497</v>
      </c>
      <c r="C66" s="79">
        <v>6.37</v>
      </c>
      <c r="D66" s="69" t="s">
        <v>112</v>
      </c>
      <c r="E66" s="69" t="s">
        <v>498</v>
      </c>
      <c r="F66" s="13">
        <v>2500000</v>
      </c>
      <c r="G66" s="13">
        <v>2536.42</v>
      </c>
      <c r="H66" s="13">
        <v>13.92</v>
      </c>
    </row>
    <row r="67" spans="2:8">
      <c r="B67" s="69" t="s">
        <v>324</v>
      </c>
      <c r="C67" s="79">
        <v>7.11</v>
      </c>
      <c r="D67" s="69" t="s">
        <v>112</v>
      </c>
      <c r="E67" s="69" t="s">
        <v>325</v>
      </c>
      <c r="F67" s="13">
        <v>1000000</v>
      </c>
      <c r="G67" s="13">
        <v>1005.16</v>
      </c>
      <c r="H67" s="13">
        <v>5.52</v>
      </c>
    </row>
    <row r="68" spans="2:8">
      <c r="B68" s="69" t="s">
        <v>743</v>
      </c>
      <c r="C68" s="79">
        <v>5.56</v>
      </c>
      <c r="D68" s="69" t="s">
        <v>112</v>
      </c>
      <c r="E68" s="69" t="s">
        <v>744</v>
      </c>
      <c r="F68" s="13">
        <v>916800</v>
      </c>
      <c r="G68" s="13">
        <v>923.02</v>
      </c>
      <c r="H68" s="13">
        <v>5.0599999999999996</v>
      </c>
    </row>
    <row r="69" spans="2:8">
      <c r="B69" s="69" t="s">
        <v>1009</v>
      </c>
      <c r="C69" s="79">
        <v>7.19</v>
      </c>
      <c r="D69" s="69" t="s">
        <v>112</v>
      </c>
      <c r="E69" s="69" t="s">
        <v>1008</v>
      </c>
      <c r="F69" s="13">
        <v>550000</v>
      </c>
      <c r="G69" s="13">
        <v>572.55999999999995</v>
      </c>
      <c r="H69" s="13">
        <v>3.14</v>
      </c>
    </row>
    <row r="70" spans="2:8">
      <c r="B70" s="69" t="s">
        <v>1007</v>
      </c>
      <c r="C70" s="79">
        <v>7.04</v>
      </c>
      <c r="D70" s="69" t="s">
        <v>112</v>
      </c>
      <c r="E70" s="69" t="s">
        <v>1006</v>
      </c>
      <c r="F70" s="13">
        <v>500000</v>
      </c>
      <c r="G70" s="13">
        <v>516.85</v>
      </c>
      <c r="H70" s="13">
        <v>2.84</v>
      </c>
    </row>
    <row r="71" spans="2:8">
      <c r="B71" s="69" t="s">
        <v>1005</v>
      </c>
      <c r="C71" s="79">
        <v>6.92</v>
      </c>
      <c r="D71" s="69" t="s">
        <v>112</v>
      </c>
      <c r="E71" s="69" t="s">
        <v>1004</v>
      </c>
      <c r="F71" s="13">
        <v>350000</v>
      </c>
      <c r="G71" s="13">
        <v>361.96</v>
      </c>
      <c r="H71" s="13">
        <v>1.99</v>
      </c>
    </row>
    <row r="72" spans="2:8">
      <c r="B72" s="102" t="s">
        <v>114</v>
      </c>
      <c r="C72" s="184"/>
      <c r="D72" s="102"/>
      <c r="E72" s="102"/>
      <c r="F72" s="14"/>
      <c r="G72" s="14">
        <f>SUM(G62:G71)</f>
        <v>5915.97</v>
      </c>
      <c r="H72" s="14">
        <f>SUM(H62:H71)</f>
        <v>32.47</v>
      </c>
    </row>
    <row r="73" spans="2:8">
      <c r="B73" s="102" t="s">
        <v>115</v>
      </c>
      <c r="C73" s="79"/>
    </row>
    <row r="74" spans="2:8">
      <c r="B74" s="69" t="s">
        <v>342</v>
      </c>
      <c r="C74" s="79">
        <v>7.05</v>
      </c>
      <c r="D74" s="69" t="s">
        <v>116</v>
      </c>
      <c r="E74" s="69" t="s">
        <v>343</v>
      </c>
      <c r="F74" s="13">
        <v>100</v>
      </c>
      <c r="G74" s="13">
        <v>1007.61</v>
      </c>
      <c r="H74" s="13">
        <v>5.53</v>
      </c>
    </row>
    <row r="75" spans="2:8">
      <c r="B75" s="69" t="s">
        <v>1003</v>
      </c>
      <c r="C75" s="79">
        <v>7.29</v>
      </c>
      <c r="D75" s="69" t="s">
        <v>116</v>
      </c>
      <c r="E75" s="69" t="s">
        <v>335</v>
      </c>
      <c r="F75" s="13">
        <v>100</v>
      </c>
      <c r="G75" s="13">
        <v>971.08</v>
      </c>
      <c r="H75" s="13">
        <v>5.33</v>
      </c>
    </row>
    <row r="76" spans="2:8">
      <c r="B76" s="69" t="s">
        <v>1002</v>
      </c>
      <c r="C76" s="79">
        <v>7.5</v>
      </c>
      <c r="D76" s="69" t="s">
        <v>116</v>
      </c>
      <c r="E76" s="69" t="s">
        <v>336</v>
      </c>
      <c r="F76" s="13">
        <v>100</v>
      </c>
      <c r="G76" s="13">
        <v>960.06</v>
      </c>
      <c r="H76" s="13">
        <v>5.27</v>
      </c>
    </row>
    <row r="77" spans="2:8">
      <c r="B77" s="69" t="s">
        <v>1001</v>
      </c>
      <c r="C77" s="79">
        <v>8.16</v>
      </c>
      <c r="D77" s="69" t="s">
        <v>679</v>
      </c>
      <c r="E77" s="69" t="s">
        <v>680</v>
      </c>
      <c r="F77" s="13">
        <v>80</v>
      </c>
      <c r="G77" s="13">
        <v>767.9</v>
      </c>
      <c r="H77" s="13">
        <v>4.21</v>
      </c>
    </row>
    <row r="78" spans="2:8">
      <c r="B78" s="69" t="s">
        <v>1000</v>
      </c>
      <c r="C78" s="79">
        <v>5.01</v>
      </c>
      <c r="D78" s="69" t="s">
        <v>344</v>
      </c>
      <c r="E78" s="69" t="s">
        <v>999</v>
      </c>
      <c r="F78" s="13">
        <v>50</v>
      </c>
      <c r="G78" s="13">
        <v>501.56</v>
      </c>
      <c r="H78" s="13">
        <v>2.75</v>
      </c>
    </row>
    <row r="79" spans="2:8">
      <c r="B79" s="69" t="s">
        <v>998</v>
      </c>
      <c r="C79" s="79">
        <v>7.64</v>
      </c>
      <c r="D79" s="69" t="s">
        <v>116</v>
      </c>
      <c r="E79" s="69" t="s">
        <v>337</v>
      </c>
      <c r="F79" s="13">
        <v>50</v>
      </c>
      <c r="G79" s="13">
        <v>472.12</v>
      </c>
      <c r="H79" s="13">
        <v>2.59</v>
      </c>
    </row>
    <row r="80" spans="2:8">
      <c r="B80" s="102" t="s">
        <v>117</v>
      </c>
      <c r="C80" s="184"/>
      <c r="D80" s="102"/>
      <c r="E80" s="102"/>
      <c r="F80" s="14"/>
      <c r="G80" s="14">
        <f>SUM(G73:G79)</f>
        <v>4680.33</v>
      </c>
      <c r="H80" s="14">
        <f>SUM(H73:H79)</f>
        <v>25.68</v>
      </c>
    </row>
    <row r="81" spans="2:8">
      <c r="B81" s="102" t="s">
        <v>118</v>
      </c>
      <c r="C81" s="79"/>
    </row>
    <row r="82" spans="2:8">
      <c r="B82" s="69" t="s">
        <v>997</v>
      </c>
      <c r="C82" s="79">
        <v>4.9000000000000004</v>
      </c>
      <c r="D82" s="69" t="s">
        <v>119</v>
      </c>
      <c r="E82" s="69" t="s">
        <v>351</v>
      </c>
      <c r="F82" s="13">
        <v>200</v>
      </c>
      <c r="G82" s="13">
        <v>997.99</v>
      </c>
      <c r="H82" s="13">
        <v>5.48</v>
      </c>
    </row>
    <row r="83" spans="2:8">
      <c r="B83" s="69" t="s">
        <v>996</v>
      </c>
      <c r="C83" s="79">
        <v>5.64</v>
      </c>
      <c r="D83" s="69" t="s">
        <v>119</v>
      </c>
      <c r="E83" s="69" t="s">
        <v>352</v>
      </c>
      <c r="F83" s="13">
        <v>100</v>
      </c>
      <c r="G83" s="13">
        <v>493.15</v>
      </c>
      <c r="H83" s="13">
        <v>2.71</v>
      </c>
    </row>
    <row r="84" spans="2:8">
      <c r="B84" s="102" t="s">
        <v>122</v>
      </c>
      <c r="C84" s="185"/>
      <c r="D84" s="102"/>
      <c r="E84" s="102"/>
      <c r="F84" s="14"/>
      <c r="G84" s="14">
        <f>SUM(G81:G83)</f>
        <v>1491.1399999999999</v>
      </c>
      <c r="H84" s="14">
        <f>SUM(H81:H83)</f>
        <v>8.1900000000000013</v>
      </c>
    </row>
    <row r="85" spans="2:8">
      <c r="B85" s="102" t="s">
        <v>353</v>
      </c>
      <c r="C85" s="185"/>
      <c r="D85" s="102"/>
      <c r="E85" s="102"/>
      <c r="F85" s="14"/>
      <c r="G85" s="14">
        <v>483.62</v>
      </c>
      <c r="H85" s="14">
        <v>2.65</v>
      </c>
    </row>
    <row r="86" spans="2:8">
      <c r="B86" s="102" t="s">
        <v>125</v>
      </c>
      <c r="C86" s="185"/>
      <c r="D86" s="102"/>
      <c r="E86" s="102"/>
      <c r="F86" s="14"/>
      <c r="G86" s="14">
        <v>17942.829999999998</v>
      </c>
      <c r="H86" s="14">
        <v>98.45</v>
      </c>
    </row>
    <row r="87" spans="2:8">
      <c r="B87" s="102" t="s">
        <v>126</v>
      </c>
      <c r="C87" s="185"/>
      <c r="D87" s="102"/>
      <c r="E87" s="102"/>
      <c r="F87" s="14"/>
      <c r="G87" s="14">
        <v>281.55035500000201</v>
      </c>
      <c r="H87" s="14">
        <v>1.5499999999999972</v>
      </c>
    </row>
    <row r="88" spans="2:8">
      <c r="B88" s="102" t="s">
        <v>127</v>
      </c>
      <c r="C88" s="185"/>
      <c r="D88" s="102"/>
      <c r="E88" s="102"/>
      <c r="F88" s="14"/>
      <c r="G88" s="14">
        <v>18224.380355000001</v>
      </c>
      <c r="H88" s="14">
        <v>100</v>
      </c>
    </row>
    <row r="89" spans="2:8">
      <c r="B89" s="69" t="s">
        <v>128</v>
      </c>
    </row>
    <row r="90" spans="2:8">
      <c r="B90" s="69" t="s">
        <v>129</v>
      </c>
    </row>
    <row r="91" spans="2:8">
      <c r="B91" s="102" t="s">
        <v>130</v>
      </c>
      <c r="C91" s="186">
        <v>44712</v>
      </c>
    </row>
    <row r="92" spans="2:8" ht="25.5">
      <c r="B92" s="187" t="s">
        <v>131</v>
      </c>
      <c r="C92" s="185" t="s">
        <v>132</v>
      </c>
    </row>
    <row r="93" spans="2:8">
      <c r="B93" s="102"/>
    </row>
    <row r="94" spans="2:8">
      <c r="B94" s="102" t="s">
        <v>995</v>
      </c>
      <c r="C94" s="185" t="s">
        <v>132</v>
      </c>
    </row>
    <row r="95" spans="2:8">
      <c r="B95" s="102" t="s">
        <v>994</v>
      </c>
      <c r="C95" s="185" t="s">
        <v>132</v>
      </c>
    </row>
    <row r="96" spans="2:8">
      <c r="B96" s="102" t="s">
        <v>993</v>
      </c>
      <c r="C96" s="185"/>
    </row>
    <row r="97" spans="2:6">
      <c r="B97" s="102" t="s">
        <v>992</v>
      </c>
      <c r="C97" s="185"/>
    </row>
    <row r="98" spans="2:6">
      <c r="B98" s="102" t="s">
        <v>991</v>
      </c>
      <c r="C98" s="185"/>
    </row>
    <row r="99" spans="2:6">
      <c r="B99" s="102" t="s">
        <v>990</v>
      </c>
      <c r="C99" s="185"/>
    </row>
    <row r="100" spans="2:6" ht="12.75" customHeight="1">
      <c r="B100" s="102" t="s">
        <v>135</v>
      </c>
      <c r="C100" s="185"/>
    </row>
    <row r="101" spans="2:6" ht="12.75" customHeight="1">
      <c r="B101" s="222" t="s">
        <v>989</v>
      </c>
    </row>
    <row r="102" spans="2:6" ht="12.75" customHeight="1">
      <c r="B102" s="102" t="s">
        <v>136</v>
      </c>
    </row>
    <row r="103" spans="2:6" ht="12.75" customHeight="1"/>
    <row r="104" spans="2:6" ht="63" customHeight="1">
      <c r="B104" s="407" t="s">
        <v>988</v>
      </c>
      <c r="C104" s="407"/>
      <c r="D104" s="407"/>
      <c r="E104" s="407"/>
      <c r="F104" s="407"/>
    </row>
  </sheetData>
  <mergeCells count="4">
    <mergeCell ref="B1:E1"/>
    <mergeCell ref="C3:C5"/>
    <mergeCell ref="D3:D5"/>
    <mergeCell ref="B104:F104"/>
  </mergeCells>
  <hyperlinks>
    <hyperlink ref="A1" location="Index!A1" display="Index" xr:uid="{69544E19-2E43-4FF6-8208-DC820616E976}"/>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471C-46A0-4CF1-A942-D7E80CBAE75C}">
  <dimension ref="A1:I143"/>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14.5703125" style="69" bestFit="1" customWidth="1"/>
    <col min="6" max="6" width="11.57031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13.140625" style="69" bestFit="1" customWidth="1"/>
    <col min="260" max="260" width="12.140625" style="69" bestFit="1" customWidth="1"/>
    <col min="261" max="261" width="14.5703125" style="69" bestFit="1" customWidth="1"/>
    <col min="262" max="262" width="11.5703125" style="69" bestFit="1" customWidth="1"/>
    <col min="263" max="263" width="18.140625" style="69" bestFit="1" customWidth="1"/>
    <col min="264" max="512" width="9.140625" style="69"/>
    <col min="513" max="513" width="5.42578125" style="69" bestFit="1" customWidth="1"/>
    <col min="514" max="514" width="81.140625" style="69" bestFit="1" customWidth="1"/>
    <col min="515" max="515" width="13.140625" style="69" bestFit="1" customWidth="1"/>
    <col min="516" max="516" width="12.140625" style="69" bestFit="1" customWidth="1"/>
    <col min="517" max="517" width="14.5703125" style="69" bestFit="1" customWidth="1"/>
    <col min="518" max="518" width="11.5703125" style="69" bestFit="1" customWidth="1"/>
    <col min="519" max="519" width="18.140625" style="69" bestFit="1" customWidth="1"/>
    <col min="520" max="768" width="9.140625" style="69"/>
    <col min="769" max="769" width="5.42578125" style="69" bestFit="1" customWidth="1"/>
    <col min="770" max="770" width="81.140625" style="69" bestFit="1" customWidth="1"/>
    <col min="771" max="771" width="13.140625" style="69" bestFit="1" customWidth="1"/>
    <col min="772" max="772" width="12.140625" style="69" bestFit="1" customWidth="1"/>
    <col min="773" max="773" width="14.5703125" style="69" bestFit="1" customWidth="1"/>
    <col min="774" max="774" width="11.5703125" style="69" bestFit="1" customWidth="1"/>
    <col min="775" max="775" width="18.140625" style="69" bestFit="1" customWidth="1"/>
    <col min="776" max="1024" width="9.140625" style="69"/>
    <col min="1025" max="1025" width="5.42578125" style="69" bestFit="1" customWidth="1"/>
    <col min="1026" max="1026" width="81.140625" style="69" bestFit="1" customWidth="1"/>
    <col min="1027" max="1027" width="13.140625" style="69" bestFit="1" customWidth="1"/>
    <col min="1028" max="1028" width="12.140625" style="69" bestFit="1" customWidth="1"/>
    <col min="1029" max="1029" width="14.5703125" style="69" bestFit="1" customWidth="1"/>
    <col min="1030" max="1030" width="11.5703125" style="69" bestFit="1" customWidth="1"/>
    <col min="1031" max="1031" width="18.140625" style="69" bestFit="1" customWidth="1"/>
    <col min="1032" max="1280" width="9.140625" style="69"/>
    <col min="1281" max="1281" width="5.42578125" style="69" bestFit="1" customWidth="1"/>
    <col min="1282" max="1282" width="81.140625" style="69" bestFit="1" customWidth="1"/>
    <col min="1283" max="1283" width="13.140625" style="69" bestFit="1" customWidth="1"/>
    <col min="1284" max="1284" width="12.140625" style="69" bestFit="1" customWidth="1"/>
    <col min="1285" max="1285" width="14.5703125" style="69" bestFit="1" customWidth="1"/>
    <col min="1286" max="1286" width="11.5703125" style="69" bestFit="1" customWidth="1"/>
    <col min="1287" max="1287" width="18.140625" style="69" bestFit="1" customWidth="1"/>
    <col min="1288" max="1536" width="9.140625" style="69"/>
    <col min="1537" max="1537" width="5.42578125" style="69" bestFit="1" customWidth="1"/>
    <col min="1538" max="1538" width="81.140625" style="69" bestFit="1" customWidth="1"/>
    <col min="1539" max="1539" width="13.140625" style="69" bestFit="1" customWidth="1"/>
    <col min="1540" max="1540" width="12.140625" style="69" bestFit="1" customWidth="1"/>
    <col min="1541" max="1541" width="14.5703125" style="69" bestFit="1" customWidth="1"/>
    <col min="1542" max="1542" width="11.5703125" style="69" bestFit="1" customWidth="1"/>
    <col min="1543" max="1543" width="18.140625" style="69" bestFit="1" customWidth="1"/>
    <col min="1544" max="1792" width="9.140625" style="69"/>
    <col min="1793" max="1793" width="5.42578125" style="69" bestFit="1" customWidth="1"/>
    <col min="1794" max="1794" width="81.140625" style="69" bestFit="1" customWidth="1"/>
    <col min="1795" max="1795" width="13.140625" style="69" bestFit="1" customWidth="1"/>
    <col min="1796" max="1796" width="12.140625" style="69" bestFit="1" customWidth="1"/>
    <col min="1797" max="1797" width="14.5703125" style="69" bestFit="1" customWidth="1"/>
    <col min="1798" max="1798" width="11.5703125" style="69" bestFit="1" customWidth="1"/>
    <col min="1799" max="1799" width="18.140625" style="69" bestFit="1" customWidth="1"/>
    <col min="1800" max="2048" width="9.140625" style="69"/>
    <col min="2049" max="2049" width="5.42578125" style="69" bestFit="1" customWidth="1"/>
    <col min="2050" max="2050" width="81.140625" style="69" bestFit="1" customWidth="1"/>
    <col min="2051" max="2051" width="13.140625" style="69" bestFit="1" customWidth="1"/>
    <col min="2052" max="2052" width="12.140625" style="69" bestFit="1" customWidth="1"/>
    <col min="2053" max="2053" width="14.5703125" style="69" bestFit="1" customWidth="1"/>
    <col min="2054" max="2054" width="11.5703125" style="69" bestFit="1" customWidth="1"/>
    <col min="2055" max="2055" width="18.140625" style="69" bestFit="1" customWidth="1"/>
    <col min="2056" max="2304" width="9.140625" style="69"/>
    <col min="2305" max="2305" width="5.42578125" style="69" bestFit="1" customWidth="1"/>
    <col min="2306" max="2306" width="81.140625" style="69" bestFit="1" customWidth="1"/>
    <col min="2307" max="2307" width="13.140625" style="69" bestFit="1" customWidth="1"/>
    <col min="2308" max="2308" width="12.140625" style="69" bestFit="1" customWidth="1"/>
    <col min="2309" max="2309" width="14.5703125" style="69" bestFit="1" customWidth="1"/>
    <col min="2310" max="2310" width="11.5703125" style="69" bestFit="1" customWidth="1"/>
    <col min="2311" max="2311" width="18.140625" style="69" bestFit="1" customWidth="1"/>
    <col min="2312" max="2560" width="9.140625" style="69"/>
    <col min="2561" max="2561" width="5.42578125" style="69" bestFit="1" customWidth="1"/>
    <col min="2562" max="2562" width="81.140625" style="69" bestFit="1" customWidth="1"/>
    <col min="2563" max="2563" width="13.140625" style="69" bestFit="1" customWidth="1"/>
    <col min="2564" max="2564" width="12.140625" style="69" bestFit="1" customWidth="1"/>
    <col min="2565" max="2565" width="14.5703125" style="69" bestFit="1" customWidth="1"/>
    <col min="2566" max="2566" width="11.5703125" style="69" bestFit="1" customWidth="1"/>
    <col min="2567" max="2567" width="18.140625" style="69" bestFit="1" customWidth="1"/>
    <col min="2568" max="2816" width="9.140625" style="69"/>
    <col min="2817" max="2817" width="5.42578125" style="69" bestFit="1" customWidth="1"/>
    <col min="2818" max="2818" width="81.140625" style="69" bestFit="1" customWidth="1"/>
    <col min="2819" max="2819" width="13.140625" style="69" bestFit="1" customWidth="1"/>
    <col min="2820" max="2820" width="12.140625" style="69" bestFit="1" customWidth="1"/>
    <col min="2821" max="2821" width="14.5703125" style="69" bestFit="1" customWidth="1"/>
    <col min="2822" max="2822" width="11.5703125" style="69" bestFit="1" customWidth="1"/>
    <col min="2823" max="2823" width="18.140625" style="69" bestFit="1" customWidth="1"/>
    <col min="2824" max="3072" width="9.140625" style="69"/>
    <col min="3073" max="3073" width="5.42578125" style="69" bestFit="1" customWidth="1"/>
    <col min="3074" max="3074" width="81.140625" style="69" bestFit="1" customWidth="1"/>
    <col min="3075" max="3075" width="13.140625" style="69" bestFit="1" customWidth="1"/>
    <col min="3076" max="3076" width="12.140625" style="69" bestFit="1" customWidth="1"/>
    <col min="3077" max="3077" width="14.5703125" style="69" bestFit="1" customWidth="1"/>
    <col min="3078" max="3078" width="11.5703125" style="69" bestFit="1" customWidth="1"/>
    <col min="3079" max="3079" width="18.140625" style="69" bestFit="1" customWidth="1"/>
    <col min="3080" max="3328" width="9.140625" style="69"/>
    <col min="3329" max="3329" width="5.42578125" style="69" bestFit="1" customWidth="1"/>
    <col min="3330" max="3330" width="81.140625" style="69" bestFit="1" customWidth="1"/>
    <col min="3331" max="3331" width="13.140625" style="69" bestFit="1" customWidth="1"/>
    <col min="3332" max="3332" width="12.140625" style="69" bestFit="1" customWidth="1"/>
    <col min="3333" max="3333" width="14.5703125" style="69" bestFit="1" customWidth="1"/>
    <col min="3334" max="3334" width="11.5703125" style="69" bestFit="1" customWidth="1"/>
    <col min="3335" max="3335" width="18.140625" style="69" bestFit="1" customWidth="1"/>
    <col min="3336" max="3584" width="9.140625" style="69"/>
    <col min="3585" max="3585" width="5.42578125" style="69" bestFit="1" customWidth="1"/>
    <col min="3586" max="3586" width="81.140625" style="69" bestFit="1" customWidth="1"/>
    <col min="3587" max="3587" width="13.140625" style="69" bestFit="1" customWidth="1"/>
    <col min="3588" max="3588" width="12.140625" style="69" bestFit="1" customWidth="1"/>
    <col min="3589" max="3589" width="14.5703125" style="69" bestFit="1" customWidth="1"/>
    <col min="3590" max="3590" width="11.5703125" style="69" bestFit="1" customWidth="1"/>
    <col min="3591" max="3591" width="18.140625" style="69" bestFit="1" customWidth="1"/>
    <col min="3592" max="3840" width="9.140625" style="69"/>
    <col min="3841" max="3841" width="5.42578125" style="69" bestFit="1" customWidth="1"/>
    <col min="3842" max="3842" width="81.140625" style="69" bestFit="1" customWidth="1"/>
    <col min="3843" max="3843" width="13.140625" style="69" bestFit="1" customWidth="1"/>
    <col min="3844" max="3844" width="12.140625" style="69" bestFit="1" customWidth="1"/>
    <col min="3845" max="3845" width="14.5703125" style="69" bestFit="1" customWidth="1"/>
    <col min="3846" max="3846" width="11.5703125" style="69" bestFit="1" customWidth="1"/>
    <col min="3847" max="3847" width="18.140625" style="69" bestFit="1" customWidth="1"/>
    <col min="3848" max="4096" width="9.140625" style="69"/>
    <col min="4097" max="4097" width="5.42578125" style="69" bestFit="1" customWidth="1"/>
    <col min="4098" max="4098" width="81.140625" style="69" bestFit="1" customWidth="1"/>
    <col min="4099" max="4099" width="13.140625" style="69" bestFit="1" customWidth="1"/>
    <col min="4100" max="4100" width="12.140625" style="69" bestFit="1" customWidth="1"/>
    <col min="4101" max="4101" width="14.5703125" style="69" bestFit="1" customWidth="1"/>
    <col min="4102" max="4102" width="11.5703125" style="69" bestFit="1" customWidth="1"/>
    <col min="4103" max="4103" width="18.140625" style="69" bestFit="1" customWidth="1"/>
    <col min="4104" max="4352" width="9.140625" style="69"/>
    <col min="4353" max="4353" width="5.42578125" style="69" bestFit="1" customWidth="1"/>
    <col min="4354" max="4354" width="81.140625" style="69" bestFit="1" customWidth="1"/>
    <col min="4355" max="4355" width="13.140625" style="69" bestFit="1" customWidth="1"/>
    <col min="4356" max="4356" width="12.140625" style="69" bestFit="1" customWidth="1"/>
    <col min="4357" max="4357" width="14.5703125" style="69" bestFit="1" customWidth="1"/>
    <col min="4358" max="4358" width="11.5703125" style="69" bestFit="1" customWidth="1"/>
    <col min="4359" max="4359" width="18.140625" style="69" bestFit="1" customWidth="1"/>
    <col min="4360" max="4608" width="9.140625" style="69"/>
    <col min="4609" max="4609" width="5.42578125" style="69" bestFit="1" customWidth="1"/>
    <col min="4610" max="4610" width="81.140625" style="69" bestFit="1" customWidth="1"/>
    <col min="4611" max="4611" width="13.140625" style="69" bestFit="1" customWidth="1"/>
    <col min="4612" max="4612" width="12.140625" style="69" bestFit="1" customWidth="1"/>
    <col min="4613" max="4613" width="14.5703125" style="69" bestFit="1" customWidth="1"/>
    <col min="4614" max="4614" width="11.5703125" style="69" bestFit="1" customWidth="1"/>
    <col min="4615" max="4615" width="18.140625" style="69" bestFit="1" customWidth="1"/>
    <col min="4616" max="4864" width="9.140625" style="69"/>
    <col min="4865" max="4865" width="5.42578125" style="69" bestFit="1" customWidth="1"/>
    <col min="4866" max="4866" width="81.140625" style="69" bestFit="1" customWidth="1"/>
    <col min="4867" max="4867" width="13.140625" style="69" bestFit="1" customWidth="1"/>
    <col min="4868" max="4868" width="12.140625" style="69" bestFit="1" customWidth="1"/>
    <col min="4869" max="4869" width="14.5703125" style="69" bestFit="1" customWidth="1"/>
    <col min="4870" max="4870" width="11.5703125" style="69" bestFit="1" customWidth="1"/>
    <col min="4871" max="4871" width="18.140625" style="69" bestFit="1" customWidth="1"/>
    <col min="4872" max="5120" width="9.140625" style="69"/>
    <col min="5121" max="5121" width="5.42578125" style="69" bestFit="1" customWidth="1"/>
    <col min="5122" max="5122" width="81.140625" style="69" bestFit="1" customWidth="1"/>
    <col min="5123" max="5123" width="13.140625" style="69" bestFit="1" customWidth="1"/>
    <col min="5124" max="5124" width="12.140625" style="69" bestFit="1" customWidth="1"/>
    <col min="5125" max="5125" width="14.5703125" style="69" bestFit="1" customWidth="1"/>
    <col min="5126" max="5126" width="11.5703125" style="69" bestFit="1" customWidth="1"/>
    <col min="5127" max="5127" width="18.140625" style="69" bestFit="1" customWidth="1"/>
    <col min="5128" max="5376" width="9.140625" style="69"/>
    <col min="5377" max="5377" width="5.42578125" style="69" bestFit="1" customWidth="1"/>
    <col min="5378" max="5378" width="81.140625" style="69" bestFit="1" customWidth="1"/>
    <col min="5379" max="5379" width="13.140625" style="69" bestFit="1" customWidth="1"/>
    <col min="5380" max="5380" width="12.140625" style="69" bestFit="1" customWidth="1"/>
    <col min="5381" max="5381" width="14.5703125" style="69" bestFit="1" customWidth="1"/>
    <col min="5382" max="5382" width="11.5703125" style="69" bestFit="1" customWidth="1"/>
    <col min="5383" max="5383" width="18.140625" style="69" bestFit="1" customWidth="1"/>
    <col min="5384" max="5632" width="9.140625" style="69"/>
    <col min="5633" max="5633" width="5.42578125" style="69" bestFit="1" customWidth="1"/>
    <col min="5634" max="5634" width="81.140625" style="69" bestFit="1" customWidth="1"/>
    <col min="5635" max="5635" width="13.140625" style="69" bestFit="1" customWidth="1"/>
    <col min="5636" max="5636" width="12.140625" style="69" bestFit="1" customWidth="1"/>
    <col min="5637" max="5637" width="14.5703125" style="69" bestFit="1" customWidth="1"/>
    <col min="5638" max="5638" width="11.5703125" style="69" bestFit="1" customWidth="1"/>
    <col min="5639" max="5639" width="18.140625" style="69" bestFit="1" customWidth="1"/>
    <col min="5640" max="5888" width="9.140625" style="69"/>
    <col min="5889" max="5889" width="5.42578125" style="69" bestFit="1" customWidth="1"/>
    <col min="5890" max="5890" width="81.140625" style="69" bestFit="1" customWidth="1"/>
    <col min="5891" max="5891" width="13.140625" style="69" bestFit="1" customWidth="1"/>
    <col min="5892" max="5892" width="12.140625" style="69" bestFit="1" customWidth="1"/>
    <col min="5893" max="5893" width="14.5703125" style="69" bestFit="1" customWidth="1"/>
    <col min="5894" max="5894" width="11.5703125" style="69" bestFit="1" customWidth="1"/>
    <col min="5895" max="5895" width="18.140625" style="69" bestFit="1" customWidth="1"/>
    <col min="5896" max="6144" width="9.140625" style="69"/>
    <col min="6145" max="6145" width="5.42578125" style="69" bestFit="1" customWidth="1"/>
    <col min="6146" max="6146" width="81.140625" style="69" bestFit="1" customWidth="1"/>
    <col min="6147" max="6147" width="13.140625" style="69" bestFit="1" customWidth="1"/>
    <col min="6148" max="6148" width="12.140625" style="69" bestFit="1" customWidth="1"/>
    <col min="6149" max="6149" width="14.5703125" style="69" bestFit="1" customWidth="1"/>
    <col min="6150" max="6150" width="11.5703125" style="69" bestFit="1" customWidth="1"/>
    <col min="6151" max="6151" width="18.140625" style="69" bestFit="1" customWidth="1"/>
    <col min="6152" max="6400" width="9.140625" style="69"/>
    <col min="6401" max="6401" width="5.42578125" style="69" bestFit="1" customWidth="1"/>
    <col min="6402" max="6402" width="81.140625" style="69" bestFit="1" customWidth="1"/>
    <col min="6403" max="6403" width="13.140625" style="69" bestFit="1" customWidth="1"/>
    <col min="6404" max="6404" width="12.140625" style="69" bestFit="1" customWidth="1"/>
    <col min="6405" max="6405" width="14.5703125" style="69" bestFit="1" customWidth="1"/>
    <col min="6406" max="6406" width="11.5703125" style="69" bestFit="1" customWidth="1"/>
    <col min="6407" max="6407" width="18.140625" style="69" bestFit="1" customWidth="1"/>
    <col min="6408" max="6656" width="9.140625" style="69"/>
    <col min="6657" max="6657" width="5.42578125" style="69" bestFit="1" customWidth="1"/>
    <col min="6658" max="6658" width="81.140625" style="69" bestFit="1" customWidth="1"/>
    <col min="6659" max="6659" width="13.140625" style="69" bestFit="1" customWidth="1"/>
    <col min="6660" max="6660" width="12.140625" style="69" bestFit="1" customWidth="1"/>
    <col min="6661" max="6661" width="14.5703125" style="69" bestFit="1" customWidth="1"/>
    <col min="6662" max="6662" width="11.5703125" style="69" bestFit="1" customWidth="1"/>
    <col min="6663" max="6663" width="18.140625" style="69" bestFit="1" customWidth="1"/>
    <col min="6664" max="6912" width="9.140625" style="69"/>
    <col min="6913" max="6913" width="5.42578125" style="69" bestFit="1" customWidth="1"/>
    <col min="6914" max="6914" width="81.140625" style="69" bestFit="1" customWidth="1"/>
    <col min="6915" max="6915" width="13.140625" style="69" bestFit="1" customWidth="1"/>
    <col min="6916" max="6916" width="12.140625" style="69" bestFit="1" customWidth="1"/>
    <col min="6917" max="6917" width="14.5703125" style="69" bestFit="1" customWidth="1"/>
    <col min="6918" max="6918" width="11.5703125" style="69" bestFit="1" customWidth="1"/>
    <col min="6919" max="6919" width="18.140625" style="69" bestFit="1" customWidth="1"/>
    <col min="6920" max="7168" width="9.140625" style="69"/>
    <col min="7169" max="7169" width="5.42578125" style="69" bestFit="1" customWidth="1"/>
    <col min="7170" max="7170" width="81.140625" style="69" bestFit="1" customWidth="1"/>
    <col min="7171" max="7171" width="13.140625" style="69" bestFit="1" customWidth="1"/>
    <col min="7172" max="7172" width="12.140625" style="69" bestFit="1" customWidth="1"/>
    <col min="7173" max="7173" width="14.5703125" style="69" bestFit="1" customWidth="1"/>
    <col min="7174" max="7174" width="11.5703125" style="69" bestFit="1" customWidth="1"/>
    <col min="7175" max="7175" width="18.140625" style="69" bestFit="1" customWidth="1"/>
    <col min="7176" max="7424" width="9.140625" style="69"/>
    <col min="7425" max="7425" width="5.42578125" style="69" bestFit="1" customWidth="1"/>
    <col min="7426" max="7426" width="81.140625" style="69" bestFit="1" customWidth="1"/>
    <col min="7427" max="7427" width="13.140625" style="69" bestFit="1" customWidth="1"/>
    <col min="7428" max="7428" width="12.140625" style="69" bestFit="1" customWidth="1"/>
    <col min="7429" max="7429" width="14.5703125" style="69" bestFit="1" customWidth="1"/>
    <col min="7430" max="7430" width="11.5703125" style="69" bestFit="1" customWidth="1"/>
    <col min="7431" max="7431" width="18.140625" style="69" bestFit="1" customWidth="1"/>
    <col min="7432" max="7680" width="9.140625" style="69"/>
    <col min="7681" max="7681" width="5.42578125" style="69" bestFit="1" customWidth="1"/>
    <col min="7682" max="7682" width="81.140625" style="69" bestFit="1" customWidth="1"/>
    <col min="7683" max="7683" width="13.140625" style="69" bestFit="1" customWidth="1"/>
    <col min="7684" max="7684" width="12.140625" style="69" bestFit="1" customWidth="1"/>
    <col min="7685" max="7685" width="14.5703125" style="69" bestFit="1" customWidth="1"/>
    <col min="7686" max="7686" width="11.5703125" style="69" bestFit="1" customWidth="1"/>
    <col min="7687" max="7687" width="18.140625" style="69" bestFit="1" customWidth="1"/>
    <col min="7688" max="7936" width="9.140625" style="69"/>
    <col min="7937" max="7937" width="5.42578125" style="69" bestFit="1" customWidth="1"/>
    <col min="7938" max="7938" width="81.140625" style="69" bestFit="1" customWidth="1"/>
    <col min="7939" max="7939" width="13.140625" style="69" bestFit="1" customWidth="1"/>
    <col min="7940" max="7940" width="12.140625" style="69" bestFit="1" customWidth="1"/>
    <col min="7941" max="7941" width="14.5703125" style="69" bestFit="1" customWidth="1"/>
    <col min="7942" max="7942" width="11.5703125" style="69" bestFit="1" customWidth="1"/>
    <col min="7943" max="7943" width="18.140625" style="69" bestFit="1" customWidth="1"/>
    <col min="7944" max="8192" width="9.140625" style="69"/>
    <col min="8193" max="8193" width="5.42578125" style="69" bestFit="1" customWidth="1"/>
    <col min="8194" max="8194" width="81.140625" style="69" bestFit="1" customWidth="1"/>
    <col min="8195" max="8195" width="13.140625" style="69" bestFit="1" customWidth="1"/>
    <col min="8196" max="8196" width="12.140625" style="69" bestFit="1" customWidth="1"/>
    <col min="8197" max="8197" width="14.5703125" style="69" bestFit="1" customWidth="1"/>
    <col min="8198" max="8198" width="11.5703125" style="69" bestFit="1" customWidth="1"/>
    <col min="8199" max="8199" width="18.140625" style="69" bestFit="1" customWidth="1"/>
    <col min="8200" max="8448" width="9.140625" style="69"/>
    <col min="8449" max="8449" width="5.42578125" style="69" bestFit="1" customWidth="1"/>
    <col min="8450" max="8450" width="81.140625" style="69" bestFit="1" customWidth="1"/>
    <col min="8451" max="8451" width="13.140625" style="69" bestFit="1" customWidth="1"/>
    <col min="8452" max="8452" width="12.140625" style="69" bestFit="1" customWidth="1"/>
    <col min="8453" max="8453" width="14.5703125" style="69" bestFit="1" customWidth="1"/>
    <col min="8454" max="8454" width="11.5703125" style="69" bestFit="1" customWidth="1"/>
    <col min="8455" max="8455" width="18.140625" style="69" bestFit="1" customWidth="1"/>
    <col min="8456" max="8704" width="9.140625" style="69"/>
    <col min="8705" max="8705" width="5.42578125" style="69" bestFit="1" customWidth="1"/>
    <col min="8706" max="8706" width="81.140625" style="69" bestFit="1" customWidth="1"/>
    <col min="8707" max="8707" width="13.140625" style="69" bestFit="1" customWidth="1"/>
    <col min="8708" max="8708" width="12.140625" style="69" bestFit="1" customWidth="1"/>
    <col min="8709" max="8709" width="14.5703125" style="69" bestFit="1" customWidth="1"/>
    <col min="8710" max="8710" width="11.5703125" style="69" bestFit="1" customWidth="1"/>
    <col min="8711" max="8711" width="18.140625" style="69" bestFit="1" customWidth="1"/>
    <col min="8712" max="8960" width="9.140625" style="69"/>
    <col min="8961" max="8961" width="5.42578125" style="69" bestFit="1" customWidth="1"/>
    <col min="8962" max="8962" width="81.140625" style="69" bestFit="1" customWidth="1"/>
    <col min="8963" max="8963" width="13.140625" style="69" bestFit="1" customWidth="1"/>
    <col min="8964" max="8964" width="12.140625" style="69" bestFit="1" customWidth="1"/>
    <col min="8965" max="8965" width="14.5703125" style="69" bestFit="1" customWidth="1"/>
    <col min="8966" max="8966" width="11.5703125" style="69" bestFit="1" customWidth="1"/>
    <col min="8967" max="8967" width="18.140625" style="69" bestFit="1" customWidth="1"/>
    <col min="8968" max="9216" width="9.140625" style="69"/>
    <col min="9217" max="9217" width="5.42578125" style="69" bestFit="1" customWidth="1"/>
    <col min="9218" max="9218" width="81.140625" style="69" bestFit="1" customWidth="1"/>
    <col min="9219" max="9219" width="13.140625" style="69" bestFit="1" customWidth="1"/>
    <col min="9220" max="9220" width="12.140625" style="69" bestFit="1" customWidth="1"/>
    <col min="9221" max="9221" width="14.5703125" style="69" bestFit="1" customWidth="1"/>
    <col min="9222" max="9222" width="11.5703125" style="69" bestFit="1" customWidth="1"/>
    <col min="9223" max="9223" width="18.140625" style="69" bestFit="1" customWidth="1"/>
    <col min="9224" max="9472" width="9.140625" style="69"/>
    <col min="9473" max="9473" width="5.42578125" style="69" bestFit="1" customWidth="1"/>
    <col min="9474" max="9474" width="81.140625" style="69" bestFit="1" customWidth="1"/>
    <col min="9475" max="9475" width="13.140625" style="69" bestFit="1" customWidth="1"/>
    <col min="9476" max="9476" width="12.140625" style="69" bestFit="1" customWidth="1"/>
    <col min="9477" max="9477" width="14.5703125" style="69" bestFit="1" customWidth="1"/>
    <col min="9478" max="9478" width="11.5703125" style="69" bestFit="1" customWidth="1"/>
    <col min="9479" max="9479" width="18.140625" style="69" bestFit="1" customWidth="1"/>
    <col min="9480" max="9728" width="9.140625" style="69"/>
    <col min="9729" max="9729" width="5.42578125" style="69" bestFit="1" customWidth="1"/>
    <col min="9730" max="9730" width="81.140625" style="69" bestFit="1" customWidth="1"/>
    <col min="9731" max="9731" width="13.140625" style="69" bestFit="1" customWidth="1"/>
    <col min="9732" max="9732" width="12.140625" style="69" bestFit="1" customWidth="1"/>
    <col min="9733" max="9733" width="14.5703125" style="69" bestFit="1" customWidth="1"/>
    <col min="9734" max="9734" width="11.5703125" style="69" bestFit="1" customWidth="1"/>
    <col min="9735" max="9735" width="18.140625" style="69" bestFit="1" customWidth="1"/>
    <col min="9736" max="9984" width="9.140625" style="69"/>
    <col min="9985" max="9985" width="5.42578125" style="69" bestFit="1" customWidth="1"/>
    <col min="9986" max="9986" width="81.140625" style="69" bestFit="1" customWidth="1"/>
    <col min="9987" max="9987" width="13.140625" style="69" bestFit="1" customWidth="1"/>
    <col min="9988" max="9988" width="12.140625" style="69" bestFit="1" customWidth="1"/>
    <col min="9989" max="9989" width="14.5703125" style="69" bestFit="1" customWidth="1"/>
    <col min="9990" max="9990" width="11.5703125" style="69" bestFit="1" customWidth="1"/>
    <col min="9991" max="9991" width="18.140625" style="69" bestFit="1" customWidth="1"/>
    <col min="9992" max="10240" width="9.140625" style="69"/>
    <col min="10241" max="10241" width="5.42578125" style="69" bestFit="1" customWidth="1"/>
    <col min="10242" max="10242" width="81.140625" style="69" bestFit="1" customWidth="1"/>
    <col min="10243" max="10243" width="13.140625" style="69" bestFit="1" customWidth="1"/>
    <col min="10244" max="10244" width="12.140625" style="69" bestFit="1" customWidth="1"/>
    <col min="10245" max="10245" width="14.5703125" style="69" bestFit="1" customWidth="1"/>
    <col min="10246" max="10246" width="11.5703125" style="69" bestFit="1" customWidth="1"/>
    <col min="10247" max="10247" width="18.140625" style="69" bestFit="1" customWidth="1"/>
    <col min="10248" max="10496" width="9.140625" style="69"/>
    <col min="10497" max="10497" width="5.42578125" style="69" bestFit="1" customWidth="1"/>
    <col min="10498" max="10498" width="81.140625" style="69" bestFit="1" customWidth="1"/>
    <col min="10499" max="10499" width="13.140625" style="69" bestFit="1" customWidth="1"/>
    <col min="10500" max="10500" width="12.140625" style="69" bestFit="1" customWidth="1"/>
    <col min="10501" max="10501" width="14.5703125" style="69" bestFit="1" customWidth="1"/>
    <col min="10502" max="10502" width="11.5703125" style="69" bestFit="1" customWidth="1"/>
    <col min="10503" max="10503" width="18.140625" style="69" bestFit="1" customWidth="1"/>
    <col min="10504" max="10752" width="9.140625" style="69"/>
    <col min="10753" max="10753" width="5.42578125" style="69" bestFit="1" customWidth="1"/>
    <col min="10754" max="10754" width="81.140625" style="69" bestFit="1" customWidth="1"/>
    <col min="10755" max="10755" width="13.140625" style="69" bestFit="1" customWidth="1"/>
    <col min="10756" max="10756" width="12.140625" style="69" bestFit="1" customWidth="1"/>
    <col min="10757" max="10757" width="14.5703125" style="69" bestFit="1" customWidth="1"/>
    <col min="10758" max="10758" width="11.5703125" style="69" bestFit="1" customWidth="1"/>
    <col min="10759" max="10759" width="18.140625" style="69" bestFit="1" customWidth="1"/>
    <col min="10760" max="11008" width="9.140625" style="69"/>
    <col min="11009" max="11009" width="5.42578125" style="69" bestFit="1" customWidth="1"/>
    <col min="11010" max="11010" width="81.140625" style="69" bestFit="1" customWidth="1"/>
    <col min="11011" max="11011" width="13.140625" style="69" bestFit="1" customWidth="1"/>
    <col min="11012" max="11012" width="12.140625" style="69" bestFit="1" customWidth="1"/>
    <col min="11013" max="11013" width="14.5703125" style="69" bestFit="1" customWidth="1"/>
    <col min="11014" max="11014" width="11.5703125" style="69" bestFit="1" customWidth="1"/>
    <col min="11015" max="11015" width="18.140625" style="69" bestFit="1" customWidth="1"/>
    <col min="11016" max="11264" width="9.140625" style="69"/>
    <col min="11265" max="11265" width="5.42578125" style="69" bestFit="1" customWidth="1"/>
    <col min="11266" max="11266" width="81.140625" style="69" bestFit="1" customWidth="1"/>
    <col min="11267" max="11267" width="13.140625" style="69" bestFit="1" customWidth="1"/>
    <col min="11268" max="11268" width="12.140625" style="69" bestFit="1" customWidth="1"/>
    <col min="11269" max="11269" width="14.5703125" style="69" bestFit="1" customWidth="1"/>
    <col min="11270" max="11270" width="11.5703125" style="69" bestFit="1" customWidth="1"/>
    <col min="11271" max="11271" width="18.140625" style="69" bestFit="1" customWidth="1"/>
    <col min="11272" max="11520" width="9.140625" style="69"/>
    <col min="11521" max="11521" width="5.42578125" style="69" bestFit="1" customWidth="1"/>
    <col min="11522" max="11522" width="81.140625" style="69" bestFit="1" customWidth="1"/>
    <col min="11523" max="11523" width="13.140625" style="69" bestFit="1" customWidth="1"/>
    <col min="11524" max="11524" width="12.140625" style="69" bestFit="1" customWidth="1"/>
    <col min="11525" max="11525" width="14.5703125" style="69" bestFit="1" customWidth="1"/>
    <col min="11526" max="11526" width="11.5703125" style="69" bestFit="1" customWidth="1"/>
    <col min="11527" max="11527" width="18.140625" style="69" bestFit="1" customWidth="1"/>
    <col min="11528" max="11776" width="9.140625" style="69"/>
    <col min="11777" max="11777" width="5.42578125" style="69" bestFit="1" customWidth="1"/>
    <col min="11778" max="11778" width="81.140625" style="69" bestFit="1" customWidth="1"/>
    <col min="11779" max="11779" width="13.140625" style="69" bestFit="1" customWidth="1"/>
    <col min="11780" max="11780" width="12.140625" style="69" bestFit="1" customWidth="1"/>
    <col min="11781" max="11781" width="14.5703125" style="69" bestFit="1" customWidth="1"/>
    <col min="11782" max="11782" width="11.5703125" style="69" bestFit="1" customWidth="1"/>
    <col min="11783" max="11783" width="18.140625" style="69" bestFit="1" customWidth="1"/>
    <col min="11784" max="12032" width="9.140625" style="69"/>
    <col min="12033" max="12033" width="5.42578125" style="69" bestFit="1" customWidth="1"/>
    <col min="12034" max="12034" width="81.140625" style="69" bestFit="1" customWidth="1"/>
    <col min="12035" max="12035" width="13.140625" style="69" bestFit="1" customWidth="1"/>
    <col min="12036" max="12036" width="12.140625" style="69" bestFit="1" customWidth="1"/>
    <col min="12037" max="12037" width="14.5703125" style="69" bestFit="1" customWidth="1"/>
    <col min="12038" max="12038" width="11.5703125" style="69" bestFit="1" customWidth="1"/>
    <col min="12039" max="12039" width="18.140625" style="69" bestFit="1" customWidth="1"/>
    <col min="12040" max="12288" width="9.140625" style="69"/>
    <col min="12289" max="12289" width="5.42578125" style="69" bestFit="1" customWidth="1"/>
    <col min="12290" max="12290" width="81.140625" style="69" bestFit="1" customWidth="1"/>
    <col min="12291" max="12291" width="13.140625" style="69" bestFit="1" customWidth="1"/>
    <col min="12292" max="12292" width="12.140625" style="69" bestFit="1" customWidth="1"/>
    <col min="12293" max="12293" width="14.5703125" style="69" bestFit="1" customWidth="1"/>
    <col min="12294" max="12294" width="11.5703125" style="69" bestFit="1" customWidth="1"/>
    <col min="12295" max="12295" width="18.140625" style="69" bestFit="1" customWidth="1"/>
    <col min="12296" max="12544" width="9.140625" style="69"/>
    <col min="12545" max="12545" width="5.42578125" style="69" bestFit="1" customWidth="1"/>
    <col min="12546" max="12546" width="81.140625" style="69" bestFit="1" customWidth="1"/>
    <col min="12547" max="12547" width="13.140625" style="69" bestFit="1" customWidth="1"/>
    <col min="12548" max="12548" width="12.140625" style="69" bestFit="1" customWidth="1"/>
    <col min="12549" max="12549" width="14.5703125" style="69" bestFit="1" customWidth="1"/>
    <col min="12550" max="12550" width="11.5703125" style="69" bestFit="1" customWidth="1"/>
    <col min="12551" max="12551" width="18.140625" style="69" bestFit="1" customWidth="1"/>
    <col min="12552" max="12800" width="9.140625" style="69"/>
    <col min="12801" max="12801" width="5.42578125" style="69" bestFit="1" customWidth="1"/>
    <col min="12802" max="12802" width="81.140625" style="69" bestFit="1" customWidth="1"/>
    <col min="12803" max="12803" width="13.140625" style="69" bestFit="1" customWidth="1"/>
    <col min="12804" max="12804" width="12.140625" style="69" bestFit="1" customWidth="1"/>
    <col min="12805" max="12805" width="14.5703125" style="69" bestFit="1" customWidth="1"/>
    <col min="12806" max="12806" width="11.5703125" style="69" bestFit="1" customWidth="1"/>
    <col min="12807" max="12807" width="18.140625" style="69" bestFit="1" customWidth="1"/>
    <col min="12808" max="13056" width="9.140625" style="69"/>
    <col min="13057" max="13057" width="5.42578125" style="69" bestFit="1" customWidth="1"/>
    <col min="13058" max="13058" width="81.140625" style="69" bestFit="1" customWidth="1"/>
    <col min="13059" max="13059" width="13.140625" style="69" bestFit="1" customWidth="1"/>
    <col min="13060" max="13060" width="12.140625" style="69" bestFit="1" customWidth="1"/>
    <col min="13061" max="13061" width="14.5703125" style="69" bestFit="1" customWidth="1"/>
    <col min="13062" max="13062" width="11.5703125" style="69" bestFit="1" customWidth="1"/>
    <col min="13063" max="13063" width="18.140625" style="69" bestFit="1" customWidth="1"/>
    <col min="13064" max="13312" width="9.140625" style="69"/>
    <col min="13313" max="13313" width="5.42578125" style="69" bestFit="1" customWidth="1"/>
    <col min="13314" max="13314" width="81.140625" style="69" bestFit="1" customWidth="1"/>
    <col min="13315" max="13315" width="13.140625" style="69" bestFit="1" customWidth="1"/>
    <col min="13316" max="13316" width="12.140625" style="69" bestFit="1" customWidth="1"/>
    <col min="13317" max="13317" width="14.5703125" style="69" bestFit="1" customWidth="1"/>
    <col min="13318" max="13318" width="11.5703125" style="69" bestFit="1" customWidth="1"/>
    <col min="13319" max="13319" width="18.140625" style="69" bestFit="1" customWidth="1"/>
    <col min="13320" max="13568" width="9.140625" style="69"/>
    <col min="13569" max="13569" width="5.42578125" style="69" bestFit="1" customWidth="1"/>
    <col min="13570" max="13570" width="81.140625" style="69" bestFit="1" customWidth="1"/>
    <col min="13571" max="13571" width="13.140625" style="69" bestFit="1" customWidth="1"/>
    <col min="13572" max="13572" width="12.140625" style="69" bestFit="1" customWidth="1"/>
    <col min="13573" max="13573" width="14.5703125" style="69" bestFit="1" customWidth="1"/>
    <col min="13574" max="13574" width="11.5703125" style="69" bestFit="1" customWidth="1"/>
    <col min="13575" max="13575" width="18.140625" style="69" bestFit="1" customWidth="1"/>
    <col min="13576" max="13824" width="9.140625" style="69"/>
    <col min="13825" max="13825" width="5.42578125" style="69" bestFit="1" customWidth="1"/>
    <col min="13826" max="13826" width="81.140625" style="69" bestFit="1" customWidth="1"/>
    <col min="13827" max="13827" width="13.140625" style="69" bestFit="1" customWidth="1"/>
    <col min="13828" max="13828" width="12.140625" style="69" bestFit="1" customWidth="1"/>
    <col min="13829" max="13829" width="14.5703125" style="69" bestFit="1" customWidth="1"/>
    <col min="13830" max="13830" width="11.5703125" style="69" bestFit="1" customWidth="1"/>
    <col min="13831" max="13831" width="18.140625" style="69" bestFit="1" customWidth="1"/>
    <col min="13832" max="14080" width="9.140625" style="69"/>
    <col min="14081" max="14081" width="5.42578125" style="69" bestFit="1" customWidth="1"/>
    <col min="14082" max="14082" width="81.140625" style="69" bestFit="1" customWidth="1"/>
    <col min="14083" max="14083" width="13.140625" style="69" bestFit="1" customWidth="1"/>
    <col min="14084" max="14084" width="12.140625" style="69" bestFit="1" customWidth="1"/>
    <col min="14085" max="14085" width="14.5703125" style="69" bestFit="1" customWidth="1"/>
    <col min="14086" max="14086" width="11.5703125" style="69" bestFit="1" customWidth="1"/>
    <col min="14087" max="14087" width="18.140625" style="69" bestFit="1" customWidth="1"/>
    <col min="14088" max="14336" width="9.140625" style="69"/>
    <col min="14337" max="14337" width="5.42578125" style="69" bestFit="1" customWidth="1"/>
    <col min="14338" max="14338" width="81.140625" style="69" bestFit="1" customWidth="1"/>
    <col min="14339" max="14339" width="13.140625" style="69" bestFit="1" customWidth="1"/>
    <col min="14340" max="14340" width="12.140625" style="69" bestFit="1" customWidth="1"/>
    <col min="14341" max="14341" width="14.5703125" style="69" bestFit="1" customWidth="1"/>
    <col min="14342" max="14342" width="11.5703125" style="69" bestFit="1" customWidth="1"/>
    <col min="14343" max="14343" width="18.140625" style="69" bestFit="1" customWidth="1"/>
    <col min="14344" max="14592" width="9.140625" style="69"/>
    <col min="14593" max="14593" width="5.42578125" style="69" bestFit="1" customWidth="1"/>
    <col min="14594" max="14594" width="81.140625" style="69" bestFit="1" customWidth="1"/>
    <col min="14595" max="14595" width="13.140625" style="69" bestFit="1" customWidth="1"/>
    <col min="14596" max="14596" width="12.140625" style="69" bestFit="1" customWidth="1"/>
    <col min="14597" max="14597" width="14.5703125" style="69" bestFit="1" customWidth="1"/>
    <col min="14598" max="14598" width="11.5703125" style="69" bestFit="1" customWidth="1"/>
    <col min="14599" max="14599" width="18.140625" style="69" bestFit="1" customWidth="1"/>
    <col min="14600" max="14848" width="9.140625" style="69"/>
    <col min="14849" max="14849" width="5.42578125" style="69" bestFit="1" customWidth="1"/>
    <col min="14850" max="14850" width="81.140625" style="69" bestFit="1" customWidth="1"/>
    <col min="14851" max="14851" width="13.140625" style="69" bestFit="1" customWidth="1"/>
    <col min="14852" max="14852" width="12.140625" style="69" bestFit="1" customWidth="1"/>
    <col min="14853" max="14853" width="14.5703125" style="69" bestFit="1" customWidth="1"/>
    <col min="14854" max="14854" width="11.5703125" style="69" bestFit="1" customWidth="1"/>
    <col min="14855" max="14855" width="18.140625" style="69" bestFit="1" customWidth="1"/>
    <col min="14856" max="15104" width="9.140625" style="69"/>
    <col min="15105" max="15105" width="5.42578125" style="69" bestFit="1" customWidth="1"/>
    <col min="15106" max="15106" width="81.140625" style="69" bestFit="1" customWidth="1"/>
    <col min="15107" max="15107" width="13.140625" style="69" bestFit="1" customWidth="1"/>
    <col min="15108" max="15108" width="12.140625" style="69" bestFit="1" customWidth="1"/>
    <col min="15109" max="15109" width="14.5703125" style="69" bestFit="1" customWidth="1"/>
    <col min="15110" max="15110" width="11.5703125" style="69" bestFit="1" customWidth="1"/>
    <col min="15111" max="15111" width="18.140625" style="69" bestFit="1" customWidth="1"/>
    <col min="15112" max="15360" width="9.140625" style="69"/>
    <col min="15361" max="15361" width="5.42578125" style="69" bestFit="1" customWidth="1"/>
    <col min="15362" max="15362" width="81.140625" style="69" bestFit="1" customWidth="1"/>
    <col min="15363" max="15363" width="13.140625" style="69" bestFit="1" customWidth="1"/>
    <col min="15364" max="15364" width="12.140625" style="69" bestFit="1" customWidth="1"/>
    <col min="15365" max="15365" width="14.5703125" style="69" bestFit="1" customWidth="1"/>
    <col min="15366" max="15366" width="11.5703125" style="69" bestFit="1" customWidth="1"/>
    <col min="15367" max="15367" width="18.140625" style="69" bestFit="1" customWidth="1"/>
    <col min="15368" max="15616" width="9.140625" style="69"/>
    <col min="15617" max="15617" width="5.42578125" style="69" bestFit="1" customWidth="1"/>
    <col min="15618" max="15618" width="81.140625" style="69" bestFit="1" customWidth="1"/>
    <col min="15619" max="15619" width="13.140625" style="69" bestFit="1" customWidth="1"/>
    <col min="15620" max="15620" width="12.140625" style="69" bestFit="1" customWidth="1"/>
    <col min="15621" max="15621" width="14.5703125" style="69" bestFit="1" customWidth="1"/>
    <col min="15622" max="15622" width="11.5703125" style="69" bestFit="1" customWidth="1"/>
    <col min="15623" max="15623" width="18.140625" style="69" bestFit="1" customWidth="1"/>
    <col min="15624" max="15872" width="9.140625" style="69"/>
    <col min="15873" max="15873" width="5.42578125" style="69" bestFit="1" customWidth="1"/>
    <col min="15874" max="15874" width="81.140625" style="69" bestFit="1" customWidth="1"/>
    <col min="15875" max="15875" width="13.140625" style="69" bestFit="1" customWidth="1"/>
    <col min="15876" max="15876" width="12.140625" style="69" bestFit="1" customWidth="1"/>
    <col min="15877" max="15877" width="14.5703125" style="69" bestFit="1" customWidth="1"/>
    <col min="15878" max="15878" width="11.5703125" style="69" bestFit="1" customWidth="1"/>
    <col min="15879" max="15879" width="18.140625" style="69" bestFit="1" customWidth="1"/>
    <col min="15880" max="16128" width="9.140625" style="69"/>
    <col min="16129" max="16129" width="5.42578125" style="69" bestFit="1" customWidth="1"/>
    <col min="16130" max="16130" width="81.140625" style="69" bestFit="1" customWidth="1"/>
    <col min="16131" max="16131" width="13.140625" style="69" bestFit="1" customWidth="1"/>
    <col min="16132" max="16132" width="12.140625" style="69" bestFit="1" customWidth="1"/>
    <col min="16133" max="16133" width="14.5703125" style="69" bestFit="1" customWidth="1"/>
    <col min="16134" max="16134" width="11.5703125" style="69" bestFit="1" customWidth="1"/>
    <col min="16135" max="16135" width="18.140625" style="69" bestFit="1" customWidth="1"/>
    <col min="16136" max="16384" width="9.140625" style="69"/>
  </cols>
  <sheetData>
    <row r="1" spans="1:8" s="1" customFormat="1">
      <c r="A1" s="3" t="s">
        <v>0</v>
      </c>
      <c r="B1" s="397" t="s">
        <v>20</v>
      </c>
      <c r="C1" s="397"/>
      <c r="D1" s="397"/>
      <c r="E1" s="397"/>
      <c r="F1" s="4"/>
      <c r="G1" s="4"/>
      <c r="H1" s="4"/>
    </row>
    <row r="2" spans="1:8" s="1" customFormat="1" ht="13.5" thickBot="1">
      <c r="C2" s="5"/>
      <c r="F2" s="4"/>
      <c r="G2" s="4"/>
      <c r="H2" s="4"/>
    </row>
    <row r="3" spans="1:8" s="1" customFormat="1" ht="15">
      <c r="B3" s="25" t="s">
        <v>1062</v>
      </c>
      <c r="C3" s="398"/>
      <c r="D3" s="401"/>
      <c r="E3" s="15"/>
      <c r="F3" s="4"/>
      <c r="G3" s="4"/>
      <c r="H3" s="4"/>
    </row>
    <row r="4" spans="1:8" s="1" customFormat="1" ht="30">
      <c r="B4" s="26" t="s">
        <v>1063</v>
      </c>
      <c r="C4" s="399"/>
      <c r="D4" s="402"/>
      <c r="E4" s="15"/>
      <c r="F4" s="4"/>
      <c r="G4" s="4"/>
      <c r="H4" s="4"/>
    </row>
    <row r="5" spans="1:8" s="1" customFormat="1" ht="15">
      <c r="B5" s="26"/>
      <c r="C5" s="399"/>
      <c r="D5" s="402"/>
      <c r="E5" s="15"/>
      <c r="F5" s="4"/>
      <c r="G5" s="4"/>
      <c r="H5" s="4"/>
    </row>
    <row r="6" spans="1:8" s="1" customFormat="1" ht="15">
      <c r="B6" s="26" t="s">
        <v>1060</v>
      </c>
      <c r="C6" s="399"/>
      <c r="D6" s="402"/>
      <c r="E6" s="15"/>
      <c r="F6" s="4"/>
      <c r="G6" s="4"/>
      <c r="H6" s="4"/>
    </row>
    <row r="7" spans="1:8" s="1" customFormat="1" ht="15">
      <c r="B7" s="26" t="s">
        <v>1064</v>
      </c>
      <c r="C7" s="399"/>
      <c r="D7" s="402"/>
      <c r="E7" s="15"/>
      <c r="F7" s="4"/>
      <c r="G7" s="4"/>
      <c r="H7" s="4"/>
    </row>
    <row r="8" spans="1:8" s="1" customFormat="1" ht="15.75" thickBot="1">
      <c r="B8" s="27" t="s">
        <v>1065</v>
      </c>
      <c r="C8" s="400"/>
      <c r="D8" s="403"/>
      <c r="E8" s="15"/>
      <c r="F8" s="4"/>
      <c r="G8" s="4"/>
      <c r="H8" s="4"/>
    </row>
    <row r="9" spans="1:8" s="1" customFormat="1">
      <c r="B9" s="15"/>
      <c r="C9" s="17" t="s">
        <v>1058</v>
      </c>
      <c r="D9" s="17" t="s">
        <v>1057</v>
      </c>
      <c r="E9" s="15"/>
      <c r="F9" s="4"/>
      <c r="G9" s="4"/>
      <c r="H9" s="4"/>
    </row>
    <row r="10" spans="1:8" s="1" customFormat="1">
      <c r="C10" s="12"/>
      <c r="F10" s="4"/>
      <c r="G10" s="4"/>
      <c r="H10" s="4"/>
    </row>
    <row r="11" spans="1:8" s="1" customFormat="1" ht="15">
      <c r="B11" s="455"/>
      <c r="C11" s="455"/>
      <c r="D11" s="455"/>
      <c r="E11" s="455"/>
      <c r="F11" s="4"/>
      <c r="G11" s="4"/>
      <c r="H11" s="4"/>
    </row>
    <row r="12" spans="1:8" s="1" customFormat="1">
      <c r="B12" s="454" t="s">
        <v>1066</v>
      </c>
      <c r="C12" s="454"/>
      <c r="D12" s="454"/>
      <c r="E12" s="454"/>
      <c r="F12" s="4"/>
      <c r="G12" s="4"/>
      <c r="H12" s="4"/>
    </row>
    <row r="13" spans="1:8" s="1" customFormat="1">
      <c r="B13" s="28" t="s">
        <v>1067</v>
      </c>
      <c r="C13" s="454" t="s">
        <v>1068</v>
      </c>
      <c r="D13" s="454" t="s">
        <v>1069</v>
      </c>
      <c r="E13" s="454" t="s">
        <v>1070</v>
      </c>
      <c r="F13" s="4"/>
      <c r="G13" s="4"/>
      <c r="H13" s="4"/>
    </row>
    <row r="14" spans="1:8" s="1" customFormat="1">
      <c r="B14" s="28" t="s">
        <v>1071</v>
      </c>
      <c r="C14" s="454"/>
      <c r="D14" s="454"/>
      <c r="E14" s="454"/>
      <c r="F14" s="4"/>
      <c r="G14" s="4"/>
      <c r="H14" s="4"/>
    </row>
    <row r="15" spans="1:8" s="1" customFormat="1">
      <c r="B15" s="29" t="s">
        <v>1072</v>
      </c>
      <c r="C15" s="30"/>
      <c r="D15" s="30" t="s">
        <v>1073</v>
      </c>
      <c r="E15" s="30"/>
      <c r="F15" s="4"/>
      <c r="G15" s="4"/>
      <c r="H15" s="4"/>
    </row>
    <row r="16" spans="1:8" s="1" customFormat="1">
      <c r="B16" s="29" t="s">
        <v>1074</v>
      </c>
      <c r="C16" s="30"/>
      <c r="D16" s="30"/>
      <c r="E16" s="30"/>
      <c r="F16" s="4"/>
      <c r="G16" s="4"/>
      <c r="H16" s="4"/>
    </row>
    <row r="17" spans="2:8" s="1" customFormat="1">
      <c r="B17" s="29" t="s">
        <v>1075</v>
      </c>
      <c r="C17" s="30"/>
      <c r="D17" s="30"/>
      <c r="E17" s="30"/>
      <c r="F17" s="4"/>
      <c r="G17" s="4"/>
      <c r="H17" s="4"/>
    </row>
    <row r="18" spans="2:8" s="1" customFormat="1">
      <c r="B18" s="31" t="s">
        <v>3213</v>
      </c>
      <c r="C18" s="28"/>
      <c r="D18" s="28"/>
      <c r="E18" s="28"/>
      <c r="F18" s="4"/>
      <c r="G18" s="4"/>
      <c r="H18" s="4"/>
    </row>
    <row r="19" spans="2:8" s="1" customFormat="1">
      <c r="C19" s="5"/>
      <c r="F19" s="4"/>
      <c r="G19" s="4"/>
      <c r="H19" s="4"/>
    </row>
    <row r="21" spans="2:8">
      <c r="B21" s="69" t="s">
        <v>100</v>
      </c>
    </row>
    <row r="23" spans="2:8">
      <c r="B23" s="181" t="s">
        <v>101</v>
      </c>
      <c r="C23" s="182" t="s">
        <v>102</v>
      </c>
      <c r="D23" s="181" t="s">
        <v>103</v>
      </c>
      <c r="E23" s="181" t="s">
        <v>104</v>
      </c>
      <c r="F23" s="183" t="s">
        <v>105</v>
      </c>
      <c r="G23" s="183" t="s">
        <v>106</v>
      </c>
      <c r="H23" s="183" t="s">
        <v>107</v>
      </c>
    </row>
    <row r="24" spans="2:8">
      <c r="B24" s="102" t="s">
        <v>108</v>
      </c>
      <c r="C24" s="79"/>
    </row>
    <row r="25" spans="2:8">
      <c r="B25" s="102" t="s">
        <v>109</v>
      </c>
      <c r="C25" s="79"/>
    </row>
    <row r="26" spans="2:8">
      <c r="B26" s="102" t="s">
        <v>110</v>
      </c>
      <c r="C26" s="79"/>
    </row>
    <row r="27" spans="2:8">
      <c r="B27" s="69" t="s">
        <v>1076</v>
      </c>
      <c r="C27" s="79">
        <v>5.63</v>
      </c>
      <c r="D27" s="69" t="s">
        <v>112</v>
      </c>
      <c r="E27" s="69" t="s">
        <v>1077</v>
      </c>
      <c r="F27" s="13">
        <v>20000000</v>
      </c>
      <c r="G27" s="13">
        <v>20094.96</v>
      </c>
      <c r="H27" s="13">
        <v>2.37</v>
      </c>
    </row>
    <row r="28" spans="2:8">
      <c r="B28" s="69" t="s">
        <v>743</v>
      </c>
      <c r="C28" s="79">
        <v>5.56</v>
      </c>
      <c r="D28" s="69" t="s">
        <v>112</v>
      </c>
      <c r="E28" s="69" t="s">
        <v>744</v>
      </c>
      <c r="F28" s="13">
        <v>8500000</v>
      </c>
      <c r="G28" s="13">
        <v>8557.7099999999991</v>
      </c>
      <c r="H28" s="13">
        <v>1.01</v>
      </c>
    </row>
    <row r="29" spans="2:8">
      <c r="B29" s="69" t="s">
        <v>1078</v>
      </c>
      <c r="C29" s="79">
        <v>5.63</v>
      </c>
      <c r="D29" s="69" t="s">
        <v>112</v>
      </c>
      <c r="E29" s="69" t="s">
        <v>1079</v>
      </c>
      <c r="F29" s="13">
        <v>6000000</v>
      </c>
      <c r="G29" s="13">
        <v>6089.39</v>
      </c>
      <c r="H29" s="13">
        <v>0.72</v>
      </c>
    </row>
    <row r="30" spans="2:8">
      <c r="B30" s="69" t="s">
        <v>1080</v>
      </c>
      <c r="C30" s="79">
        <v>5.79</v>
      </c>
      <c r="D30" s="69" t="s">
        <v>112</v>
      </c>
      <c r="E30" s="69" t="s">
        <v>1081</v>
      </c>
      <c r="F30" s="13">
        <v>5000000</v>
      </c>
      <c r="G30" s="13">
        <v>5076.91</v>
      </c>
      <c r="H30" s="13">
        <v>0.6</v>
      </c>
    </row>
    <row r="31" spans="2:8">
      <c r="B31" s="69" t="s">
        <v>1082</v>
      </c>
      <c r="C31" s="79">
        <v>5.66</v>
      </c>
      <c r="D31" s="69" t="s">
        <v>112</v>
      </c>
      <c r="E31" s="69" t="s">
        <v>1083</v>
      </c>
      <c r="F31" s="13">
        <v>1185000</v>
      </c>
      <c r="G31" s="13">
        <v>1202.8599999999999</v>
      </c>
      <c r="H31" s="13">
        <v>0.14000000000000001</v>
      </c>
    </row>
    <row r="32" spans="2:8">
      <c r="B32" s="69" t="s">
        <v>1084</v>
      </c>
      <c r="C32" s="79">
        <v>6.02</v>
      </c>
      <c r="D32" s="69" t="s">
        <v>112</v>
      </c>
      <c r="E32" s="69" t="s">
        <v>1085</v>
      </c>
      <c r="F32" s="13">
        <v>1000000</v>
      </c>
      <c r="G32" s="13">
        <v>1015.9</v>
      </c>
      <c r="H32" s="13">
        <v>0.12</v>
      </c>
    </row>
    <row r="33" spans="2:8">
      <c r="B33" s="69" t="s">
        <v>1086</v>
      </c>
      <c r="C33" s="79">
        <v>5.55</v>
      </c>
      <c r="D33" s="69" t="s">
        <v>112</v>
      </c>
      <c r="E33" s="69" t="s">
        <v>1087</v>
      </c>
      <c r="F33" s="13">
        <v>1000000</v>
      </c>
      <c r="G33" s="13">
        <v>1012.47</v>
      </c>
      <c r="H33" s="13">
        <v>0.12</v>
      </c>
    </row>
    <row r="34" spans="2:8">
      <c r="B34" s="69" t="s">
        <v>650</v>
      </c>
      <c r="C34" s="79">
        <v>6.01</v>
      </c>
      <c r="D34" s="69" t="s">
        <v>112</v>
      </c>
      <c r="E34" s="69" t="s">
        <v>651</v>
      </c>
      <c r="F34" s="13">
        <v>1000000</v>
      </c>
      <c r="G34" s="13">
        <v>1011.3</v>
      </c>
      <c r="H34" s="13">
        <v>0.12</v>
      </c>
    </row>
    <row r="35" spans="2:8">
      <c r="B35" s="69" t="s">
        <v>1088</v>
      </c>
      <c r="C35" s="79">
        <v>5.37</v>
      </c>
      <c r="D35" s="69" t="s">
        <v>112</v>
      </c>
      <c r="E35" s="69" t="s">
        <v>1089</v>
      </c>
      <c r="F35" s="13">
        <v>667000</v>
      </c>
      <c r="G35" s="13">
        <v>673.78</v>
      </c>
      <c r="H35" s="13">
        <v>0.08</v>
      </c>
    </row>
    <row r="36" spans="2:8">
      <c r="B36" s="69" t="s">
        <v>1090</v>
      </c>
      <c r="C36" s="79">
        <v>6</v>
      </c>
      <c r="D36" s="69" t="s">
        <v>112</v>
      </c>
      <c r="E36" s="69" t="s">
        <v>1091</v>
      </c>
      <c r="F36" s="13">
        <v>638000</v>
      </c>
      <c r="G36" s="13">
        <v>648.16999999999996</v>
      </c>
      <c r="H36" s="13">
        <v>0.08</v>
      </c>
    </row>
    <row r="37" spans="2:8">
      <c r="B37" s="69" t="s">
        <v>1092</v>
      </c>
      <c r="C37" s="79">
        <v>5.79</v>
      </c>
      <c r="D37" s="69" t="s">
        <v>112</v>
      </c>
      <c r="E37" s="69" t="s">
        <v>1093</v>
      </c>
      <c r="F37" s="13">
        <v>604900</v>
      </c>
      <c r="G37" s="13">
        <v>614.91</v>
      </c>
      <c r="H37" s="13">
        <v>7.0000000000000007E-2</v>
      </c>
    </row>
    <row r="38" spans="2:8">
      <c r="B38" s="69" t="s">
        <v>1094</v>
      </c>
      <c r="C38" s="79">
        <v>5.76</v>
      </c>
      <c r="D38" s="69" t="s">
        <v>112</v>
      </c>
      <c r="E38" s="69" t="s">
        <v>1095</v>
      </c>
      <c r="F38" s="13">
        <v>503000</v>
      </c>
      <c r="G38" s="13">
        <v>511.49</v>
      </c>
      <c r="H38" s="13">
        <v>0.06</v>
      </c>
    </row>
    <row r="39" spans="2:8">
      <c r="B39" s="69" t="s">
        <v>1096</v>
      </c>
      <c r="C39" s="79">
        <v>6.04</v>
      </c>
      <c r="D39" s="69" t="s">
        <v>112</v>
      </c>
      <c r="E39" s="69" t="s">
        <v>1097</v>
      </c>
      <c r="F39" s="13">
        <v>500000</v>
      </c>
      <c r="G39" s="13">
        <v>507.92</v>
      </c>
      <c r="H39" s="13">
        <v>0.06</v>
      </c>
    </row>
    <row r="40" spans="2:8">
      <c r="B40" s="69" t="s">
        <v>1098</v>
      </c>
      <c r="C40" s="79">
        <v>5.79</v>
      </c>
      <c r="D40" s="69" t="s">
        <v>112</v>
      </c>
      <c r="E40" s="69" t="s">
        <v>1099</v>
      </c>
      <c r="F40" s="13">
        <v>500000</v>
      </c>
      <c r="G40" s="13">
        <v>505.41</v>
      </c>
      <c r="H40" s="13">
        <v>0.06</v>
      </c>
    </row>
    <row r="41" spans="2:8">
      <c r="B41" s="69" t="s">
        <v>1100</v>
      </c>
      <c r="C41" s="79">
        <v>5.38</v>
      </c>
      <c r="D41" s="69" t="s">
        <v>112</v>
      </c>
      <c r="E41" s="69" t="s">
        <v>1101</v>
      </c>
      <c r="F41" s="13">
        <v>500000</v>
      </c>
      <c r="G41" s="13">
        <v>505.06</v>
      </c>
      <c r="H41" s="13">
        <v>0.06</v>
      </c>
    </row>
    <row r="42" spans="2:8">
      <c r="B42" s="69" t="s">
        <v>1102</v>
      </c>
      <c r="C42" s="79">
        <v>5.0199999999999996</v>
      </c>
      <c r="D42" s="69" t="s">
        <v>112</v>
      </c>
      <c r="E42" s="69" t="s">
        <v>1103</v>
      </c>
      <c r="F42" s="13">
        <v>500000</v>
      </c>
      <c r="G42" s="13">
        <v>501.73</v>
      </c>
      <c r="H42" s="13">
        <v>0.06</v>
      </c>
    </row>
    <row r="43" spans="2:8">
      <c r="B43" s="69" t="s">
        <v>1104</v>
      </c>
      <c r="C43" s="79">
        <v>4.72</v>
      </c>
      <c r="D43" s="69" t="s">
        <v>112</v>
      </c>
      <c r="E43" s="69" t="s">
        <v>1105</v>
      </c>
      <c r="F43" s="13">
        <v>300000</v>
      </c>
      <c r="G43" s="13">
        <v>300.63</v>
      </c>
      <c r="H43" s="13">
        <v>0.04</v>
      </c>
    </row>
    <row r="44" spans="2:8">
      <c r="B44" s="69" t="s">
        <v>1106</v>
      </c>
      <c r="C44" s="79">
        <v>5.12</v>
      </c>
      <c r="D44" s="69" t="s">
        <v>112</v>
      </c>
      <c r="E44" s="69" t="s">
        <v>1107</v>
      </c>
      <c r="F44" s="13">
        <v>200000</v>
      </c>
      <c r="G44" s="13">
        <v>201.35</v>
      </c>
      <c r="H44" s="13">
        <v>0.02</v>
      </c>
    </row>
    <row r="45" spans="2:8">
      <c r="B45" s="69" t="s">
        <v>1108</v>
      </c>
      <c r="C45" s="79">
        <v>5.81</v>
      </c>
      <c r="D45" s="69" t="s">
        <v>112</v>
      </c>
      <c r="E45" s="69" t="s">
        <v>1109</v>
      </c>
      <c r="F45" s="13">
        <v>100000</v>
      </c>
      <c r="G45" s="13">
        <v>101.64</v>
      </c>
      <c r="H45" s="13">
        <v>0.01</v>
      </c>
    </row>
    <row r="46" spans="2:8">
      <c r="B46" s="69" t="s">
        <v>1110</v>
      </c>
      <c r="C46" s="79">
        <v>5.99</v>
      </c>
      <c r="D46" s="69" t="s">
        <v>112</v>
      </c>
      <c r="E46" s="69" t="s">
        <v>1111</v>
      </c>
      <c r="F46" s="13">
        <v>75000</v>
      </c>
      <c r="G46" s="13">
        <v>76.150000000000006</v>
      </c>
      <c r="H46" s="13">
        <v>0.01</v>
      </c>
    </row>
    <row r="47" spans="2:8">
      <c r="B47" s="69" t="s">
        <v>1112</v>
      </c>
      <c r="C47" s="79">
        <v>6.04</v>
      </c>
      <c r="D47" s="69" t="s">
        <v>112</v>
      </c>
      <c r="E47" s="69" t="s">
        <v>1113</v>
      </c>
      <c r="F47" s="13">
        <v>53000</v>
      </c>
      <c r="G47" s="13">
        <v>53.92</v>
      </c>
      <c r="H47" s="13">
        <v>0.01</v>
      </c>
    </row>
    <row r="48" spans="2:8">
      <c r="B48" s="69" t="s">
        <v>1114</v>
      </c>
      <c r="C48" s="79">
        <v>5.74</v>
      </c>
      <c r="D48" s="69" t="s">
        <v>112</v>
      </c>
      <c r="E48" s="69" t="s">
        <v>1115</v>
      </c>
      <c r="F48" s="13">
        <v>50000</v>
      </c>
      <c r="G48" s="13">
        <v>50.84</v>
      </c>
      <c r="H48" s="13">
        <v>0.01</v>
      </c>
    </row>
    <row r="49" spans="2:9">
      <c r="B49" s="69" t="s">
        <v>1116</v>
      </c>
      <c r="C49" s="79">
        <v>5.4</v>
      </c>
      <c r="D49" s="69" t="s">
        <v>112</v>
      </c>
      <c r="E49" s="69" t="s">
        <v>1117</v>
      </c>
      <c r="F49" s="13">
        <v>36000</v>
      </c>
      <c r="G49" s="13">
        <v>36.31</v>
      </c>
      <c r="H49" s="13">
        <v>0</v>
      </c>
      <c r="I49" s="69" t="s">
        <v>423</v>
      </c>
    </row>
    <row r="50" spans="2:9">
      <c r="B50" s="69" t="s">
        <v>1118</v>
      </c>
      <c r="C50" s="79">
        <v>5.64</v>
      </c>
      <c r="D50" s="69" t="s">
        <v>112</v>
      </c>
      <c r="E50" s="69" t="s">
        <v>1119</v>
      </c>
      <c r="F50" s="13">
        <v>30200</v>
      </c>
      <c r="G50" s="13">
        <v>30.65</v>
      </c>
      <c r="H50" s="13">
        <v>0</v>
      </c>
      <c r="I50" s="69" t="s">
        <v>423</v>
      </c>
    </row>
    <row r="51" spans="2:9">
      <c r="B51" s="69" t="s">
        <v>1120</v>
      </c>
      <c r="C51" s="79">
        <v>6.01</v>
      </c>
      <c r="D51" s="69" t="s">
        <v>112</v>
      </c>
      <c r="E51" s="69" t="s">
        <v>1121</v>
      </c>
      <c r="F51" s="13">
        <v>13400</v>
      </c>
      <c r="G51" s="13">
        <v>13.61</v>
      </c>
      <c r="H51" s="13">
        <v>0</v>
      </c>
      <c r="I51" s="69" t="s">
        <v>423</v>
      </c>
    </row>
    <row r="52" spans="2:9">
      <c r="B52" s="102" t="s">
        <v>114</v>
      </c>
      <c r="C52" s="184"/>
      <c r="D52" s="102"/>
      <c r="E52" s="102"/>
      <c r="F52" s="14"/>
      <c r="G52" s="14">
        <f>SUM(G23:G51)</f>
        <v>49395.07</v>
      </c>
      <c r="H52" s="14">
        <f>SUM(H23:H51)</f>
        <v>5.8299999999999965</v>
      </c>
    </row>
    <row r="53" spans="2:9">
      <c r="B53" s="102" t="s">
        <v>118</v>
      </c>
      <c r="C53" s="79"/>
    </row>
    <row r="54" spans="2:9">
      <c r="B54" s="69" t="s">
        <v>1122</v>
      </c>
      <c r="C54" s="79">
        <v>5.45</v>
      </c>
      <c r="D54" s="69" t="s">
        <v>119</v>
      </c>
      <c r="E54" s="69" t="s">
        <v>1123</v>
      </c>
      <c r="F54" s="13">
        <v>9000</v>
      </c>
      <c r="G54" s="13">
        <v>44201.43</v>
      </c>
      <c r="H54" s="13">
        <v>5.21</v>
      </c>
    </row>
    <row r="55" spans="2:9">
      <c r="B55" s="69" t="s">
        <v>1124</v>
      </c>
      <c r="C55" s="79">
        <v>5.66</v>
      </c>
      <c r="D55" s="69" t="s">
        <v>119</v>
      </c>
      <c r="E55" s="69" t="s">
        <v>1125</v>
      </c>
      <c r="F55" s="13">
        <v>8000</v>
      </c>
      <c r="G55" s="13">
        <v>39347.72</v>
      </c>
      <c r="H55" s="13">
        <v>4.63</v>
      </c>
    </row>
    <row r="56" spans="2:9">
      <c r="B56" s="69" t="s">
        <v>1126</v>
      </c>
      <c r="C56" s="79">
        <v>5.13</v>
      </c>
      <c r="D56" s="69" t="s">
        <v>112</v>
      </c>
      <c r="E56" s="69" t="s">
        <v>1127</v>
      </c>
      <c r="F56" s="13">
        <v>32500000</v>
      </c>
      <c r="G56" s="13">
        <v>32023.39</v>
      </c>
      <c r="H56" s="13">
        <v>3.77</v>
      </c>
    </row>
    <row r="57" spans="2:9">
      <c r="B57" s="69" t="s">
        <v>1128</v>
      </c>
      <c r="C57" s="79">
        <v>6.07</v>
      </c>
      <c r="D57" s="69" t="s">
        <v>119</v>
      </c>
      <c r="E57" s="69" t="s">
        <v>1129</v>
      </c>
      <c r="F57" s="13">
        <v>6000</v>
      </c>
      <c r="G57" s="13">
        <v>28730.16</v>
      </c>
      <c r="H57" s="13">
        <v>3.38</v>
      </c>
    </row>
    <row r="58" spans="2:9">
      <c r="B58" s="69" t="s">
        <v>1130</v>
      </c>
      <c r="C58" s="79">
        <v>4.58</v>
      </c>
      <c r="D58" s="69" t="s">
        <v>1131</v>
      </c>
      <c r="E58" s="69" t="s">
        <v>1132</v>
      </c>
      <c r="F58" s="13">
        <v>5000</v>
      </c>
      <c r="G58" s="13">
        <v>24912.48</v>
      </c>
      <c r="H58" s="13">
        <v>2.93</v>
      </c>
    </row>
    <row r="59" spans="2:9">
      <c r="B59" s="69" t="s">
        <v>1133</v>
      </c>
      <c r="C59" s="79">
        <v>4.8499999999999996</v>
      </c>
      <c r="D59" s="69" t="s">
        <v>112</v>
      </c>
      <c r="E59" s="69" t="s">
        <v>1134</v>
      </c>
      <c r="F59" s="13">
        <v>24500000</v>
      </c>
      <c r="G59" s="13">
        <v>24226.38</v>
      </c>
      <c r="H59" s="13">
        <v>2.85</v>
      </c>
    </row>
    <row r="60" spans="2:9">
      <c r="B60" s="69" t="s">
        <v>1135</v>
      </c>
      <c r="C60" s="79">
        <v>6.15</v>
      </c>
      <c r="D60" s="69" t="s">
        <v>119</v>
      </c>
      <c r="E60" s="69" t="s">
        <v>1136</v>
      </c>
      <c r="F60" s="13">
        <v>5000</v>
      </c>
      <c r="G60" s="13">
        <v>24055.599999999999</v>
      </c>
      <c r="H60" s="13">
        <v>2.83</v>
      </c>
    </row>
    <row r="61" spans="2:9">
      <c r="B61" s="69" t="s">
        <v>1137</v>
      </c>
      <c r="C61" s="79">
        <v>5.75</v>
      </c>
      <c r="D61" s="69" t="s">
        <v>119</v>
      </c>
      <c r="E61" s="69" t="s">
        <v>1138</v>
      </c>
      <c r="F61" s="13">
        <v>4500</v>
      </c>
      <c r="G61" s="13">
        <v>22254.799999999999</v>
      </c>
      <c r="H61" s="13">
        <v>2.62</v>
      </c>
    </row>
    <row r="62" spans="2:9">
      <c r="B62" s="69" t="s">
        <v>1139</v>
      </c>
      <c r="C62" s="79">
        <v>5.61</v>
      </c>
      <c r="D62" s="69" t="s">
        <v>119</v>
      </c>
      <c r="E62" s="69" t="s">
        <v>1140</v>
      </c>
      <c r="F62" s="13">
        <v>4500</v>
      </c>
      <c r="G62" s="13">
        <v>21986.37</v>
      </c>
      <c r="H62" s="13">
        <v>2.59</v>
      </c>
    </row>
    <row r="63" spans="2:9">
      <c r="B63" s="69" t="s">
        <v>1141</v>
      </c>
      <c r="C63" s="79">
        <v>5.75</v>
      </c>
      <c r="D63" s="69" t="s">
        <v>119</v>
      </c>
      <c r="E63" s="69" t="s">
        <v>1142</v>
      </c>
      <c r="F63" s="13">
        <v>4000</v>
      </c>
      <c r="G63" s="13">
        <v>19631.96</v>
      </c>
      <c r="H63" s="13">
        <v>2.31</v>
      </c>
    </row>
    <row r="64" spans="2:9">
      <c r="B64" s="69" t="s">
        <v>1143</v>
      </c>
      <c r="C64" s="79">
        <v>6.79</v>
      </c>
      <c r="D64" s="69" t="s">
        <v>119</v>
      </c>
      <c r="E64" s="69" t="s">
        <v>1144</v>
      </c>
      <c r="F64" s="13">
        <v>4000</v>
      </c>
      <c r="G64" s="13">
        <v>19574.12</v>
      </c>
      <c r="H64" s="13">
        <v>2.31</v>
      </c>
    </row>
    <row r="65" spans="2:8">
      <c r="B65" s="69" t="s">
        <v>1145</v>
      </c>
      <c r="C65" s="79">
        <v>6.34</v>
      </c>
      <c r="D65" s="69" t="s">
        <v>119</v>
      </c>
      <c r="E65" s="69" t="s">
        <v>1146</v>
      </c>
      <c r="F65" s="13">
        <v>4000</v>
      </c>
      <c r="G65" s="13">
        <v>19187.439999999999</v>
      </c>
      <c r="H65" s="13">
        <v>2.2599999999999998</v>
      </c>
    </row>
    <row r="66" spans="2:8">
      <c r="B66" s="69" t="s">
        <v>1147</v>
      </c>
      <c r="C66" s="79">
        <v>6.03</v>
      </c>
      <c r="D66" s="69" t="s">
        <v>1131</v>
      </c>
      <c r="E66" s="69" t="s">
        <v>1148</v>
      </c>
      <c r="F66" s="13">
        <v>4000</v>
      </c>
      <c r="G66" s="13">
        <v>19182.38</v>
      </c>
      <c r="H66" s="13">
        <v>2.2599999999999998</v>
      </c>
    </row>
    <row r="67" spans="2:8">
      <c r="B67" s="69" t="s">
        <v>1149</v>
      </c>
      <c r="C67" s="79">
        <v>5.13</v>
      </c>
      <c r="D67" s="69" t="s">
        <v>112</v>
      </c>
      <c r="E67" s="69" t="s">
        <v>1150</v>
      </c>
      <c r="F67" s="13">
        <v>19500000</v>
      </c>
      <c r="G67" s="13">
        <v>19176.89</v>
      </c>
      <c r="H67" s="13">
        <v>2.2599999999999998</v>
      </c>
    </row>
    <row r="68" spans="2:8">
      <c r="B68" s="69" t="s">
        <v>1151</v>
      </c>
      <c r="C68" s="79">
        <v>6.23</v>
      </c>
      <c r="D68" s="69" t="s">
        <v>119</v>
      </c>
      <c r="E68" s="69" t="s">
        <v>1152</v>
      </c>
      <c r="F68" s="13">
        <v>3500</v>
      </c>
      <c r="G68" s="13">
        <v>17134.72</v>
      </c>
      <c r="H68" s="13">
        <v>2.02</v>
      </c>
    </row>
    <row r="69" spans="2:8">
      <c r="B69" s="69" t="s">
        <v>1153</v>
      </c>
      <c r="C69" s="79">
        <v>5.75</v>
      </c>
      <c r="D69" s="69" t="s">
        <v>119</v>
      </c>
      <c r="E69" s="69" t="s">
        <v>1154</v>
      </c>
      <c r="F69" s="13">
        <v>3500</v>
      </c>
      <c r="G69" s="13">
        <v>17061.89</v>
      </c>
      <c r="H69" s="13">
        <v>2.0099999999999998</v>
      </c>
    </row>
    <row r="70" spans="2:8">
      <c r="B70" s="69" t="s">
        <v>1155</v>
      </c>
      <c r="C70" s="79">
        <v>6.25</v>
      </c>
      <c r="D70" s="69" t="s">
        <v>119</v>
      </c>
      <c r="E70" s="69" t="s">
        <v>1156</v>
      </c>
      <c r="F70" s="13">
        <v>3500</v>
      </c>
      <c r="G70" s="13">
        <v>16996.53</v>
      </c>
      <c r="H70" s="13">
        <v>2</v>
      </c>
    </row>
    <row r="71" spans="2:8">
      <c r="B71" s="69" t="s">
        <v>1157</v>
      </c>
      <c r="C71" s="79">
        <v>6.69</v>
      </c>
      <c r="D71" s="69" t="s">
        <v>119</v>
      </c>
      <c r="E71" s="69" t="s">
        <v>1158</v>
      </c>
      <c r="F71" s="13">
        <v>3500</v>
      </c>
      <c r="G71" s="13">
        <v>16680.63</v>
      </c>
      <c r="H71" s="13">
        <v>1.96</v>
      </c>
    </row>
    <row r="72" spans="2:8">
      <c r="B72" s="69" t="s">
        <v>1159</v>
      </c>
      <c r="C72" s="79">
        <v>5.52</v>
      </c>
      <c r="D72" s="69" t="s">
        <v>119</v>
      </c>
      <c r="E72" s="69" t="s">
        <v>1160</v>
      </c>
      <c r="F72" s="13">
        <v>3000</v>
      </c>
      <c r="G72" s="13">
        <v>14869.52</v>
      </c>
      <c r="H72" s="13">
        <v>1.75</v>
      </c>
    </row>
    <row r="73" spans="2:8">
      <c r="B73" s="69" t="s">
        <v>1161</v>
      </c>
      <c r="C73" s="79">
        <v>6.07</v>
      </c>
      <c r="D73" s="69" t="s">
        <v>119</v>
      </c>
      <c r="E73" s="69" t="s">
        <v>1162</v>
      </c>
      <c r="F73" s="13">
        <v>3000</v>
      </c>
      <c r="G73" s="13">
        <v>14864.16</v>
      </c>
      <c r="H73" s="13">
        <v>1.75</v>
      </c>
    </row>
    <row r="74" spans="2:8">
      <c r="B74" s="69" t="s">
        <v>1163</v>
      </c>
      <c r="C74" s="79">
        <v>6.33</v>
      </c>
      <c r="D74" s="69" t="s">
        <v>119</v>
      </c>
      <c r="E74" s="69" t="s">
        <v>1164</v>
      </c>
      <c r="F74" s="13">
        <v>3000</v>
      </c>
      <c r="G74" s="13">
        <v>14507.28</v>
      </c>
      <c r="H74" s="13">
        <v>1.71</v>
      </c>
    </row>
    <row r="75" spans="2:8">
      <c r="B75" s="69" t="s">
        <v>1165</v>
      </c>
      <c r="C75" s="79">
        <v>5.79</v>
      </c>
      <c r="D75" s="69" t="s">
        <v>1166</v>
      </c>
      <c r="E75" s="69" t="s">
        <v>1167</v>
      </c>
      <c r="F75" s="13">
        <v>2500</v>
      </c>
      <c r="G75" s="13">
        <v>12099.21</v>
      </c>
      <c r="H75" s="13">
        <v>1.42</v>
      </c>
    </row>
    <row r="76" spans="2:8">
      <c r="B76" s="69" t="s">
        <v>1168</v>
      </c>
      <c r="C76" s="79">
        <v>6.34</v>
      </c>
      <c r="D76" s="69" t="s">
        <v>119</v>
      </c>
      <c r="E76" s="69" t="s">
        <v>1169</v>
      </c>
      <c r="F76" s="13">
        <v>2500</v>
      </c>
      <c r="G76" s="13">
        <v>12034.23</v>
      </c>
      <c r="H76" s="13">
        <v>1.42</v>
      </c>
    </row>
    <row r="77" spans="2:8">
      <c r="B77" s="69" t="s">
        <v>1170</v>
      </c>
      <c r="C77" s="79">
        <v>6.72</v>
      </c>
      <c r="D77" s="69" t="s">
        <v>119</v>
      </c>
      <c r="E77" s="69" t="s">
        <v>1171</v>
      </c>
      <c r="F77" s="13">
        <v>2500</v>
      </c>
      <c r="G77" s="13">
        <v>11883.49</v>
      </c>
      <c r="H77" s="13">
        <v>1.4</v>
      </c>
    </row>
    <row r="78" spans="2:8">
      <c r="B78" s="69" t="s">
        <v>1172</v>
      </c>
      <c r="C78" s="79">
        <v>5.47</v>
      </c>
      <c r="D78" s="69" t="s">
        <v>119</v>
      </c>
      <c r="E78" s="69" t="s">
        <v>1173</v>
      </c>
      <c r="F78" s="13">
        <v>2200</v>
      </c>
      <c r="G78" s="13">
        <v>10866.47</v>
      </c>
      <c r="H78" s="13">
        <v>1.28</v>
      </c>
    </row>
    <row r="79" spans="2:8">
      <c r="B79" s="69" t="s">
        <v>1174</v>
      </c>
      <c r="C79" s="79">
        <v>4.7</v>
      </c>
      <c r="D79" s="69" t="s">
        <v>112</v>
      </c>
      <c r="E79" s="69" t="s">
        <v>1175</v>
      </c>
      <c r="F79" s="13">
        <v>10000000</v>
      </c>
      <c r="G79" s="13">
        <v>9936</v>
      </c>
      <c r="H79" s="13">
        <v>1.17</v>
      </c>
    </row>
    <row r="80" spans="2:8">
      <c r="B80" s="69" t="s">
        <v>1176</v>
      </c>
      <c r="C80" s="79">
        <v>5.13</v>
      </c>
      <c r="D80" s="69" t="s">
        <v>1177</v>
      </c>
      <c r="E80" s="69" t="s">
        <v>1178</v>
      </c>
      <c r="F80" s="13">
        <v>2000</v>
      </c>
      <c r="G80" s="13">
        <v>9924.75</v>
      </c>
      <c r="H80" s="13">
        <v>1.17</v>
      </c>
    </row>
    <row r="81" spans="2:8">
      <c r="B81" s="69" t="s">
        <v>1179</v>
      </c>
      <c r="C81" s="79">
        <v>5.71</v>
      </c>
      <c r="D81" s="69" t="s">
        <v>1177</v>
      </c>
      <c r="E81" s="69" t="s">
        <v>1180</v>
      </c>
      <c r="F81" s="13">
        <v>2000</v>
      </c>
      <c r="G81" s="13">
        <v>9913.16</v>
      </c>
      <c r="H81" s="13">
        <v>1.17</v>
      </c>
    </row>
    <row r="82" spans="2:8">
      <c r="B82" s="69" t="s">
        <v>1181</v>
      </c>
      <c r="C82" s="79">
        <v>5.25</v>
      </c>
      <c r="D82" s="69" t="s">
        <v>119</v>
      </c>
      <c r="E82" s="69" t="s">
        <v>1182</v>
      </c>
      <c r="F82" s="13">
        <v>2000</v>
      </c>
      <c r="G82" s="13">
        <v>9877.81</v>
      </c>
      <c r="H82" s="13">
        <v>1.1599999999999999</v>
      </c>
    </row>
    <row r="83" spans="2:8">
      <c r="B83" s="69" t="s">
        <v>1183</v>
      </c>
      <c r="C83" s="79">
        <v>5.4</v>
      </c>
      <c r="D83" s="69" t="s">
        <v>119</v>
      </c>
      <c r="E83" s="69" t="s">
        <v>1184</v>
      </c>
      <c r="F83" s="13">
        <v>2000</v>
      </c>
      <c r="G83" s="13">
        <v>9870.0400000000009</v>
      </c>
      <c r="H83" s="13">
        <v>1.1599999999999999</v>
      </c>
    </row>
    <row r="84" spans="2:8">
      <c r="B84" s="69" t="s">
        <v>1185</v>
      </c>
      <c r="C84" s="79">
        <v>6.31</v>
      </c>
      <c r="D84" s="69" t="s">
        <v>119</v>
      </c>
      <c r="E84" s="69" t="s">
        <v>1186</v>
      </c>
      <c r="F84" s="13">
        <v>2000</v>
      </c>
      <c r="G84" s="13">
        <v>9843.4500000000007</v>
      </c>
      <c r="H84" s="13">
        <v>1.1599999999999999</v>
      </c>
    </row>
    <row r="85" spans="2:8">
      <c r="B85" s="69" t="s">
        <v>508</v>
      </c>
      <c r="C85" s="79">
        <v>5.15</v>
      </c>
      <c r="D85" s="69" t="s">
        <v>112</v>
      </c>
      <c r="E85" s="69" t="s">
        <v>509</v>
      </c>
      <c r="F85" s="13">
        <v>10000000</v>
      </c>
      <c r="G85" s="13">
        <v>9843.06</v>
      </c>
      <c r="H85" s="13">
        <v>1.1599999999999999</v>
      </c>
    </row>
    <row r="86" spans="2:8">
      <c r="B86" s="69" t="s">
        <v>1187</v>
      </c>
      <c r="C86" s="79">
        <v>5.39</v>
      </c>
      <c r="D86" s="69" t="s">
        <v>119</v>
      </c>
      <c r="E86" s="69" t="s">
        <v>1188</v>
      </c>
      <c r="F86" s="13">
        <v>2000</v>
      </c>
      <c r="G86" s="13">
        <v>9840.31</v>
      </c>
      <c r="H86" s="13">
        <v>1.1599999999999999</v>
      </c>
    </row>
    <row r="87" spans="2:8">
      <c r="B87" s="69" t="s">
        <v>1189</v>
      </c>
      <c r="C87" s="79">
        <v>5.31</v>
      </c>
      <c r="D87" s="69" t="s">
        <v>119</v>
      </c>
      <c r="E87" s="69" t="s">
        <v>1190</v>
      </c>
      <c r="F87" s="13">
        <v>2000</v>
      </c>
      <c r="G87" s="13">
        <v>9829.83</v>
      </c>
      <c r="H87" s="13">
        <v>1.1599999999999999</v>
      </c>
    </row>
    <row r="88" spans="2:8">
      <c r="B88" s="69" t="s">
        <v>1191</v>
      </c>
      <c r="C88" s="79">
        <v>5.97</v>
      </c>
      <c r="D88" s="69" t="s">
        <v>1177</v>
      </c>
      <c r="E88" s="69" t="s">
        <v>1192</v>
      </c>
      <c r="F88" s="13">
        <v>2000</v>
      </c>
      <c r="G88" s="13">
        <v>9818.5300000000007</v>
      </c>
      <c r="H88" s="13">
        <v>1.1599999999999999</v>
      </c>
    </row>
    <row r="89" spans="2:8">
      <c r="B89" s="69" t="s">
        <v>1193</v>
      </c>
      <c r="C89" s="79">
        <v>6.37</v>
      </c>
      <c r="D89" s="69" t="s">
        <v>119</v>
      </c>
      <c r="E89" s="69" t="s">
        <v>1194</v>
      </c>
      <c r="F89" s="13">
        <v>2000</v>
      </c>
      <c r="G89" s="13">
        <v>9818.3700000000008</v>
      </c>
      <c r="H89" s="13">
        <v>1.1599999999999999</v>
      </c>
    </row>
    <row r="90" spans="2:8">
      <c r="B90" s="69" t="s">
        <v>1195</v>
      </c>
      <c r="C90" s="79">
        <v>6.33</v>
      </c>
      <c r="D90" s="69" t="s">
        <v>119</v>
      </c>
      <c r="E90" s="69" t="s">
        <v>1196</v>
      </c>
      <c r="F90" s="13">
        <v>2000</v>
      </c>
      <c r="G90" s="13">
        <v>9764.7999999999993</v>
      </c>
      <c r="H90" s="13">
        <v>1.1499999999999999</v>
      </c>
    </row>
    <row r="91" spans="2:8">
      <c r="B91" s="69" t="s">
        <v>1197</v>
      </c>
      <c r="C91" s="79">
        <v>5.82</v>
      </c>
      <c r="D91" s="69" t="s">
        <v>119</v>
      </c>
      <c r="E91" s="69" t="s">
        <v>1198</v>
      </c>
      <c r="F91" s="13">
        <v>2000</v>
      </c>
      <c r="G91" s="13">
        <v>9706.2000000000007</v>
      </c>
      <c r="H91" s="13">
        <v>1.1399999999999999</v>
      </c>
    </row>
    <row r="92" spans="2:8">
      <c r="B92" s="69" t="s">
        <v>1199</v>
      </c>
      <c r="C92" s="79">
        <v>6.15</v>
      </c>
      <c r="D92" s="69" t="s">
        <v>119</v>
      </c>
      <c r="E92" s="69" t="s">
        <v>1200</v>
      </c>
      <c r="F92" s="13">
        <v>2000</v>
      </c>
      <c r="G92" s="13">
        <v>9614.4500000000007</v>
      </c>
      <c r="H92" s="13">
        <v>1.1299999999999999</v>
      </c>
    </row>
    <row r="93" spans="2:8">
      <c r="B93" s="69" t="s">
        <v>1201</v>
      </c>
      <c r="C93" s="79">
        <v>6.06</v>
      </c>
      <c r="D93" s="69" t="s">
        <v>119</v>
      </c>
      <c r="E93" s="69" t="s">
        <v>1202</v>
      </c>
      <c r="F93" s="13">
        <v>2000</v>
      </c>
      <c r="G93" s="13">
        <v>9589.24</v>
      </c>
      <c r="H93" s="13">
        <v>1.1299999999999999</v>
      </c>
    </row>
    <row r="94" spans="2:8">
      <c r="B94" s="69" t="s">
        <v>1203</v>
      </c>
      <c r="C94" s="79">
        <v>7</v>
      </c>
      <c r="D94" s="69" t="s">
        <v>119</v>
      </c>
      <c r="E94" s="69" t="s">
        <v>1204</v>
      </c>
      <c r="F94" s="13">
        <v>2000</v>
      </c>
      <c r="G94" s="13">
        <v>9540.74</v>
      </c>
      <c r="H94" s="13">
        <v>1.1200000000000001</v>
      </c>
    </row>
    <row r="95" spans="2:8">
      <c r="B95" s="69" t="s">
        <v>1205</v>
      </c>
      <c r="C95" s="79">
        <v>6.87</v>
      </c>
      <c r="D95" s="69" t="s">
        <v>119</v>
      </c>
      <c r="E95" s="69" t="s">
        <v>1206</v>
      </c>
      <c r="F95" s="13">
        <v>2000</v>
      </c>
      <c r="G95" s="13">
        <v>9403.5499999999993</v>
      </c>
      <c r="H95" s="13">
        <v>1.1100000000000001</v>
      </c>
    </row>
    <row r="96" spans="2:8">
      <c r="B96" s="69" t="s">
        <v>1207</v>
      </c>
      <c r="C96" s="79">
        <v>5.41</v>
      </c>
      <c r="D96" s="69" t="s">
        <v>112</v>
      </c>
      <c r="E96" s="69" t="s">
        <v>1208</v>
      </c>
      <c r="F96" s="13">
        <v>9500000</v>
      </c>
      <c r="G96" s="13">
        <v>9267.85</v>
      </c>
      <c r="H96" s="13">
        <v>1.0900000000000001</v>
      </c>
    </row>
    <row r="97" spans="2:8">
      <c r="B97" s="69" t="s">
        <v>1209</v>
      </c>
      <c r="C97" s="79">
        <v>4.7300000000000004</v>
      </c>
      <c r="D97" s="69" t="s">
        <v>119</v>
      </c>
      <c r="E97" s="69" t="s">
        <v>1210</v>
      </c>
      <c r="F97" s="13">
        <v>1500</v>
      </c>
      <c r="G97" s="13">
        <v>7473.86</v>
      </c>
      <c r="H97" s="13">
        <v>0.88</v>
      </c>
    </row>
    <row r="98" spans="2:8">
      <c r="B98" s="69" t="s">
        <v>1211</v>
      </c>
      <c r="C98" s="79">
        <v>4.91</v>
      </c>
      <c r="D98" s="69" t="s">
        <v>112</v>
      </c>
      <c r="E98" s="69" t="s">
        <v>1212</v>
      </c>
      <c r="F98" s="13">
        <v>7500000</v>
      </c>
      <c r="G98" s="13">
        <v>7408.31</v>
      </c>
      <c r="H98" s="13">
        <v>0.87</v>
      </c>
    </row>
    <row r="99" spans="2:8">
      <c r="B99" s="69" t="s">
        <v>1213</v>
      </c>
      <c r="C99" s="79">
        <v>6.55</v>
      </c>
      <c r="D99" s="69" t="s">
        <v>119</v>
      </c>
      <c r="E99" s="69" t="s">
        <v>1214</v>
      </c>
      <c r="F99" s="13">
        <v>1300</v>
      </c>
      <c r="G99" s="13">
        <v>6340.64</v>
      </c>
      <c r="H99" s="13">
        <v>0.75</v>
      </c>
    </row>
    <row r="100" spans="2:8">
      <c r="B100" s="69" t="s">
        <v>1215</v>
      </c>
      <c r="C100" s="79">
        <v>4.7</v>
      </c>
      <c r="D100" s="69" t="s">
        <v>112</v>
      </c>
      <c r="E100" s="69" t="s">
        <v>1216</v>
      </c>
      <c r="F100" s="13">
        <v>5000000</v>
      </c>
      <c r="G100" s="13">
        <v>4968</v>
      </c>
      <c r="H100" s="13">
        <v>0.59</v>
      </c>
    </row>
    <row r="101" spans="2:8">
      <c r="B101" s="69" t="s">
        <v>1217</v>
      </c>
      <c r="C101" s="79">
        <v>5.1100000000000003</v>
      </c>
      <c r="D101" s="69" t="s">
        <v>119</v>
      </c>
      <c r="E101" s="69" t="s">
        <v>1218</v>
      </c>
      <c r="F101" s="13">
        <v>1000</v>
      </c>
      <c r="G101" s="13">
        <v>4941.2299999999996</v>
      </c>
      <c r="H101" s="13">
        <v>0.57999999999999996</v>
      </c>
    </row>
    <row r="102" spans="2:8">
      <c r="B102" s="69" t="s">
        <v>1219</v>
      </c>
      <c r="C102" s="79">
        <v>5.84</v>
      </c>
      <c r="D102" s="69" t="s">
        <v>119</v>
      </c>
      <c r="E102" s="69" t="s">
        <v>1220</v>
      </c>
      <c r="F102" s="13">
        <v>1000</v>
      </c>
      <c r="G102" s="13">
        <v>4923.6499999999996</v>
      </c>
      <c r="H102" s="13">
        <v>0.57999999999999996</v>
      </c>
    </row>
    <row r="103" spans="2:8">
      <c r="B103" s="69" t="s">
        <v>1221</v>
      </c>
      <c r="C103" s="79">
        <v>6.31</v>
      </c>
      <c r="D103" s="69" t="s">
        <v>119</v>
      </c>
      <c r="E103" s="69" t="s">
        <v>1222</v>
      </c>
      <c r="F103" s="13">
        <v>1000</v>
      </c>
      <c r="G103" s="13">
        <v>4921.7299999999996</v>
      </c>
      <c r="H103" s="13">
        <v>0.57999999999999996</v>
      </c>
    </row>
    <row r="104" spans="2:8">
      <c r="B104" s="69" t="s">
        <v>1223</v>
      </c>
      <c r="C104" s="79">
        <v>5.32</v>
      </c>
      <c r="D104" s="69" t="s">
        <v>1166</v>
      </c>
      <c r="E104" s="69" t="s">
        <v>1224</v>
      </c>
      <c r="F104" s="13">
        <v>1000</v>
      </c>
      <c r="G104" s="13">
        <v>4916.17</v>
      </c>
      <c r="H104" s="13">
        <v>0.57999999999999996</v>
      </c>
    </row>
    <row r="105" spans="2:8">
      <c r="B105" s="69" t="s">
        <v>1225</v>
      </c>
      <c r="C105" s="79">
        <v>5.58</v>
      </c>
      <c r="D105" s="69" t="s">
        <v>1177</v>
      </c>
      <c r="E105" s="69" t="s">
        <v>1226</v>
      </c>
      <c r="F105" s="13">
        <v>1000</v>
      </c>
      <c r="G105" s="13">
        <v>4911.4799999999996</v>
      </c>
      <c r="H105" s="13">
        <v>0.57999999999999996</v>
      </c>
    </row>
    <row r="106" spans="2:8">
      <c r="B106" s="69" t="s">
        <v>1227</v>
      </c>
      <c r="C106" s="79">
        <v>5.95</v>
      </c>
      <c r="D106" s="69" t="s">
        <v>119</v>
      </c>
      <c r="E106" s="69" t="s">
        <v>1228</v>
      </c>
      <c r="F106" s="13">
        <v>1000</v>
      </c>
      <c r="G106" s="13">
        <v>4908.78</v>
      </c>
      <c r="H106" s="13">
        <v>0.57999999999999996</v>
      </c>
    </row>
    <row r="107" spans="2:8">
      <c r="B107" s="69" t="s">
        <v>1229</v>
      </c>
      <c r="C107" s="79">
        <v>5.5</v>
      </c>
      <c r="D107" s="69" t="s">
        <v>119</v>
      </c>
      <c r="E107" s="69" t="s">
        <v>1230</v>
      </c>
      <c r="F107" s="13">
        <v>1000</v>
      </c>
      <c r="G107" s="13">
        <v>4908.29</v>
      </c>
      <c r="H107" s="13">
        <v>0.57999999999999996</v>
      </c>
    </row>
    <row r="108" spans="2:8">
      <c r="B108" s="69" t="s">
        <v>1231</v>
      </c>
      <c r="C108" s="79">
        <v>5.95</v>
      </c>
      <c r="D108" s="69" t="s">
        <v>119</v>
      </c>
      <c r="E108" s="69" t="s">
        <v>1232</v>
      </c>
      <c r="F108" s="13">
        <v>1000</v>
      </c>
      <c r="G108" s="13">
        <v>4903.29</v>
      </c>
      <c r="H108" s="13">
        <v>0.57999999999999996</v>
      </c>
    </row>
    <row r="109" spans="2:8">
      <c r="B109" s="69" t="s">
        <v>1233</v>
      </c>
      <c r="C109" s="79">
        <v>5.4</v>
      </c>
      <c r="D109" s="69" t="s">
        <v>112</v>
      </c>
      <c r="E109" s="69" t="s">
        <v>1234</v>
      </c>
      <c r="F109" s="13">
        <v>5000000</v>
      </c>
      <c r="G109" s="13">
        <v>4882.97</v>
      </c>
      <c r="H109" s="13">
        <v>0.57999999999999996</v>
      </c>
    </row>
    <row r="110" spans="2:8">
      <c r="B110" s="69" t="s">
        <v>1235</v>
      </c>
      <c r="C110" s="79">
        <v>5.95</v>
      </c>
      <c r="D110" s="69" t="s">
        <v>112</v>
      </c>
      <c r="E110" s="69" t="s">
        <v>1236</v>
      </c>
      <c r="F110" s="13">
        <v>2000000</v>
      </c>
      <c r="G110" s="13">
        <v>1891.8</v>
      </c>
      <c r="H110" s="13">
        <v>0.22</v>
      </c>
    </row>
    <row r="111" spans="2:8">
      <c r="B111" s="102" t="s">
        <v>122</v>
      </c>
      <c r="C111" s="184"/>
      <c r="D111" s="102"/>
      <c r="E111" s="102"/>
      <c r="F111" s="14"/>
      <c r="G111" s="14">
        <f>SUM(G53:G110)</f>
        <v>765191.59000000032</v>
      </c>
      <c r="H111" s="14">
        <f>SUM(H53:H110)</f>
        <v>90.119999999999976</v>
      </c>
    </row>
    <row r="112" spans="2:8">
      <c r="B112" s="102" t="s">
        <v>123</v>
      </c>
      <c r="C112" s="184"/>
      <c r="D112" s="102"/>
      <c r="E112" s="102"/>
      <c r="F112" s="14"/>
      <c r="G112" s="14">
        <v>50700</v>
      </c>
      <c r="H112" s="14">
        <v>5.97</v>
      </c>
    </row>
    <row r="113" spans="2:8">
      <c r="B113" s="102" t="s">
        <v>124</v>
      </c>
      <c r="C113" s="185"/>
      <c r="D113" s="102"/>
      <c r="E113" s="102"/>
      <c r="F113" s="14"/>
      <c r="G113" s="14">
        <v>31417.77</v>
      </c>
      <c r="H113" s="14">
        <v>3.7</v>
      </c>
    </row>
    <row r="114" spans="2:8">
      <c r="B114" s="102" t="s">
        <v>125</v>
      </c>
      <c r="C114" s="185"/>
      <c r="D114" s="102"/>
      <c r="E114" s="102"/>
      <c r="F114" s="14"/>
      <c r="G114" s="14">
        <v>896704.43</v>
      </c>
      <c r="H114" s="14">
        <v>105.61</v>
      </c>
    </row>
    <row r="115" spans="2:8">
      <c r="B115" s="102" t="s">
        <v>280</v>
      </c>
      <c r="C115" s="185"/>
      <c r="D115" s="102"/>
      <c r="E115" s="102"/>
      <c r="F115" s="14"/>
      <c r="G115" s="14">
        <v>-47632.410356690045</v>
      </c>
      <c r="H115" s="14">
        <v>-5.6099999999999994</v>
      </c>
    </row>
    <row r="116" spans="2:8">
      <c r="B116" s="102" t="s">
        <v>127</v>
      </c>
      <c r="C116" s="185"/>
      <c r="D116" s="102"/>
      <c r="E116" s="102"/>
      <c r="F116" s="14"/>
      <c r="G116" s="14">
        <v>849072.01964330999</v>
      </c>
      <c r="H116" s="14">
        <v>100</v>
      </c>
    </row>
    <row r="117" spans="2:8">
      <c r="B117" s="69" t="s">
        <v>128</v>
      </c>
    </row>
    <row r="118" spans="2:8">
      <c r="B118" s="69" t="s">
        <v>129</v>
      </c>
    </row>
    <row r="119" spans="2:8">
      <c r="B119" s="102" t="s">
        <v>130</v>
      </c>
      <c r="C119" s="186">
        <v>44712</v>
      </c>
    </row>
    <row r="120" spans="2:8" ht="25.5">
      <c r="B120" s="187" t="s">
        <v>131</v>
      </c>
      <c r="C120" s="185" t="s">
        <v>132</v>
      </c>
    </row>
    <row r="121" spans="2:8">
      <c r="B121" s="102"/>
    </row>
    <row r="122" spans="2:8">
      <c r="B122" s="222" t="s">
        <v>995</v>
      </c>
      <c r="C122" s="102" t="s">
        <v>1237</v>
      </c>
    </row>
    <row r="123" spans="2:8">
      <c r="B123" s="102" t="s">
        <v>994</v>
      </c>
      <c r="C123" s="185" t="s">
        <v>132</v>
      </c>
    </row>
    <row r="124" spans="2:8">
      <c r="B124" s="102" t="s">
        <v>1238</v>
      </c>
      <c r="C124" s="185"/>
    </row>
    <row r="125" spans="2:8">
      <c r="B125" s="102" t="s">
        <v>1239</v>
      </c>
      <c r="C125" s="185"/>
    </row>
    <row r="126" spans="2:8">
      <c r="B126" s="102" t="s">
        <v>1240</v>
      </c>
      <c r="C126" s="185"/>
    </row>
    <row r="127" spans="2:8">
      <c r="B127" s="102" t="s">
        <v>1241</v>
      </c>
      <c r="C127" s="185"/>
    </row>
    <row r="128" spans="2:8">
      <c r="B128" s="102" t="s">
        <v>1242</v>
      </c>
      <c r="C128" s="185"/>
    </row>
    <row r="129" spans="2:7">
      <c r="B129" s="102" t="s">
        <v>1243</v>
      </c>
      <c r="C129" s="185"/>
    </row>
    <row r="130" spans="2:7">
      <c r="B130" s="102" t="s">
        <v>1244</v>
      </c>
      <c r="C130" s="185"/>
    </row>
    <row r="131" spans="2:7">
      <c r="B131" s="102" t="s">
        <v>1245</v>
      </c>
      <c r="C131" s="185"/>
    </row>
    <row r="132" spans="2:7">
      <c r="B132" s="222" t="s">
        <v>1246</v>
      </c>
      <c r="C132" s="185"/>
    </row>
    <row r="133" spans="2:7">
      <c r="B133" s="222" t="s">
        <v>1247</v>
      </c>
    </row>
    <row r="135" spans="2:7">
      <c r="B135" s="222" t="s">
        <v>1248</v>
      </c>
      <c r="C135" s="323"/>
      <c r="D135" s="85"/>
      <c r="E135" s="85"/>
      <c r="F135" s="324"/>
      <c r="G135" s="324"/>
    </row>
    <row r="136" spans="2:7" ht="128.25">
      <c r="B136" s="325" t="s">
        <v>1249</v>
      </c>
      <c r="C136" s="326" t="s">
        <v>1250</v>
      </c>
      <c r="D136" s="327" t="s">
        <v>1251</v>
      </c>
      <c r="E136" s="327" t="s">
        <v>1252</v>
      </c>
      <c r="F136" s="328" t="s">
        <v>1253</v>
      </c>
      <c r="G136" s="324"/>
    </row>
    <row r="137" spans="2:7">
      <c r="B137" s="329" t="s">
        <v>1254</v>
      </c>
      <c r="C137" s="330" t="s">
        <v>1255</v>
      </c>
      <c r="D137" s="331" t="s">
        <v>1256</v>
      </c>
      <c r="E137" s="331" t="s">
        <v>1257</v>
      </c>
      <c r="F137" s="332">
        <v>5000</v>
      </c>
      <c r="G137" s="324" t="s">
        <v>1258</v>
      </c>
    </row>
    <row r="138" spans="2:7">
      <c r="B138" s="85"/>
      <c r="C138" s="323"/>
      <c r="D138" s="85"/>
      <c r="E138" s="85"/>
      <c r="F138" s="324"/>
      <c r="G138" s="324"/>
    </row>
    <row r="139" spans="2:7">
      <c r="B139" s="85" t="s">
        <v>1259</v>
      </c>
      <c r="C139" s="323"/>
      <c r="D139" s="85"/>
      <c r="E139" s="85"/>
      <c r="F139" s="324"/>
      <c r="G139" s="324"/>
    </row>
    <row r="141" spans="2:7">
      <c r="B141" s="315" t="s">
        <v>1260</v>
      </c>
      <c r="C141" s="316"/>
      <c r="D141" s="317"/>
    </row>
    <row r="142" spans="2:7" ht="30">
      <c r="B142" s="318" t="s">
        <v>1261</v>
      </c>
      <c r="C142" s="319" t="s">
        <v>1262</v>
      </c>
      <c r="D142" s="318" t="s">
        <v>1263</v>
      </c>
    </row>
    <row r="143" spans="2:7">
      <c r="B143" s="89" t="s">
        <v>1264</v>
      </c>
      <c r="C143" s="333">
        <v>795.1</v>
      </c>
      <c r="D143" s="334">
        <v>8.0399999999999991</v>
      </c>
      <c r="F143" s="335"/>
    </row>
  </sheetData>
  <mergeCells count="8">
    <mergeCell ref="C13:C14"/>
    <mergeCell ref="D13:D14"/>
    <mergeCell ref="E13:E14"/>
    <mergeCell ref="B1:E1"/>
    <mergeCell ref="C3:C8"/>
    <mergeCell ref="D3:D8"/>
    <mergeCell ref="B11:E11"/>
    <mergeCell ref="B12:E12"/>
  </mergeCells>
  <hyperlinks>
    <hyperlink ref="A1" location="Index!A1" display="Index" xr:uid="{C41D2C35-6C69-493D-8C0F-55E4A364D93A}"/>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1F058-34C9-4AA0-AB1C-1A6A36E7D04A}">
  <dimension ref="A1:I187"/>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97" t="s">
        <v>1265</v>
      </c>
      <c r="C1" s="397"/>
      <c r="D1" s="397"/>
      <c r="E1" s="397"/>
    </row>
    <row r="2" spans="1:5" ht="13.5" thickBot="1"/>
    <row r="3" spans="1:5" ht="15">
      <c r="B3" s="25" t="s">
        <v>1266</v>
      </c>
      <c r="C3" s="398"/>
      <c r="D3" s="401"/>
      <c r="E3" s="15"/>
    </row>
    <row r="4" spans="1:5" ht="45">
      <c r="B4" s="26" t="s">
        <v>1267</v>
      </c>
      <c r="C4" s="399"/>
      <c r="D4" s="402"/>
      <c r="E4" s="15"/>
    </row>
    <row r="5" spans="1:5" ht="15">
      <c r="B5" s="26" t="s">
        <v>1060</v>
      </c>
      <c r="C5" s="399"/>
      <c r="D5" s="402"/>
      <c r="E5" s="15"/>
    </row>
    <row r="6" spans="1:5" ht="15">
      <c r="B6" s="26" t="s">
        <v>1268</v>
      </c>
      <c r="C6" s="399"/>
      <c r="D6" s="402"/>
      <c r="E6" s="15"/>
    </row>
    <row r="7" spans="1:5" ht="15.75" thickBot="1">
      <c r="B7" s="27" t="s">
        <v>1269</v>
      </c>
      <c r="C7" s="400"/>
      <c r="D7" s="403"/>
      <c r="E7" s="15"/>
    </row>
    <row r="8" spans="1:5">
      <c r="B8" s="15"/>
      <c r="C8" s="17" t="s">
        <v>1058</v>
      </c>
      <c r="D8" s="17" t="s">
        <v>1057</v>
      </c>
      <c r="E8" s="15"/>
    </row>
    <row r="9" spans="1:5">
      <c r="C9" s="12"/>
    </row>
    <row r="10" spans="1:5" ht="15">
      <c r="B10" s="455"/>
      <c r="C10" s="455"/>
      <c r="D10" s="455"/>
      <c r="E10" s="455"/>
    </row>
    <row r="11" spans="1:5">
      <c r="B11" s="454" t="s">
        <v>1066</v>
      </c>
      <c r="C11" s="454"/>
      <c r="D11" s="454"/>
      <c r="E11" s="454"/>
    </row>
    <row r="12" spans="1:5">
      <c r="B12" s="28" t="s">
        <v>1067</v>
      </c>
      <c r="C12" s="454" t="s">
        <v>1068</v>
      </c>
      <c r="D12" s="454" t="s">
        <v>1069</v>
      </c>
      <c r="E12" s="454" t="s">
        <v>1070</v>
      </c>
    </row>
    <row r="13" spans="1:5">
      <c r="B13" s="28" t="s">
        <v>1270</v>
      </c>
      <c r="C13" s="454"/>
      <c r="D13" s="454"/>
      <c r="E13" s="454"/>
    </row>
    <row r="14" spans="1:5">
      <c r="B14" s="28" t="s">
        <v>1271</v>
      </c>
      <c r="C14" s="454"/>
      <c r="D14" s="454"/>
      <c r="E14" s="454"/>
    </row>
    <row r="15" spans="1:5">
      <c r="B15" s="29" t="s">
        <v>1072</v>
      </c>
      <c r="C15" s="30"/>
      <c r="D15" s="30"/>
      <c r="E15" s="30"/>
    </row>
    <row r="16" spans="1:5">
      <c r="B16" s="29" t="s">
        <v>1074</v>
      </c>
      <c r="C16" s="30"/>
      <c r="D16" s="30"/>
      <c r="E16" s="30"/>
    </row>
    <row r="17" spans="2:8">
      <c r="B17" s="29" t="s">
        <v>1075</v>
      </c>
      <c r="C17" s="30"/>
      <c r="D17" s="30" t="s">
        <v>1272</v>
      </c>
      <c r="E17" s="30"/>
    </row>
    <row r="18" spans="2:8">
      <c r="B18" s="31" t="s">
        <v>3213</v>
      </c>
      <c r="C18" s="28"/>
      <c r="D18" s="28"/>
      <c r="E18" s="28"/>
    </row>
    <row r="20" spans="2:8" s="69" customFormat="1">
      <c r="C20" s="180"/>
      <c r="F20" s="13"/>
      <c r="G20" s="13"/>
      <c r="H20" s="13"/>
    </row>
    <row r="21" spans="2:8" s="69" customFormat="1">
      <c r="B21" s="69" t="s">
        <v>100</v>
      </c>
      <c r="C21" s="180"/>
      <c r="F21" s="13"/>
      <c r="G21" s="13"/>
      <c r="H21" s="13"/>
    </row>
    <row r="22" spans="2:8" s="69" customFormat="1">
      <c r="C22" s="180"/>
      <c r="F22" s="13"/>
      <c r="G22" s="13"/>
      <c r="H22" s="13"/>
    </row>
    <row r="23" spans="2:8" s="69" customFormat="1">
      <c r="B23" s="181" t="s">
        <v>101</v>
      </c>
      <c r="C23" s="182" t="s">
        <v>102</v>
      </c>
      <c r="D23" s="181" t="s">
        <v>103</v>
      </c>
      <c r="E23" s="181" t="s">
        <v>104</v>
      </c>
      <c r="F23" s="183" t="s">
        <v>105</v>
      </c>
      <c r="G23" s="183" t="s">
        <v>106</v>
      </c>
      <c r="H23" s="183" t="s">
        <v>107</v>
      </c>
    </row>
    <row r="24" spans="2:8" s="69" customFormat="1">
      <c r="B24" s="102" t="s">
        <v>108</v>
      </c>
      <c r="C24" s="79"/>
      <c r="F24" s="13"/>
      <c r="G24" s="13"/>
      <c r="H24" s="13"/>
    </row>
    <row r="25" spans="2:8" s="69" customFormat="1">
      <c r="B25" s="102" t="s">
        <v>109</v>
      </c>
      <c r="C25" s="79"/>
      <c r="F25" s="13"/>
      <c r="G25" s="13"/>
      <c r="H25" s="13"/>
    </row>
    <row r="26" spans="2:8" s="69" customFormat="1">
      <c r="B26" s="102" t="s">
        <v>110</v>
      </c>
      <c r="C26" s="79"/>
      <c r="F26" s="13"/>
      <c r="G26" s="13"/>
      <c r="H26" s="13"/>
    </row>
    <row r="27" spans="2:8" s="69" customFormat="1">
      <c r="B27" s="69" t="s">
        <v>495</v>
      </c>
      <c r="C27" s="79">
        <v>7.07</v>
      </c>
      <c r="D27" s="69" t="s">
        <v>112</v>
      </c>
      <c r="E27" s="69" t="s">
        <v>496</v>
      </c>
      <c r="F27" s="13">
        <v>11500000</v>
      </c>
      <c r="G27" s="13">
        <v>10947.93</v>
      </c>
      <c r="H27" s="13">
        <v>4.59</v>
      </c>
    </row>
    <row r="28" spans="2:8" s="69" customFormat="1">
      <c r="B28" s="69" t="s">
        <v>740</v>
      </c>
      <c r="C28" s="79">
        <v>7.13</v>
      </c>
      <c r="D28" s="69" t="s">
        <v>112</v>
      </c>
      <c r="E28" s="69" t="s">
        <v>741</v>
      </c>
      <c r="F28" s="13">
        <v>10000000</v>
      </c>
      <c r="G28" s="13">
        <v>9475.64</v>
      </c>
      <c r="H28" s="13">
        <v>3.97</v>
      </c>
    </row>
    <row r="29" spans="2:8" s="69" customFormat="1">
      <c r="B29" s="69" t="s">
        <v>493</v>
      </c>
      <c r="C29" s="79">
        <v>6.07</v>
      </c>
      <c r="D29" s="69" t="s">
        <v>112</v>
      </c>
      <c r="E29" s="69" t="s">
        <v>494</v>
      </c>
      <c r="F29" s="13">
        <v>5000000</v>
      </c>
      <c r="G29" s="13">
        <v>5050.5</v>
      </c>
      <c r="H29" s="13">
        <v>2.12</v>
      </c>
    </row>
    <row r="30" spans="2:8" s="69" customFormat="1">
      <c r="B30" s="69" t="s">
        <v>1273</v>
      </c>
      <c r="C30" s="79">
        <v>6.6</v>
      </c>
      <c r="D30" s="69" t="s">
        <v>112</v>
      </c>
      <c r="E30" s="69" t="s">
        <v>1274</v>
      </c>
      <c r="F30" s="13">
        <v>5000000</v>
      </c>
      <c r="G30" s="13">
        <v>4996.78</v>
      </c>
      <c r="H30" s="13">
        <v>2.09</v>
      </c>
    </row>
    <row r="31" spans="2:8" s="69" customFormat="1">
      <c r="B31" s="69" t="s">
        <v>1275</v>
      </c>
      <c r="C31" s="79">
        <v>7.42</v>
      </c>
      <c r="D31" s="69" t="s">
        <v>112</v>
      </c>
      <c r="E31" s="69" t="s">
        <v>1276</v>
      </c>
      <c r="F31" s="13">
        <v>3919000</v>
      </c>
      <c r="G31" s="13">
        <v>3684.33</v>
      </c>
      <c r="H31" s="13">
        <v>1.54</v>
      </c>
    </row>
    <row r="32" spans="2:8" s="69" customFormat="1">
      <c r="B32" s="69" t="s">
        <v>1277</v>
      </c>
      <c r="C32" s="79">
        <v>6.7</v>
      </c>
      <c r="D32" s="69" t="s">
        <v>112</v>
      </c>
      <c r="E32" s="69" t="s">
        <v>1278</v>
      </c>
      <c r="F32" s="13">
        <v>3500000</v>
      </c>
      <c r="G32" s="13">
        <v>3421.72</v>
      </c>
      <c r="H32" s="13">
        <v>1.43</v>
      </c>
    </row>
    <row r="33" spans="2:9" s="69" customFormat="1">
      <c r="B33" s="69" t="s">
        <v>650</v>
      </c>
      <c r="C33" s="79">
        <v>6.01</v>
      </c>
      <c r="D33" s="69" t="s">
        <v>112</v>
      </c>
      <c r="E33" s="69" t="s">
        <v>651</v>
      </c>
      <c r="F33" s="13">
        <v>2500000</v>
      </c>
      <c r="G33" s="13">
        <v>2528.25</v>
      </c>
      <c r="H33" s="13">
        <v>1.06</v>
      </c>
    </row>
    <row r="34" spans="2:9" s="69" customFormat="1">
      <c r="B34" s="69" t="s">
        <v>1279</v>
      </c>
      <c r="C34" s="79">
        <v>7.51</v>
      </c>
      <c r="D34" s="69" t="s">
        <v>112</v>
      </c>
      <c r="E34" s="69" t="s">
        <v>1280</v>
      </c>
      <c r="F34" s="13">
        <v>1000000</v>
      </c>
      <c r="G34" s="13">
        <v>987.38</v>
      </c>
      <c r="H34" s="13">
        <v>0.41</v>
      </c>
    </row>
    <row r="35" spans="2:9" s="69" customFormat="1">
      <c r="B35" s="69" t="s">
        <v>844</v>
      </c>
      <c r="C35" s="79">
        <v>6.93</v>
      </c>
      <c r="D35" s="69" t="s">
        <v>112</v>
      </c>
      <c r="E35" s="69" t="s">
        <v>845</v>
      </c>
      <c r="F35" s="13">
        <v>1000000</v>
      </c>
      <c r="G35" s="13">
        <v>953.84</v>
      </c>
      <c r="H35" s="13">
        <v>0.4</v>
      </c>
    </row>
    <row r="36" spans="2:9" s="69" customFormat="1">
      <c r="B36" s="69" t="s">
        <v>658</v>
      </c>
      <c r="C36" s="79">
        <v>6.29</v>
      </c>
      <c r="D36" s="69" t="s">
        <v>112</v>
      </c>
      <c r="E36" s="69" t="s">
        <v>659</v>
      </c>
      <c r="F36" s="13">
        <v>568400</v>
      </c>
      <c r="G36" s="13">
        <v>579.77</v>
      </c>
      <c r="H36" s="13">
        <v>0.24</v>
      </c>
    </row>
    <row r="37" spans="2:9" s="69" customFormat="1">
      <c r="B37" s="69" t="s">
        <v>497</v>
      </c>
      <c r="C37" s="79">
        <v>6.37</v>
      </c>
      <c r="D37" s="69" t="s">
        <v>112</v>
      </c>
      <c r="E37" s="69" t="s">
        <v>498</v>
      </c>
      <c r="F37" s="13">
        <v>558200</v>
      </c>
      <c r="G37" s="13">
        <v>566.33000000000004</v>
      </c>
      <c r="H37" s="13">
        <v>0.24</v>
      </c>
    </row>
    <row r="38" spans="2:9" s="69" customFormat="1">
      <c r="B38" s="69" t="s">
        <v>330</v>
      </c>
      <c r="C38" s="79">
        <v>7.3</v>
      </c>
      <c r="D38" s="69" t="s">
        <v>112</v>
      </c>
      <c r="E38" s="69" t="s">
        <v>331</v>
      </c>
      <c r="F38" s="13">
        <v>525500</v>
      </c>
      <c r="G38" s="13">
        <v>524.38</v>
      </c>
      <c r="H38" s="13">
        <v>0.22</v>
      </c>
    </row>
    <row r="39" spans="2:9" s="69" customFormat="1">
      <c r="B39" s="69" t="s">
        <v>324</v>
      </c>
      <c r="C39" s="79">
        <v>7.11</v>
      </c>
      <c r="D39" s="69" t="s">
        <v>112</v>
      </c>
      <c r="E39" s="69" t="s">
        <v>325</v>
      </c>
      <c r="F39" s="13">
        <v>480500</v>
      </c>
      <c r="G39" s="13">
        <v>482.98</v>
      </c>
      <c r="H39" s="13">
        <v>0.2</v>
      </c>
    </row>
    <row r="40" spans="2:9" s="69" customFormat="1">
      <c r="B40" s="69" t="s">
        <v>743</v>
      </c>
      <c r="C40" s="79">
        <v>5.56</v>
      </c>
      <c r="D40" s="69" t="s">
        <v>112</v>
      </c>
      <c r="E40" s="69" t="s">
        <v>744</v>
      </c>
      <c r="F40" s="13">
        <v>300000</v>
      </c>
      <c r="G40" s="13">
        <v>302.04000000000002</v>
      </c>
      <c r="H40" s="13">
        <v>0.13</v>
      </c>
    </row>
    <row r="41" spans="2:9" s="69" customFormat="1">
      <c r="B41" s="69" t="s">
        <v>1281</v>
      </c>
      <c r="C41" s="79">
        <v>7.37</v>
      </c>
      <c r="D41" s="69" t="s">
        <v>112</v>
      </c>
      <c r="E41" s="69" t="s">
        <v>1282</v>
      </c>
      <c r="F41" s="13">
        <v>205500</v>
      </c>
      <c r="G41" s="13">
        <v>186.18</v>
      </c>
      <c r="H41" s="13">
        <v>0.08</v>
      </c>
    </row>
    <row r="42" spans="2:9" s="69" customFormat="1">
      <c r="B42" s="69" t="s">
        <v>499</v>
      </c>
      <c r="C42" s="79">
        <v>7.37</v>
      </c>
      <c r="D42" s="69" t="s">
        <v>112</v>
      </c>
      <c r="E42" s="69" t="s">
        <v>500</v>
      </c>
      <c r="F42" s="13">
        <v>60900</v>
      </c>
      <c r="G42" s="13">
        <v>54.99</v>
      </c>
      <c r="H42" s="13">
        <v>0.02</v>
      </c>
    </row>
    <row r="43" spans="2:9" s="69" customFormat="1">
      <c r="B43" s="69" t="s">
        <v>662</v>
      </c>
      <c r="C43" s="79">
        <v>7.54</v>
      </c>
      <c r="D43" s="69" t="s">
        <v>112</v>
      </c>
      <c r="E43" s="69" t="s">
        <v>663</v>
      </c>
      <c r="F43" s="13">
        <v>38500</v>
      </c>
      <c r="G43" s="13">
        <v>34.380000000000003</v>
      </c>
      <c r="H43" s="13">
        <v>0.01</v>
      </c>
    </row>
    <row r="44" spans="2:9" s="69" customFormat="1">
      <c r="B44" s="69" t="s">
        <v>1283</v>
      </c>
      <c r="C44" s="79">
        <v>7.65</v>
      </c>
      <c r="D44" s="69" t="s">
        <v>112</v>
      </c>
      <c r="E44" s="69" t="s">
        <v>1284</v>
      </c>
      <c r="F44" s="13">
        <v>400</v>
      </c>
      <c r="G44" s="13">
        <v>0.41</v>
      </c>
      <c r="H44" s="13">
        <v>0</v>
      </c>
      <c r="I44" s="69" t="s">
        <v>423</v>
      </c>
    </row>
    <row r="45" spans="2:9" s="69" customFormat="1">
      <c r="B45" s="102" t="s">
        <v>114</v>
      </c>
      <c r="C45" s="184"/>
      <c r="D45" s="102"/>
      <c r="E45" s="102"/>
      <c r="F45" s="14"/>
      <c r="G45" s="14">
        <f>SUM(G27:G44)</f>
        <v>44777.829999999994</v>
      </c>
      <c r="H45" s="14">
        <f>SUM(H27:H44)</f>
        <v>18.749999999999989</v>
      </c>
    </row>
    <row r="46" spans="2:9" s="69" customFormat="1">
      <c r="B46" s="102" t="s">
        <v>115</v>
      </c>
      <c r="C46" s="79"/>
      <c r="F46" s="13"/>
      <c r="G46" s="13"/>
      <c r="H46" s="13"/>
    </row>
    <row r="47" spans="2:9" s="69" customFormat="1">
      <c r="B47" s="69" t="s">
        <v>1285</v>
      </c>
      <c r="C47" s="79">
        <v>5.78</v>
      </c>
      <c r="D47" s="69" t="s">
        <v>116</v>
      </c>
      <c r="E47" s="69" t="s">
        <v>1286</v>
      </c>
      <c r="F47" s="13">
        <v>1350</v>
      </c>
      <c r="G47" s="13">
        <v>13453.05</v>
      </c>
      <c r="H47" s="13">
        <v>5.64</v>
      </c>
    </row>
    <row r="48" spans="2:9" s="69" customFormat="1">
      <c r="B48" s="69" t="s">
        <v>1287</v>
      </c>
      <c r="C48" s="79">
        <v>6.43</v>
      </c>
      <c r="D48" s="69" t="s">
        <v>344</v>
      </c>
      <c r="E48" s="69" t="s">
        <v>1288</v>
      </c>
      <c r="F48" s="13">
        <v>700</v>
      </c>
      <c r="G48" s="13">
        <v>7165.03</v>
      </c>
      <c r="H48" s="13">
        <v>3</v>
      </c>
    </row>
    <row r="49" spans="2:8" s="69" customFormat="1">
      <c r="B49" s="69" t="s">
        <v>1289</v>
      </c>
      <c r="C49" s="79">
        <v>6.65</v>
      </c>
      <c r="D49" s="69" t="s">
        <v>116</v>
      </c>
      <c r="E49" s="69" t="s">
        <v>1290</v>
      </c>
      <c r="F49" s="13">
        <v>500</v>
      </c>
      <c r="G49" s="13">
        <v>5185.1400000000003</v>
      </c>
      <c r="H49" s="13">
        <v>2.17</v>
      </c>
    </row>
    <row r="50" spans="2:8" s="69" customFormat="1">
      <c r="B50" s="69" t="s">
        <v>1291</v>
      </c>
      <c r="C50" s="79">
        <v>6.72</v>
      </c>
      <c r="D50" s="69" t="s">
        <v>116</v>
      </c>
      <c r="E50" s="69" t="s">
        <v>1292</v>
      </c>
      <c r="F50" s="13">
        <v>500</v>
      </c>
      <c r="G50" s="13">
        <v>5122.21</v>
      </c>
      <c r="H50" s="13">
        <v>2.15</v>
      </c>
    </row>
    <row r="51" spans="2:8" s="69" customFormat="1">
      <c r="B51" s="69" t="s">
        <v>1293</v>
      </c>
      <c r="C51" s="79">
        <v>6.3</v>
      </c>
      <c r="D51" s="69" t="s">
        <v>116</v>
      </c>
      <c r="E51" s="69" t="s">
        <v>868</v>
      </c>
      <c r="F51" s="13">
        <v>500</v>
      </c>
      <c r="G51" s="13">
        <v>5033.75</v>
      </c>
      <c r="H51" s="13">
        <v>2.11</v>
      </c>
    </row>
    <row r="52" spans="2:8" s="69" customFormat="1">
      <c r="B52" s="69" t="s">
        <v>1294</v>
      </c>
      <c r="C52" s="79">
        <v>5.46</v>
      </c>
      <c r="D52" s="69" t="s">
        <v>116</v>
      </c>
      <c r="E52" s="69" t="s">
        <v>1295</v>
      </c>
      <c r="F52" s="13">
        <v>500</v>
      </c>
      <c r="G52" s="13">
        <v>5032.18</v>
      </c>
      <c r="H52" s="13">
        <v>2.11</v>
      </c>
    </row>
    <row r="53" spans="2:8" s="69" customFormat="1">
      <c r="B53" s="69" t="s">
        <v>1296</v>
      </c>
      <c r="C53" s="79">
        <v>7.17</v>
      </c>
      <c r="D53" s="69" t="s">
        <v>116</v>
      </c>
      <c r="E53" s="69" t="s">
        <v>879</v>
      </c>
      <c r="F53" s="13">
        <v>500</v>
      </c>
      <c r="G53" s="13">
        <v>4867.93</v>
      </c>
      <c r="H53" s="13">
        <v>2.04</v>
      </c>
    </row>
    <row r="54" spans="2:8" s="69" customFormat="1">
      <c r="B54" s="69" t="s">
        <v>1002</v>
      </c>
      <c r="C54" s="79">
        <v>7.5</v>
      </c>
      <c r="D54" s="69" t="s">
        <v>116</v>
      </c>
      <c r="E54" s="69" t="s">
        <v>336</v>
      </c>
      <c r="F54" s="13">
        <v>500</v>
      </c>
      <c r="G54" s="13">
        <v>4800.32</v>
      </c>
      <c r="H54" s="13">
        <v>2.0099999999999998</v>
      </c>
    </row>
    <row r="55" spans="2:8" s="69" customFormat="1">
      <c r="B55" s="69" t="s">
        <v>1297</v>
      </c>
      <c r="C55" s="79">
        <v>7.98</v>
      </c>
      <c r="D55" s="69" t="s">
        <v>116</v>
      </c>
      <c r="E55" s="69" t="s">
        <v>338</v>
      </c>
      <c r="F55" s="13">
        <v>500</v>
      </c>
      <c r="G55" s="13">
        <v>4700.2299999999996</v>
      </c>
      <c r="H55" s="13">
        <v>1.97</v>
      </c>
    </row>
    <row r="56" spans="2:8" s="69" customFormat="1">
      <c r="B56" s="69" t="s">
        <v>1298</v>
      </c>
      <c r="C56" s="79">
        <v>6.4</v>
      </c>
      <c r="D56" s="69" t="s">
        <v>116</v>
      </c>
      <c r="E56" s="69" t="s">
        <v>1299</v>
      </c>
      <c r="F56" s="13">
        <v>400</v>
      </c>
      <c r="G56" s="13">
        <v>4007.55</v>
      </c>
      <c r="H56" s="13">
        <v>1.68</v>
      </c>
    </row>
    <row r="57" spans="2:8" s="69" customFormat="1">
      <c r="B57" s="69" t="s">
        <v>1300</v>
      </c>
      <c r="C57" s="79">
        <v>5.87</v>
      </c>
      <c r="D57" s="69" t="s">
        <v>116</v>
      </c>
      <c r="E57" s="69" t="s">
        <v>1301</v>
      </c>
      <c r="F57" s="13">
        <v>350</v>
      </c>
      <c r="G57" s="13">
        <v>3518.7</v>
      </c>
      <c r="H57" s="13">
        <v>1.47</v>
      </c>
    </row>
    <row r="58" spans="2:8" s="69" customFormat="1">
      <c r="B58" s="69" t="s">
        <v>1302</v>
      </c>
      <c r="C58" s="79">
        <v>7.34</v>
      </c>
      <c r="D58" s="69" t="s">
        <v>116</v>
      </c>
      <c r="E58" s="69" t="s">
        <v>874</v>
      </c>
      <c r="F58" s="13">
        <v>350</v>
      </c>
      <c r="G58" s="13">
        <v>3445.09</v>
      </c>
      <c r="H58" s="13">
        <v>1.44</v>
      </c>
    </row>
    <row r="59" spans="2:8" s="69" customFormat="1">
      <c r="B59" s="69" t="s">
        <v>1303</v>
      </c>
      <c r="C59" s="79">
        <v>7.14</v>
      </c>
      <c r="D59" s="69" t="s">
        <v>116</v>
      </c>
      <c r="E59" s="69" t="s">
        <v>1304</v>
      </c>
      <c r="F59" s="13">
        <v>300</v>
      </c>
      <c r="G59" s="13">
        <v>3014.46</v>
      </c>
      <c r="H59" s="13">
        <v>1.26</v>
      </c>
    </row>
    <row r="60" spans="2:8" s="69" customFormat="1">
      <c r="B60" s="69" t="s">
        <v>1305</v>
      </c>
      <c r="C60" s="79">
        <v>6.67</v>
      </c>
      <c r="D60" s="69" t="s">
        <v>116</v>
      </c>
      <c r="E60" s="69" t="s">
        <v>671</v>
      </c>
      <c r="F60" s="13">
        <v>250</v>
      </c>
      <c r="G60" s="13">
        <v>2528.85</v>
      </c>
      <c r="H60" s="13">
        <v>1.06</v>
      </c>
    </row>
    <row r="61" spans="2:8" s="69" customFormat="1">
      <c r="B61" s="69" t="s">
        <v>1306</v>
      </c>
      <c r="C61" s="79">
        <v>7.12</v>
      </c>
      <c r="D61" s="69" t="s">
        <v>116</v>
      </c>
      <c r="E61" s="69" t="s">
        <v>501</v>
      </c>
      <c r="F61" s="13">
        <v>250</v>
      </c>
      <c r="G61" s="13">
        <v>2511.67</v>
      </c>
      <c r="H61" s="13">
        <v>1.05</v>
      </c>
    </row>
    <row r="62" spans="2:8" s="69" customFormat="1">
      <c r="B62" s="69" t="s">
        <v>1307</v>
      </c>
      <c r="C62" s="79">
        <v>5.61</v>
      </c>
      <c r="D62" s="69" t="s">
        <v>344</v>
      </c>
      <c r="E62" s="69" t="s">
        <v>1308</v>
      </c>
      <c r="F62" s="13">
        <v>250</v>
      </c>
      <c r="G62" s="13">
        <v>2510.6999999999998</v>
      </c>
      <c r="H62" s="13">
        <v>1.05</v>
      </c>
    </row>
    <row r="63" spans="2:8" s="69" customFormat="1">
      <c r="B63" s="69" t="s">
        <v>1309</v>
      </c>
      <c r="C63" s="79">
        <v>4.75</v>
      </c>
      <c r="D63" s="69" t="s">
        <v>116</v>
      </c>
      <c r="E63" s="69" t="s">
        <v>1310</v>
      </c>
      <c r="F63" s="13">
        <v>250</v>
      </c>
      <c r="G63" s="13">
        <v>2503.66</v>
      </c>
      <c r="H63" s="13">
        <v>1.05</v>
      </c>
    </row>
    <row r="64" spans="2:8" s="69" customFormat="1">
      <c r="B64" s="69" t="s">
        <v>1311</v>
      </c>
      <c r="C64" s="79">
        <v>5.45</v>
      </c>
      <c r="D64" s="69" t="s">
        <v>116</v>
      </c>
      <c r="E64" s="69" t="s">
        <v>961</v>
      </c>
      <c r="F64" s="13">
        <v>250</v>
      </c>
      <c r="G64" s="13">
        <v>2495.31</v>
      </c>
      <c r="H64" s="13">
        <v>1.05</v>
      </c>
    </row>
    <row r="65" spans="2:8" s="69" customFormat="1">
      <c r="B65" s="69" t="s">
        <v>857</v>
      </c>
      <c r="C65" s="79">
        <v>6.25</v>
      </c>
      <c r="D65" s="69" t="s">
        <v>116</v>
      </c>
      <c r="E65" s="69" t="s">
        <v>858</v>
      </c>
      <c r="F65" s="13">
        <v>250</v>
      </c>
      <c r="G65" s="13">
        <v>2475.66</v>
      </c>
      <c r="H65" s="13">
        <v>1.04</v>
      </c>
    </row>
    <row r="66" spans="2:8" s="69" customFormat="1">
      <c r="B66" s="69" t="s">
        <v>1312</v>
      </c>
      <c r="C66" s="79">
        <v>6.52</v>
      </c>
      <c r="D66" s="69" t="s">
        <v>116</v>
      </c>
      <c r="E66" s="69" t="s">
        <v>675</v>
      </c>
      <c r="F66" s="13">
        <v>250</v>
      </c>
      <c r="G66" s="13">
        <v>2473.4899999999998</v>
      </c>
      <c r="H66" s="13">
        <v>1.04</v>
      </c>
    </row>
    <row r="67" spans="2:8" s="69" customFormat="1">
      <c r="B67" s="69" t="s">
        <v>877</v>
      </c>
      <c r="C67" s="79">
        <v>6.84</v>
      </c>
      <c r="D67" s="69" t="s">
        <v>116</v>
      </c>
      <c r="E67" s="69" t="s">
        <v>878</v>
      </c>
      <c r="F67" s="13">
        <v>250</v>
      </c>
      <c r="G67" s="13">
        <v>2434.17</v>
      </c>
      <c r="H67" s="13">
        <v>1.02</v>
      </c>
    </row>
    <row r="68" spans="2:8" s="69" customFormat="1">
      <c r="B68" s="69" t="s">
        <v>1003</v>
      </c>
      <c r="C68" s="79">
        <v>7.29</v>
      </c>
      <c r="D68" s="69" t="s">
        <v>116</v>
      </c>
      <c r="E68" s="69" t="s">
        <v>335</v>
      </c>
      <c r="F68" s="13">
        <v>250</v>
      </c>
      <c r="G68" s="13">
        <v>2427.6999999999998</v>
      </c>
      <c r="H68" s="13">
        <v>1.02</v>
      </c>
    </row>
    <row r="69" spans="2:8" s="69" customFormat="1">
      <c r="B69" s="69" t="s">
        <v>1313</v>
      </c>
      <c r="C69" s="79">
        <v>6.97</v>
      </c>
      <c r="D69" s="69" t="s">
        <v>116</v>
      </c>
      <c r="E69" s="69" t="s">
        <v>1314</v>
      </c>
      <c r="F69" s="13">
        <v>250</v>
      </c>
      <c r="G69" s="13">
        <v>2417.73</v>
      </c>
      <c r="H69" s="13">
        <v>1.01</v>
      </c>
    </row>
    <row r="70" spans="2:8" s="69" customFormat="1">
      <c r="B70" s="69" t="s">
        <v>1315</v>
      </c>
      <c r="C70" s="79">
        <v>7.98</v>
      </c>
      <c r="D70" s="69" t="s">
        <v>116</v>
      </c>
      <c r="E70" s="69" t="s">
        <v>1316</v>
      </c>
      <c r="F70" s="13">
        <v>250</v>
      </c>
      <c r="G70" s="13">
        <v>2360.16</v>
      </c>
      <c r="H70" s="13">
        <v>0.99</v>
      </c>
    </row>
    <row r="71" spans="2:8" s="69" customFormat="1">
      <c r="B71" s="69" t="s">
        <v>1317</v>
      </c>
      <c r="C71" s="79">
        <v>7.76</v>
      </c>
      <c r="D71" s="69" t="s">
        <v>116</v>
      </c>
      <c r="E71" s="69" t="s">
        <v>1318</v>
      </c>
      <c r="F71" s="13">
        <v>240</v>
      </c>
      <c r="G71" s="13">
        <v>2333.02</v>
      </c>
      <c r="H71" s="13">
        <v>0.98</v>
      </c>
    </row>
    <row r="72" spans="2:8" s="69" customFormat="1">
      <c r="B72" s="69" t="s">
        <v>1319</v>
      </c>
      <c r="C72" s="79">
        <v>6.39</v>
      </c>
      <c r="D72" s="69" t="s">
        <v>116</v>
      </c>
      <c r="E72" s="69" t="s">
        <v>1320</v>
      </c>
      <c r="F72" s="13">
        <v>230000</v>
      </c>
      <c r="G72" s="13">
        <v>2320.83</v>
      </c>
      <c r="H72" s="13">
        <v>0.97</v>
      </c>
    </row>
    <row r="73" spans="2:8" s="69" customFormat="1">
      <c r="B73" s="69" t="s">
        <v>1321</v>
      </c>
      <c r="C73" s="79">
        <v>6.64</v>
      </c>
      <c r="D73" s="69" t="s">
        <v>116</v>
      </c>
      <c r="E73" s="69" t="s">
        <v>1322</v>
      </c>
      <c r="F73" s="13">
        <v>220</v>
      </c>
      <c r="G73" s="13">
        <v>2211.81</v>
      </c>
      <c r="H73" s="13">
        <v>0.93</v>
      </c>
    </row>
    <row r="74" spans="2:8" s="69" customFormat="1">
      <c r="B74" s="69" t="s">
        <v>1323</v>
      </c>
      <c r="C74" s="79">
        <v>7.35</v>
      </c>
      <c r="D74" s="69" t="s">
        <v>116</v>
      </c>
      <c r="E74" s="69" t="s">
        <v>1324</v>
      </c>
      <c r="F74" s="13">
        <v>200</v>
      </c>
      <c r="G74" s="13">
        <v>1998.9</v>
      </c>
      <c r="H74" s="13">
        <v>0.84</v>
      </c>
    </row>
    <row r="75" spans="2:8" s="69" customFormat="1">
      <c r="B75" s="69" t="s">
        <v>1325</v>
      </c>
      <c r="C75" s="79">
        <v>7.11</v>
      </c>
      <c r="D75" s="69" t="s">
        <v>344</v>
      </c>
      <c r="E75" s="69" t="s">
        <v>1326</v>
      </c>
      <c r="F75" s="13">
        <v>750</v>
      </c>
      <c r="G75" s="13">
        <v>1520.66</v>
      </c>
      <c r="H75" s="13">
        <v>0.64</v>
      </c>
    </row>
    <row r="76" spans="2:8" s="69" customFormat="1">
      <c r="B76" s="69" t="s">
        <v>504</v>
      </c>
      <c r="C76" s="79">
        <v>6.47</v>
      </c>
      <c r="D76" s="69" t="s">
        <v>116</v>
      </c>
      <c r="E76" s="69" t="s">
        <v>505</v>
      </c>
      <c r="F76" s="13">
        <v>150</v>
      </c>
      <c r="G76" s="13">
        <v>1498.44</v>
      </c>
      <c r="H76" s="13">
        <v>0.63</v>
      </c>
    </row>
    <row r="77" spans="2:8" s="69" customFormat="1">
      <c r="B77" s="69" t="s">
        <v>1327</v>
      </c>
      <c r="C77" s="79">
        <v>6.76</v>
      </c>
      <c r="D77" s="69" t="s">
        <v>344</v>
      </c>
      <c r="E77" s="69" t="s">
        <v>1328</v>
      </c>
      <c r="F77" s="13">
        <v>100</v>
      </c>
      <c r="G77" s="13">
        <v>968.19</v>
      </c>
      <c r="H77" s="13">
        <v>0.41</v>
      </c>
    </row>
    <row r="78" spans="2:8" s="69" customFormat="1">
      <c r="B78" s="69" t="s">
        <v>1329</v>
      </c>
      <c r="C78" s="79">
        <v>5.87</v>
      </c>
      <c r="D78" s="69" t="s">
        <v>116</v>
      </c>
      <c r="E78" s="69" t="s">
        <v>1330</v>
      </c>
      <c r="F78" s="13">
        <v>50</v>
      </c>
      <c r="G78" s="13">
        <v>501.88</v>
      </c>
      <c r="H78" s="13">
        <v>0.21</v>
      </c>
    </row>
    <row r="79" spans="2:8" s="69" customFormat="1">
      <c r="B79" s="69" t="s">
        <v>1331</v>
      </c>
      <c r="C79" s="79">
        <v>6.88</v>
      </c>
      <c r="D79" s="69" t="s">
        <v>116</v>
      </c>
      <c r="E79" s="69" t="s">
        <v>1332</v>
      </c>
      <c r="F79" s="13">
        <v>33</v>
      </c>
      <c r="G79" s="13">
        <v>337.64</v>
      </c>
      <c r="H79" s="13">
        <v>0.14000000000000001</v>
      </c>
    </row>
    <row r="80" spans="2:8" s="69" customFormat="1">
      <c r="B80" s="69" t="s">
        <v>502</v>
      </c>
      <c r="C80" s="79">
        <v>6.14</v>
      </c>
      <c r="D80" s="69" t="s">
        <v>116</v>
      </c>
      <c r="E80" s="69" t="s">
        <v>503</v>
      </c>
      <c r="F80" s="13">
        <v>10</v>
      </c>
      <c r="G80" s="13">
        <v>101.41</v>
      </c>
      <c r="H80" s="13">
        <v>0.04</v>
      </c>
    </row>
    <row r="81" spans="2:8" s="69" customFormat="1">
      <c r="B81" s="69" t="s">
        <v>1333</v>
      </c>
      <c r="C81" s="79">
        <v>6.71</v>
      </c>
      <c r="D81" s="69" t="s">
        <v>116</v>
      </c>
      <c r="E81" s="69" t="s">
        <v>1334</v>
      </c>
      <c r="F81" s="13">
        <v>10</v>
      </c>
      <c r="G81" s="13">
        <v>101.12</v>
      </c>
      <c r="H81" s="13">
        <v>0.04</v>
      </c>
    </row>
    <row r="82" spans="2:8" s="69" customFormat="1">
      <c r="B82" s="69" t="s">
        <v>1335</v>
      </c>
      <c r="C82" s="79">
        <v>6.42</v>
      </c>
      <c r="D82" s="69" t="s">
        <v>116</v>
      </c>
      <c r="E82" s="69" t="s">
        <v>683</v>
      </c>
      <c r="F82" s="13">
        <v>8</v>
      </c>
      <c r="G82" s="13">
        <v>80.38</v>
      </c>
      <c r="H82" s="13">
        <v>0.03</v>
      </c>
    </row>
    <row r="83" spans="2:8" s="69" customFormat="1">
      <c r="B83" s="69" t="s">
        <v>1336</v>
      </c>
      <c r="C83" s="79">
        <v>7.6</v>
      </c>
      <c r="D83" s="69" t="s">
        <v>116</v>
      </c>
      <c r="E83" s="69" t="s">
        <v>1337</v>
      </c>
      <c r="F83" s="13">
        <v>3</v>
      </c>
      <c r="G83" s="13">
        <v>31.03</v>
      </c>
      <c r="H83" s="13">
        <v>0.01</v>
      </c>
    </row>
    <row r="84" spans="2:8" s="69" customFormat="1">
      <c r="B84" s="102" t="s">
        <v>117</v>
      </c>
      <c r="C84" s="184"/>
      <c r="D84" s="102"/>
      <c r="E84" s="102"/>
      <c r="F84" s="14"/>
      <c r="G84" s="14">
        <f>SUM(G47:G83)</f>
        <v>110490.05000000002</v>
      </c>
      <c r="H84" s="14">
        <f>SUM(H47:H83)</f>
        <v>46.29999999999999</v>
      </c>
    </row>
    <row r="85" spans="2:8" s="69" customFormat="1">
      <c r="B85" s="102" t="s">
        <v>348</v>
      </c>
      <c r="C85" s="79"/>
      <c r="F85" s="13"/>
      <c r="G85" s="13"/>
      <c r="H85" s="13"/>
    </row>
    <row r="86" spans="2:8" s="69" customFormat="1">
      <c r="B86" s="69" t="s">
        <v>1338</v>
      </c>
      <c r="C86" s="79">
        <v>7.3650000000000002</v>
      </c>
      <c r="D86" s="69" t="s">
        <v>116</v>
      </c>
      <c r="E86" s="69" t="s">
        <v>1339</v>
      </c>
      <c r="F86" s="13">
        <v>860</v>
      </c>
      <c r="G86" s="13">
        <v>8672.7800000000007</v>
      </c>
      <c r="H86" s="13">
        <v>3.63</v>
      </c>
    </row>
    <row r="87" spans="2:8" s="69" customFormat="1">
      <c r="B87" s="69" t="s">
        <v>1340</v>
      </c>
      <c r="C87" s="79">
        <v>7.6150000000000002</v>
      </c>
      <c r="D87" s="69" t="s">
        <v>116</v>
      </c>
      <c r="E87" s="69" t="s">
        <v>349</v>
      </c>
      <c r="F87" s="13">
        <v>652</v>
      </c>
      <c r="G87" s="13">
        <v>6555.72</v>
      </c>
      <c r="H87" s="13">
        <v>2.75</v>
      </c>
    </row>
    <row r="88" spans="2:8" s="69" customFormat="1">
      <c r="B88" s="102" t="s">
        <v>350</v>
      </c>
      <c r="C88" s="184"/>
      <c r="D88" s="102"/>
      <c r="E88" s="102"/>
      <c r="F88" s="14"/>
      <c r="G88" s="14">
        <f>SUM(G86:G87)</f>
        <v>15228.5</v>
      </c>
      <c r="H88" s="14">
        <f>SUM(H86:H87)</f>
        <v>6.38</v>
      </c>
    </row>
    <row r="89" spans="2:8" s="69" customFormat="1">
      <c r="B89" s="102" t="s">
        <v>118</v>
      </c>
      <c r="C89" s="79"/>
      <c r="F89" s="13"/>
      <c r="G89" s="13"/>
      <c r="H89" s="13"/>
    </row>
    <row r="90" spans="2:8" s="69" customFormat="1">
      <c r="B90" s="69" t="s">
        <v>1147</v>
      </c>
      <c r="C90" s="79">
        <v>6.03</v>
      </c>
      <c r="D90" s="69" t="s">
        <v>1131</v>
      </c>
      <c r="E90" s="69" t="s">
        <v>1148</v>
      </c>
      <c r="F90" s="13">
        <v>3000</v>
      </c>
      <c r="G90" s="13">
        <v>14386.79</v>
      </c>
      <c r="H90" s="13">
        <v>6.03</v>
      </c>
    </row>
    <row r="91" spans="2:8" s="69" customFormat="1">
      <c r="B91" s="69" t="s">
        <v>905</v>
      </c>
      <c r="C91" s="79">
        <v>6.06</v>
      </c>
      <c r="D91" s="69" t="s">
        <v>119</v>
      </c>
      <c r="E91" s="69" t="s">
        <v>906</v>
      </c>
      <c r="F91" s="13">
        <v>2000</v>
      </c>
      <c r="G91" s="13">
        <v>9598.41</v>
      </c>
      <c r="H91" s="13">
        <v>4.0199999999999996</v>
      </c>
    </row>
    <row r="92" spans="2:8" s="69" customFormat="1">
      <c r="B92" s="69" t="s">
        <v>1341</v>
      </c>
      <c r="C92" s="79">
        <v>5.29</v>
      </c>
      <c r="D92" s="69" t="s">
        <v>112</v>
      </c>
      <c r="E92" s="69" t="s">
        <v>1342</v>
      </c>
      <c r="F92" s="13">
        <v>5000000</v>
      </c>
      <c r="G92" s="13">
        <v>4905.54</v>
      </c>
      <c r="H92" s="13">
        <v>2.06</v>
      </c>
    </row>
    <row r="93" spans="2:8" s="69" customFormat="1">
      <c r="B93" s="69" t="s">
        <v>1343</v>
      </c>
      <c r="C93" s="79">
        <v>6.14</v>
      </c>
      <c r="D93" s="69" t="s">
        <v>119</v>
      </c>
      <c r="E93" s="69" t="s">
        <v>1344</v>
      </c>
      <c r="F93" s="13">
        <v>1000</v>
      </c>
      <c r="G93" s="13">
        <v>4795.12</v>
      </c>
      <c r="H93" s="13">
        <v>2.0099999999999998</v>
      </c>
    </row>
    <row r="94" spans="2:8" s="69" customFormat="1">
      <c r="B94" s="69" t="s">
        <v>1345</v>
      </c>
      <c r="C94" s="79">
        <v>6.15</v>
      </c>
      <c r="D94" s="69" t="s">
        <v>119</v>
      </c>
      <c r="E94" s="69" t="s">
        <v>1346</v>
      </c>
      <c r="F94" s="13">
        <v>1000</v>
      </c>
      <c r="G94" s="13">
        <v>4775.51</v>
      </c>
      <c r="H94" s="13">
        <v>2</v>
      </c>
    </row>
    <row r="95" spans="2:8" s="69" customFormat="1">
      <c r="B95" s="69" t="s">
        <v>691</v>
      </c>
      <c r="C95" s="79">
        <v>6.12</v>
      </c>
      <c r="D95" s="69" t="s">
        <v>119</v>
      </c>
      <c r="E95" s="69" t="s">
        <v>692</v>
      </c>
      <c r="F95" s="13">
        <v>1000</v>
      </c>
      <c r="G95" s="13">
        <v>4764.53</v>
      </c>
      <c r="H95" s="13">
        <v>2</v>
      </c>
    </row>
    <row r="96" spans="2:8" s="69" customFormat="1">
      <c r="B96" s="69" t="s">
        <v>1347</v>
      </c>
      <c r="C96" s="79">
        <v>6.25</v>
      </c>
      <c r="D96" s="69" t="s">
        <v>119</v>
      </c>
      <c r="E96" s="69" t="s">
        <v>1348</v>
      </c>
      <c r="F96" s="13">
        <v>1000</v>
      </c>
      <c r="G96" s="13">
        <v>4707.3999999999996</v>
      </c>
      <c r="H96" s="13">
        <v>1.97</v>
      </c>
    </row>
    <row r="97" spans="2:8" s="69" customFormat="1">
      <c r="B97" s="69" t="s">
        <v>996</v>
      </c>
      <c r="C97" s="79">
        <v>5.64</v>
      </c>
      <c r="D97" s="69" t="s">
        <v>119</v>
      </c>
      <c r="E97" s="69" t="s">
        <v>352</v>
      </c>
      <c r="F97" s="13">
        <v>600</v>
      </c>
      <c r="G97" s="13">
        <v>2958.89</v>
      </c>
      <c r="H97" s="13">
        <v>1.24</v>
      </c>
    </row>
    <row r="98" spans="2:8" s="69" customFormat="1">
      <c r="B98" s="69" t="s">
        <v>1349</v>
      </c>
      <c r="C98" s="79">
        <v>5.59</v>
      </c>
      <c r="D98" s="69" t="s">
        <v>112</v>
      </c>
      <c r="E98" s="69" t="s">
        <v>1350</v>
      </c>
      <c r="F98" s="13">
        <v>2500000</v>
      </c>
      <c r="G98" s="13">
        <v>2419.23</v>
      </c>
      <c r="H98" s="13">
        <v>1.01</v>
      </c>
    </row>
    <row r="99" spans="2:8" s="69" customFormat="1">
      <c r="B99" s="102" t="s">
        <v>122</v>
      </c>
      <c r="C99" s="185"/>
      <c r="D99" s="102"/>
      <c r="E99" s="102"/>
      <c r="F99" s="14"/>
      <c r="G99" s="14">
        <f>SUM(G90:G98)</f>
        <v>53311.420000000006</v>
      </c>
      <c r="H99" s="14">
        <f>SUM(H90:H98)</f>
        <v>22.34</v>
      </c>
    </row>
    <row r="100" spans="2:8" s="69" customFormat="1">
      <c r="B100" s="102" t="s">
        <v>353</v>
      </c>
      <c r="C100" s="185"/>
      <c r="D100" s="102"/>
      <c r="E100" s="102"/>
      <c r="F100" s="14"/>
      <c r="G100" s="14">
        <v>10090.19</v>
      </c>
      <c r="H100" s="14">
        <v>4.2300000000000004</v>
      </c>
    </row>
    <row r="101" spans="2:8" s="69" customFormat="1">
      <c r="B101" s="102" t="s">
        <v>125</v>
      </c>
      <c r="C101" s="185"/>
      <c r="D101" s="102"/>
      <c r="E101" s="102"/>
      <c r="F101" s="14"/>
      <c r="G101" s="14">
        <f>+G45+G84+G88+G99+G100</f>
        <v>233897.99000000002</v>
      </c>
      <c r="H101" s="14">
        <f>+H45+H84+H88+H99+H100</f>
        <v>97.999999999999986</v>
      </c>
    </row>
    <row r="102" spans="2:8" s="69" customFormat="1">
      <c r="B102" s="102" t="s">
        <v>280</v>
      </c>
      <c r="C102" s="185"/>
      <c r="D102" s="102"/>
      <c r="E102" s="102"/>
      <c r="F102" s="14"/>
      <c r="G102" s="14">
        <f>+G103-G101</f>
        <v>4809.3829854499782</v>
      </c>
      <c r="H102" s="14">
        <f>+H103-H101</f>
        <v>2.0000000000000142</v>
      </c>
    </row>
    <row r="103" spans="2:8" s="69" customFormat="1">
      <c r="B103" s="102" t="s">
        <v>127</v>
      </c>
      <c r="C103" s="185"/>
      <c r="D103" s="102"/>
      <c r="E103" s="102"/>
      <c r="F103" s="14"/>
      <c r="G103" s="14">
        <v>238707.37298545</v>
      </c>
      <c r="H103" s="14">
        <v>100</v>
      </c>
    </row>
    <row r="104" spans="2:8" s="69" customFormat="1">
      <c r="B104" s="69" t="s">
        <v>128</v>
      </c>
      <c r="C104" s="180"/>
      <c r="F104" s="13"/>
      <c r="G104" s="13"/>
      <c r="H104" s="13"/>
    </row>
    <row r="105" spans="2:8" s="69" customFormat="1">
      <c r="B105" s="69" t="s">
        <v>129</v>
      </c>
      <c r="C105" s="180"/>
      <c r="F105" s="13"/>
      <c r="G105" s="13"/>
      <c r="H105" s="13"/>
    </row>
    <row r="106" spans="2:8" s="69" customFormat="1">
      <c r="B106" s="102" t="s">
        <v>130</v>
      </c>
      <c r="C106" s="186">
        <v>44712</v>
      </c>
      <c r="F106" s="13"/>
      <c r="G106" s="13"/>
      <c r="H106" s="13"/>
    </row>
    <row r="107" spans="2:8" s="69" customFormat="1" ht="25.5">
      <c r="B107" s="187" t="s">
        <v>131</v>
      </c>
      <c r="C107" s="185" t="s">
        <v>132</v>
      </c>
      <c r="F107" s="13"/>
      <c r="G107" s="13"/>
      <c r="H107" s="13"/>
    </row>
    <row r="108" spans="2:8" s="69" customFormat="1">
      <c r="B108" s="102"/>
      <c r="C108" s="180"/>
      <c r="F108" s="13"/>
      <c r="G108" s="13"/>
      <c r="H108" s="13"/>
    </row>
    <row r="109" spans="2:8" s="69" customFormat="1">
      <c r="B109" s="222" t="s">
        <v>995</v>
      </c>
      <c r="C109" s="102" t="s">
        <v>1237</v>
      </c>
      <c r="F109" s="13"/>
      <c r="G109" s="13"/>
      <c r="H109" s="13"/>
    </row>
    <row r="110" spans="2:8" s="69" customFormat="1">
      <c r="B110" s="102" t="s">
        <v>994</v>
      </c>
      <c r="C110" s="185" t="s">
        <v>132</v>
      </c>
      <c r="F110" s="13"/>
      <c r="G110" s="13"/>
      <c r="H110" s="13"/>
    </row>
    <row r="111" spans="2:8" s="69" customFormat="1">
      <c r="B111" s="102" t="s">
        <v>1351</v>
      </c>
      <c r="C111" s="185"/>
      <c r="F111" s="13"/>
      <c r="G111" s="13"/>
      <c r="H111" s="13"/>
    </row>
    <row r="112" spans="2:8" s="69" customFormat="1">
      <c r="B112" s="102" t="s">
        <v>1352</v>
      </c>
      <c r="C112" s="185"/>
      <c r="F112" s="13"/>
      <c r="G112" s="13"/>
      <c r="H112" s="13"/>
    </row>
    <row r="113" spans="2:8" s="69" customFormat="1">
      <c r="B113" s="102" t="s">
        <v>1353</v>
      </c>
      <c r="C113" s="185"/>
      <c r="F113" s="13"/>
      <c r="G113" s="13"/>
      <c r="H113" s="13"/>
    </row>
    <row r="114" spans="2:8" s="69" customFormat="1">
      <c r="B114" s="102" t="s">
        <v>1354</v>
      </c>
      <c r="C114" s="185"/>
      <c r="F114" s="13"/>
      <c r="G114" s="13"/>
      <c r="H114" s="13"/>
    </row>
    <row r="115" spans="2:8" s="69" customFormat="1">
      <c r="B115" s="102" t="s">
        <v>1355</v>
      </c>
      <c r="C115" s="185"/>
      <c r="F115" s="13"/>
      <c r="G115" s="13"/>
      <c r="H115" s="13"/>
    </row>
    <row r="116" spans="2:8" s="69" customFormat="1">
      <c r="B116" s="102" t="s">
        <v>1356</v>
      </c>
      <c r="C116" s="185"/>
      <c r="F116" s="13"/>
      <c r="G116" s="13"/>
      <c r="H116" s="13"/>
    </row>
    <row r="117" spans="2:8" s="69" customFormat="1">
      <c r="B117" s="102" t="s">
        <v>1357</v>
      </c>
      <c r="C117" s="185"/>
      <c r="F117" s="13"/>
      <c r="G117" s="13"/>
      <c r="H117" s="13"/>
    </row>
    <row r="118" spans="2:8" s="69" customFormat="1">
      <c r="B118" s="102" t="s">
        <v>1358</v>
      </c>
      <c r="C118" s="185"/>
      <c r="F118" s="13"/>
      <c r="G118" s="13"/>
      <c r="H118" s="13"/>
    </row>
    <row r="119" spans="2:8" s="69" customFormat="1">
      <c r="B119" s="102" t="s">
        <v>1359</v>
      </c>
      <c r="C119" s="185"/>
      <c r="F119" s="13"/>
      <c r="G119" s="13"/>
      <c r="H119" s="13"/>
    </row>
    <row r="120" spans="2:8" s="69" customFormat="1">
      <c r="B120" s="102" t="s">
        <v>1360</v>
      </c>
      <c r="C120" s="185"/>
      <c r="F120" s="13"/>
      <c r="G120" s="13"/>
      <c r="H120" s="13"/>
    </row>
    <row r="121" spans="2:8" s="69" customFormat="1">
      <c r="B121" s="102" t="s">
        <v>1361</v>
      </c>
      <c r="C121" s="185"/>
      <c r="F121" s="13"/>
      <c r="G121" s="13"/>
      <c r="H121" s="13"/>
    </row>
    <row r="122" spans="2:8" s="69" customFormat="1">
      <c r="B122" s="102" t="s">
        <v>1362</v>
      </c>
      <c r="C122" s="185"/>
      <c r="F122" s="13"/>
      <c r="G122" s="13"/>
      <c r="H122" s="13"/>
    </row>
    <row r="123" spans="2:8" s="69" customFormat="1">
      <c r="B123" s="102" t="s">
        <v>135</v>
      </c>
      <c r="C123" s="185"/>
      <c r="F123" s="13"/>
      <c r="G123" s="13"/>
      <c r="H123" s="13"/>
    </row>
    <row r="124" spans="2:8" s="69" customFormat="1">
      <c r="B124" s="222" t="s">
        <v>1363</v>
      </c>
      <c r="C124" s="180"/>
      <c r="F124" s="13"/>
      <c r="G124" s="13"/>
      <c r="H124" s="13"/>
    </row>
    <row r="125" spans="2:8" s="69" customFormat="1">
      <c r="C125" s="180"/>
      <c r="F125" s="13"/>
      <c r="G125" s="13"/>
      <c r="H125" s="13"/>
    </row>
    <row r="126" spans="2:8" s="69" customFormat="1" ht="15">
      <c r="B126" s="336" t="s">
        <v>1364</v>
      </c>
      <c r="C126" s="79"/>
      <c r="F126" s="13"/>
      <c r="G126" s="13"/>
      <c r="H126" s="13"/>
    </row>
    <row r="127" spans="2:8" s="69" customFormat="1">
      <c r="C127" s="79"/>
      <c r="F127" s="13"/>
      <c r="G127" s="13"/>
      <c r="H127" s="13"/>
    </row>
    <row r="128" spans="2:8" s="69" customFormat="1">
      <c r="B128" s="222" t="s">
        <v>1365</v>
      </c>
      <c r="C128" s="79"/>
      <c r="F128" s="13"/>
      <c r="G128" s="13"/>
      <c r="H128" s="13"/>
    </row>
    <row r="129" spans="2:9" s="69" customFormat="1">
      <c r="B129" s="456" t="s">
        <v>1366</v>
      </c>
      <c r="C129" s="458" t="s">
        <v>1367</v>
      </c>
      <c r="D129" s="458"/>
      <c r="E129" s="459" t="s">
        <v>1368</v>
      </c>
      <c r="F129" s="458" t="s">
        <v>1369</v>
      </c>
      <c r="G129" s="13"/>
      <c r="H129" s="13"/>
      <c r="I129" s="13"/>
    </row>
    <row r="130" spans="2:9" s="69" customFormat="1" ht="21" customHeight="1">
      <c r="B130" s="457"/>
      <c r="C130" s="458"/>
      <c r="D130" s="458"/>
      <c r="E130" s="460"/>
      <c r="F130" s="458"/>
      <c r="G130" s="13"/>
      <c r="H130" s="13"/>
      <c r="I130" s="337"/>
    </row>
    <row r="131" spans="2:9" s="69" customFormat="1" ht="15">
      <c r="B131" s="338" t="s">
        <v>1370</v>
      </c>
      <c r="C131" s="461" t="s">
        <v>1371</v>
      </c>
      <c r="D131" s="461"/>
      <c r="E131" s="339">
        <v>250000000</v>
      </c>
      <c r="F131" s="169">
        <v>1.02</v>
      </c>
      <c r="G131" s="13"/>
      <c r="H131" s="13"/>
    </row>
    <row r="132" spans="2:9" s="69" customFormat="1" ht="15">
      <c r="B132" s="338" t="s">
        <v>1372</v>
      </c>
      <c r="C132" s="461" t="s">
        <v>1371</v>
      </c>
      <c r="D132" s="461"/>
      <c r="E132" s="339">
        <v>250000000</v>
      </c>
      <c r="F132" s="169">
        <v>1.02</v>
      </c>
      <c r="G132" s="13"/>
      <c r="H132" s="13"/>
    </row>
    <row r="133" spans="2:9" s="69" customFormat="1">
      <c r="C133" s="79"/>
      <c r="F133" s="13"/>
      <c r="G133" s="13"/>
      <c r="H133" s="13"/>
    </row>
    <row r="134" spans="2:9" s="69" customFormat="1" ht="63" customHeight="1">
      <c r="B134" s="407" t="s">
        <v>988</v>
      </c>
      <c r="C134" s="407"/>
      <c r="D134" s="407"/>
      <c r="E134" s="407"/>
      <c r="F134" s="407"/>
      <c r="G134" s="13"/>
      <c r="H134" s="13"/>
    </row>
    <row r="135" spans="2:9" s="69" customFormat="1">
      <c r="C135" s="79"/>
      <c r="F135" s="13"/>
      <c r="G135" s="13"/>
      <c r="H135" s="13"/>
    </row>
    <row r="136" spans="2:9" s="69" customFormat="1">
      <c r="C136" s="79"/>
      <c r="F136" s="13"/>
      <c r="G136" s="13"/>
      <c r="H136" s="13"/>
    </row>
    <row r="137" spans="2:9" s="69" customFormat="1">
      <c r="C137" s="79"/>
      <c r="F137" s="13"/>
      <c r="G137" s="13"/>
      <c r="H137" s="13"/>
    </row>
    <row r="138" spans="2:9" s="69" customFormat="1">
      <c r="C138" s="180"/>
      <c r="F138" s="13"/>
      <c r="G138" s="13"/>
      <c r="H138" s="13"/>
    </row>
    <row r="139" spans="2:9" s="69" customFormat="1">
      <c r="B139" s="222" t="s">
        <v>1248</v>
      </c>
      <c r="C139" s="323"/>
      <c r="D139" s="85"/>
      <c r="E139" s="85"/>
      <c r="F139" s="324"/>
      <c r="G139" s="324"/>
      <c r="H139" s="13"/>
    </row>
    <row r="140" spans="2:9" s="69" customFormat="1" ht="128.25">
      <c r="B140" s="325" t="s">
        <v>1249</v>
      </c>
      <c r="C140" s="326" t="s">
        <v>1250</v>
      </c>
      <c r="D140" s="327" t="s">
        <v>1251</v>
      </c>
      <c r="E140" s="327" t="s">
        <v>1252</v>
      </c>
      <c r="F140" s="328" t="s">
        <v>1253</v>
      </c>
      <c r="G140" s="324"/>
      <c r="H140" s="13"/>
    </row>
    <row r="141" spans="2:9" s="69" customFormat="1">
      <c r="B141" s="329" t="s">
        <v>1373</v>
      </c>
      <c r="C141" s="330" t="s">
        <v>1374</v>
      </c>
      <c r="D141" s="331" t="s">
        <v>1256</v>
      </c>
      <c r="E141" s="331" t="s">
        <v>1257</v>
      </c>
      <c r="F141" s="332">
        <v>2500</v>
      </c>
      <c r="G141" s="324" t="s">
        <v>1258</v>
      </c>
      <c r="H141" s="13"/>
    </row>
    <row r="142" spans="2:9" s="69" customFormat="1">
      <c r="B142" s="329" t="s">
        <v>1375</v>
      </c>
      <c r="C142" s="330" t="s">
        <v>1376</v>
      </c>
      <c r="D142" s="331" t="s">
        <v>1256</v>
      </c>
      <c r="E142" s="331" t="s">
        <v>1257</v>
      </c>
      <c r="F142" s="340">
        <v>14500</v>
      </c>
      <c r="G142" s="324" t="s">
        <v>1377</v>
      </c>
      <c r="H142" s="13"/>
    </row>
    <row r="143" spans="2:9" s="69" customFormat="1">
      <c r="B143" s="329" t="s">
        <v>1378</v>
      </c>
      <c r="C143" s="330" t="s">
        <v>1379</v>
      </c>
      <c r="D143" s="331" t="s">
        <v>1256</v>
      </c>
      <c r="E143" s="331" t="s">
        <v>1257</v>
      </c>
      <c r="F143" s="340">
        <v>2766.5839900000001</v>
      </c>
      <c r="G143" s="324" t="s">
        <v>1380</v>
      </c>
      <c r="H143" s="13"/>
    </row>
    <row r="144" spans="2:9" s="69" customFormat="1">
      <c r="B144" s="85"/>
      <c r="C144" s="323"/>
      <c r="D144" s="85"/>
      <c r="E144" s="85"/>
      <c r="F144" s="324"/>
      <c r="G144" s="324"/>
      <c r="H144" s="13"/>
    </row>
    <row r="145" spans="1:8" s="69" customFormat="1">
      <c r="B145" s="85"/>
      <c r="C145" s="323"/>
      <c r="D145" s="85"/>
      <c r="E145" s="85"/>
      <c r="F145" s="324"/>
      <c r="G145" s="324"/>
      <c r="H145" s="13"/>
    </row>
    <row r="146" spans="1:8" s="69" customFormat="1">
      <c r="B146" s="85" t="s">
        <v>1381</v>
      </c>
      <c r="C146" s="323"/>
      <c r="D146" s="85"/>
      <c r="E146" s="85"/>
      <c r="F146" s="324"/>
      <c r="G146" s="324"/>
      <c r="H146" s="13"/>
    </row>
    <row r="147" spans="1:8" s="69" customFormat="1">
      <c r="B147" s="85" t="s">
        <v>1382</v>
      </c>
      <c r="C147" s="323"/>
      <c r="D147" s="85"/>
      <c r="E147" s="85"/>
      <c r="F147" s="324"/>
      <c r="G147" s="324"/>
      <c r="H147" s="13"/>
    </row>
    <row r="148" spans="1:8" s="69" customFormat="1">
      <c r="B148" s="85" t="s">
        <v>1383</v>
      </c>
      <c r="C148" s="323"/>
      <c r="D148" s="85"/>
      <c r="E148" s="85"/>
      <c r="F148" s="324"/>
      <c r="G148" s="324"/>
      <c r="H148" s="13"/>
    </row>
    <row r="149" spans="1:8" s="69" customFormat="1">
      <c r="C149" s="180"/>
      <c r="F149" s="13"/>
      <c r="G149" s="13"/>
      <c r="H149" s="13"/>
    </row>
    <row r="150" spans="1:8" s="69" customFormat="1">
      <c r="B150" s="315" t="s">
        <v>1260</v>
      </c>
      <c r="C150" s="316"/>
      <c r="D150" s="317"/>
      <c r="F150" s="13"/>
      <c r="G150" s="13"/>
      <c r="H150" s="13"/>
    </row>
    <row r="151" spans="1:8" s="69" customFormat="1" ht="30">
      <c r="B151" s="318" t="s">
        <v>1261</v>
      </c>
      <c r="C151" s="319" t="s">
        <v>1262</v>
      </c>
      <c r="D151" s="318" t="s">
        <v>1263</v>
      </c>
      <c r="F151" s="13"/>
      <c r="G151" s="13"/>
      <c r="H151" s="13"/>
    </row>
    <row r="152" spans="1:8" s="69" customFormat="1">
      <c r="B152" s="341" t="s">
        <v>1384</v>
      </c>
      <c r="C152" s="333">
        <v>3</v>
      </c>
      <c r="D152" s="334">
        <v>1.71</v>
      </c>
      <c r="F152" s="13"/>
      <c r="G152" s="13"/>
      <c r="H152" s="13"/>
    </row>
    <row r="153" spans="1:8">
      <c r="B153" s="33"/>
      <c r="C153" s="34"/>
      <c r="D153" s="35"/>
    </row>
    <row r="155" spans="1:8">
      <c r="A155" s="3" t="s">
        <v>0</v>
      </c>
      <c r="B155" s="397" t="s">
        <v>1385</v>
      </c>
      <c r="C155" s="397"/>
      <c r="D155" s="397"/>
      <c r="E155" s="397"/>
    </row>
    <row r="159" spans="1:8">
      <c r="B159" s="1" t="s">
        <v>100</v>
      </c>
    </row>
    <row r="161" spans="2:8">
      <c r="B161" s="6" t="s">
        <v>101</v>
      </c>
      <c r="C161" s="7" t="s">
        <v>102</v>
      </c>
      <c r="D161" s="6" t="s">
        <v>103</v>
      </c>
      <c r="E161" s="6" t="s">
        <v>104</v>
      </c>
      <c r="F161" s="8" t="s">
        <v>105</v>
      </c>
      <c r="G161" s="8" t="s">
        <v>106</v>
      </c>
      <c r="H161" s="8" t="s">
        <v>107</v>
      </c>
    </row>
    <row r="162" spans="2:8">
      <c r="B162" s="2"/>
      <c r="C162" s="9"/>
      <c r="D162" s="2"/>
      <c r="E162" s="2"/>
      <c r="F162" s="10"/>
      <c r="G162" s="10"/>
      <c r="H162" s="10"/>
    </row>
    <row r="163" spans="2:8" ht="15.75">
      <c r="B163" s="36" t="s">
        <v>1386</v>
      </c>
      <c r="C163" s="9"/>
      <c r="D163" s="2"/>
      <c r="E163" s="2"/>
      <c r="F163" s="10"/>
      <c r="G163" s="10"/>
      <c r="H163" s="10"/>
    </row>
    <row r="164" spans="2:8" s="37" customFormat="1">
      <c r="C164" s="38"/>
      <c r="F164" s="39"/>
      <c r="G164" s="39"/>
      <c r="H164" s="39"/>
    </row>
    <row r="165" spans="2:8" s="37" customFormat="1">
      <c r="B165" s="40" t="s">
        <v>1387</v>
      </c>
      <c r="C165" s="41"/>
      <c r="F165" s="39"/>
      <c r="G165" s="39"/>
      <c r="H165" s="39"/>
    </row>
    <row r="166" spans="2:8" s="37" customFormat="1">
      <c r="B166"/>
      <c r="C166" s="41"/>
      <c r="F166" s="39"/>
      <c r="G166" s="39"/>
      <c r="H166" s="39"/>
    </row>
    <row r="167" spans="2:8" s="37" customFormat="1">
      <c r="B167"/>
      <c r="C167" s="41"/>
      <c r="F167" s="39"/>
      <c r="G167" s="39"/>
      <c r="H167" s="39"/>
    </row>
    <row r="168" spans="2:8" s="37" customFormat="1">
      <c r="B168" t="s">
        <v>1388</v>
      </c>
      <c r="C168" s="42">
        <v>577958246.57000005</v>
      </c>
      <c r="F168" s="39"/>
      <c r="G168" s="43"/>
      <c r="H168" s="39"/>
    </row>
    <row r="169" spans="2:8" s="37" customFormat="1">
      <c r="B169"/>
      <c r="C169" s="44"/>
      <c r="F169" s="39"/>
      <c r="G169" s="43"/>
      <c r="H169" s="39"/>
    </row>
    <row r="170" spans="2:8" s="37" customFormat="1">
      <c r="B170" t="s">
        <v>1389</v>
      </c>
      <c r="C170" s="42">
        <v>465538246.57000005</v>
      </c>
      <c r="F170" s="39"/>
      <c r="G170" s="43"/>
      <c r="H170" s="39"/>
    </row>
    <row r="171" spans="2:8" s="37" customFormat="1">
      <c r="B171"/>
      <c r="C171" s="44"/>
      <c r="F171" s="39"/>
      <c r="G171" s="43"/>
      <c r="H171" s="39"/>
    </row>
    <row r="172" spans="2:8" s="37" customFormat="1">
      <c r="B172" t="s">
        <v>1390</v>
      </c>
      <c r="C172" s="44">
        <v>112420000</v>
      </c>
      <c r="F172" s="39"/>
      <c r="G172" s="43"/>
      <c r="H172" s="39"/>
    </row>
    <row r="173" spans="2:8" s="37" customFormat="1">
      <c r="B173"/>
      <c r="C173" s="44"/>
      <c r="F173" s="39"/>
      <c r="G173" s="43"/>
      <c r="H173" s="39"/>
    </row>
    <row r="174" spans="2:8" s="37" customFormat="1">
      <c r="B174" s="40" t="s">
        <v>1391</v>
      </c>
      <c r="C174" s="45">
        <v>256691020</v>
      </c>
      <c r="F174" s="39"/>
      <c r="G174" s="43"/>
      <c r="H174" s="39"/>
    </row>
    <row r="175" spans="2:8" s="37" customFormat="1">
      <c r="B175"/>
      <c r="C175" s="44"/>
      <c r="F175" s="39"/>
      <c r="G175" s="43"/>
      <c r="H175" s="39"/>
    </row>
    <row r="176" spans="2:8" s="37" customFormat="1">
      <c r="B176" t="s">
        <v>1392</v>
      </c>
      <c r="C176" s="42">
        <v>116603020</v>
      </c>
      <c r="F176" s="39"/>
      <c r="G176" s="43"/>
      <c r="H176" s="39"/>
    </row>
    <row r="177" spans="2:8" s="37" customFormat="1">
      <c r="B177"/>
      <c r="C177" s="44"/>
      <c r="F177" s="39"/>
      <c r="G177" s="43"/>
      <c r="H177" s="39"/>
    </row>
    <row r="178" spans="2:8" s="37" customFormat="1" ht="25.5">
      <c r="B178" s="46" t="s">
        <v>1393</v>
      </c>
      <c r="C178" s="42">
        <v>140088000</v>
      </c>
      <c r="F178" s="39"/>
      <c r="G178" s="43"/>
      <c r="H178" s="39"/>
    </row>
    <row r="179" spans="2:8" s="37" customFormat="1">
      <c r="B179"/>
      <c r="C179" s="44"/>
      <c r="F179" s="39"/>
      <c r="G179" s="43"/>
      <c r="H179" s="39"/>
    </row>
    <row r="180" spans="2:8" s="37" customFormat="1" ht="25.5">
      <c r="B180" s="46" t="s">
        <v>1394</v>
      </c>
      <c r="C180" s="42">
        <v>120303511.78</v>
      </c>
      <c r="F180" s="39"/>
      <c r="G180" s="43"/>
      <c r="H180" s="39"/>
    </row>
    <row r="181" spans="2:8" s="37" customFormat="1">
      <c r="B181"/>
      <c r="C181" s="44"/>
      <c r="F181" s="39"/>
      <c r="G181" s="43"/>
      <c r="H181" s="39"/>
    </row>
    <row r="182" spans="2:8" s="37" customFormat="1">
      <c r="B182" s="40" t="s">
        <v>1395</v>
      </c>
      <c r="C182" s="45">
        <v>236906531.78</v>
      </c>
      <c r="F182" s="39"/>
      <c r="G182" s="43"/>
      <c r="H182" s="39"/>
    </row>
    <row r="183" spans="2:8" s="37" customFormat="1">
      <c r="B183" s="47"/>
      <c r="C183" s="12"/>
      <c r="F183" s="39"/>
      <c r="G183" s="39"/>
      <c r="H183" s="39"/>
    </row>
    <row r="184" spans="2:8" s="37" customFormat="1">
      <c r="B184" s="1" t="s">
        <v>1396</v>
      </c>
      <c r="C184" s="42"/>
      <c r="F184" s="39"/>
      <c r="G184" s="39"/>
    </row>
    <row r="185" spans="2:8" s="37" customFormat="1">
      <c r="B185" s="2"/>
      <c r="C185" s="12"/>
      <c r="F185" s="39"/>
      <c r="G185" s="39"/>
      <c r="H185" s="39"/>
    </row>
    <row r="186" spans="2:8" s="37" customFormat="1">
      <c r="B186" s="2"/>
      <c r="C186" s="12"/>
      <c r="F186" s="39"/>
      <c r="G186" s="39"/>
      <c r="H186" s="39"/>
    </row>
    <row r="187" spans="2:8" s="37" customFormat="1" ht="38.25">
      <c r="B187" s="11" t="s">
        <v>1397</v>
      </c>
      <c r="C187" s="5"/>
      <c r="F187" s="39"/>
      <c r="G187" s="39"/>
      <c r="H187" s="39"/>
    </row>
  </sheetData>
  <mergeCells count="16">
    <mergeCell ref="B134:F134"/>
    <mergeCell ref="B155:E155"/>
    <mergeCell ref="B129:B130"/>
    <mergeCell ref="C129:D130"/>
    <mergeCell ref="E129:E130"/>
    <mergeCell ref="F129:F130"/>
    <mergeCell ref="C131:D131"/>
    <mergeCell ref="C132:D132"/>
    <mergeCell ref="C12:C14"/>
    <mergeCell ref="D12:D14"/>
    <mergeCell ref="E12:E14"/>
    <mergeCell ref="B1:E1"/>
    <mergeCell ref="C3:C7"/>
    <mergeCell ref="D3:D7"/>
    <mergeCell ref="B10:E10"/>
    <mergeCell ref="B11:E11"/>
  </mergeCells>
  <hyperlinks>
    <hyperlink ref="A1" location="Index!A1" display="Index" xr:uid="{786EA7B2-0D9D-4F5E-9FB0-6A9A4DAF397C}"/>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1A953-C6DF-43F8-885D-E0460F4DA384}">
  <dimension ref="A1:I177"/>
  <sheetViews>
    <sheetView zoomScale="95" zoomScaleNormal="95"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2.1406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97" t="s">
        <v>1398</v>
      </c>
      <c r="C1" s="397"/>
      <c r="D1" s="397"/>
      <c r="E1" s="397"/>
    </row>
    <row r="2" spans="1:5" ht="13.5" thickBot="1"/>
    <row r="3" spans="1:5" ht="15">
      <c r="B3" s="25" t="s">
        <v>1399</v>
      </c>
      <c r="C3" s="398"/>
      <c r="D3" s="401"/>
      <c r="E3" s="15"/>
    </row>
    <row r="4" spans="1:5" ht="60">
      <c r="B4" s="26" t="s">
        <v>1400</v>
      </c>
      <c r="C4" s="399"/>
      <c r="D4" s="402"/>
      <c r="E4" s="15"/>
    </row>
    <row r="5" spans="1:5" ht="15">
      <c r="B5" s="26" t="s">
        <v>1060</v>
      </c>
      <c r="C5" s="399"/>
      <c r="D5" s="402"/>
      <c r="E5" s="15"/>
    </row>
    <row r="6" spans="1:5" ht="15">
      <c r="B6" s="26" t="s">
        <v>1401</v>
      </c>
      <c r="C6" s="399"/>
      <c r="D6" s="402"/>
      <c r="E6" s="15"/>
    </row>
    <row r="7" spans="1:5" ht="15.75" thickBot="1">
      <c r="B7" s="27" t="s">
        <v>1402</v>
      </c>
      <c r="C7" s="400"/>
      <c r="D7" s="403"/>
      <c r="E7" s="15"/>
    </row>
    <row r="8" spans="1:5">
      <c r="B8" s="15"/>
      <c r="C8" s="17" t="s">
        <v>1058</v>
      </c>
      <c r="D8" s="17" t="s">
        <v>1057</v>
      </c>
      <c r="E8" s="15"/>
    </row>
    <row r="9" spans="1:5">
      <c r="B9" s="15"/>
      <c r="C9" s="17"/>
      <c r="D9" s="17"/>
      <c r="E9" s="15"/>
    </row>
    <row r="10" spans="1:5" ht="15">
      <c r="B10" s="455"/>
      <c r="C10" s="455"/>
      <c r="D10" s="455"/>
      <c r="E10" s="455"/>
    </row>
    <row r="11" spans="1:5">
      <c r="B11" s="454" t="s">
        <v>1066</v>
      </c>
      <c r="C11" s="454"/>
      <c r="D11" s="454"/>
      <c r="E11" s="454"/>
    </row>
    <row r="12" spans="1:5">
      <c r="B12" s="28" t="s">
        <v>1067</v>
      </c>
      <c r="C12" s="454" t="s">
        <v>1068</v>
      </c>
      <c r="D12" s="454" t="s">
        <v>1069</v>
      </c>
      <c r="E12" s="454" t="s">
        <v>1070</v>
      </c>
    </row>
    <row r="13" spans="1:5">
      <c r="B13" s="28" t="s">
        <v>1071</v>
      </c>
      <c r="C13" s="454"/>
      <c r="D13" s="454"/>
      <c r="E13" s="454"/>
    </row>
    <row r="14" spans="1:5">
      <c r="B14" s="29" t="s">
        <v>1072</v>
      </c>
      <c r="C14" s="30"/>
      <c r="D14" s="30"/>
      <c r="E14" s="30"/>
    </row>
    <row r="15" spans="1:5">
      <c r="B15" s="29" t="s">
        <v>1074</v>
      </c>
      <c r="C15" s="30"/>
      <c r="D15" s="30" t="s">
        <v>1403</v>
      </c>
      <c r="E15" s="30"/>
    </row>
    <row r="16" spans="1:5">
      <c r="B16" s="29" t="s">
        <v>1075</v>
      </c>
      <c r="C16" s="30"/>
      <c r="D16" s="30"/>
      <c r="E16" s="30"/>
    </row>
    <row r="17" spans="2:8">
      <c r="B17" s="31" t="s">
        <v>3213</v>
      </c>
      <c r="C17" s="28"/>
      <c r="D17" s="28"/>
      <c r="E17" s="28"/>
    </row>
    <row r="19" spans="2:8" s="69" customFormat="1">
      <c r="C19" s="180"/>
      <c r="F19" s="13"/>
      <c r="G19" s="13"/>
      <c r="H19" s="13"/>
    </row>
    <row r="20" spans="2:8" s="69" customFormat="1">
      <c r="B20" s="69" t="s">
        <v>100</v>
      </c>
      <c r="C20" s="180"/>
      <c r="F20" s="13"/>
      <c r="G20" s="13"/>
      <c r="H20" s="13"/>
    </row>
    <row r="21" spans="2:8" s="69" customFormat="1">
      <c r="C21" s="180"/>
      <c r="F21" s="13"/>
      <c r="G21" s="13"/>
      <c r="H21" s="13"/>
    </row>
    <row r="22" spans="2:8" s="69" customFormat="1">
      <c r="B22" s="181" t="s">
        <v>101</v>
      </c>
      <c r="C22" s="182" t="s">
        <v>102</v>
      </c>
      <c r="D22" s="181" t="s">
        <v>103</v>
      </c>
      <c r="E22" s="181" t="s">
        <v>104</v>
      </c>
      <c r="F22" s="183" t="s">
        <v>105</v>
      </c>
      <c r="G22" s="183" t="s">
        <v>106</v>
      </c>
      <c r="H22" s="183" t="s">
        <v>107</v>
      </c>
    </row>
    <row r="23" spans="2:8" s="69" customFormat="1">
      <c r="B23" s="102" t="s">
        <v>108</v>
      </c>
      <c r="C23" s="79"/>
      <c r="F23" s="13"/>
      <c r="G23" s="13"/>
      <c r="H23" s="13"/>
    </row>
    <row r="24" spans="2:8" s="69" customFormat="1">
      <c r="B24" s="102" t="s">
        <v>109</v>
      </c>
      <c r="C24" s="79"/>
      <c r="F24" s="13"/>
      <c r="G24" s="13"/>
      <c r="H24" s="13"/>
    </row>
    <row r="25" spans="2:8" s="69" customFormat="1">
      <c r="B25" s="102" t="s">
        <v>110</v>
      </c>
      <c r="C25" s="79"/>
      <c r="F25" s="13"/>
      <c r="G25" s="13"/>
      <c r="H25" s="13"/>
    </row>
    <row r="26" spans="2:8" s="69" customFormat="1">
      <c r="B26" s="69" t="s">
        <v>743</v>
      </c>
      <c r="C26" s="79">
        <v>5.56</v>
      </c>
      <c r="D26" s="69" t="s">
        <v>112</v>
      </c>
      <c r="E26" s="69" t="s">
        <v>744</v>
      </c>
      <c r="F26" s="13">
        <v>10000000</v>
      </c>
      <c r="G26" s="13">
        <v>10067.89</v>
      </c>
      <c r="H26" s="13">
        <v>4.2</v>
      </c>
    </row>
    <row r="27" spans="2:8" s="69" customFormat="1">
      <c r="B27" s="69" t="s">
        <v>953</v>
      </c>
      <c r="C27" s="79">
        <v>6.02</v>
      </c>
      <c r="D27" s="69" t="s">
        <v>112</v>
      </c>
      <c r="E27" s="69" t="s">
        <v>954</v>
      </c>
      <c r="F27" s="13">
        <v>5000000</v>
      </c>
      <c r="G27" s="13">
        <v>4918.92</v>
      </c>
      <c r="H27" s="13">
        <v>2.0499999999999998</v>
      </c>
    </row>
    <row r="28" spans="2:8" s="69" customFormat="1">
      <c r="B28" s="69" t="s">
        <v>1404</v>
      </c>
      <c r="C28" s="79">
        <v>7.1</v>
      </c>
      <c r="D28" s="69" t="s">
        <v>112</v>
      </c>
      <c r="E28" s="69" t="s">
        <v>1405</v>
      </c>
      <c r="F28" s="13">
        <v>3500000</v>
      </c>
      <c r="G28" s="13">
        <v>3584.78</v>
      </c>
      <c r="H28" s="13">
        <v>1.5</v>
      </c>
    </row>
    <row r="29" spans="2:8" s="69" customFormat="1">
      <c r="B29" s="69" t="s">
        <v>1406</v>
      </c>
      <c r="C29" s="79">
        <v>7.1</v>
      </c>
      <c r="D29" s="69" t="s">
        <v>112</v>
      </c>
      <c r="E29" s="69" t="s">
        <v>1407</v>
      </c>
      <c r="F29" s="13">
        <v>2500000</v>
      </c>
      <c r="G29" s="13">
        <v>2558.42</v>
      </c>
      <c r="H29" s="13">
        <v>1.07</v>
      </c>
    </row>
    <row r="30" spans="2:8" s="69" customFormat="1">
      <c r="B30" s="69" t="s">
        <v>1408</v>
      </c>
      <c r="C30" s="79">
        <v>6.04</v>
      </c>
      <c r="D30" s="69" t="s">
        <v>112</v>
      </c>
      <c r="E30" s="69" t="s">
        <v>1409</v>
      </c>
      <c r="F30" s="13">
        <v>2500000</v>
      </c>
      <c r="G30" s="13">
        <v>2544.39</v>
      </c>
      <c r="H30" s="13">
        <v>1.06</v>
      </c>
    </row>
    <row r="31" spans="2:8" s="69" customFormat="1">
      <c r="B31" s="69" t="s">
        <v>1410</v>
      </c>
      <c r="C31" s="79">
        <v>4.43</v>
      </c>
      <c r="D31" s="69" t="s">
        <v>112</v>
      </c>
      <c r="E31" s="69" t="s">
        <v>1411</v>
      </c>
      <c r="F31" s="13">
        <v>2500000</v>
      </c>
      <c r="G31" s="13">
        <v>2500.0100000000002</v>
      </c>
      <c r="H31" s="13">
        <v>1.04</v>
      </c>
    </row>
    <row r="32" spans="2:8" s="69" customFormat="1">
      <c r="B32" s="69" t="s">
        <v>493</v>
      </c>
      <c r="C32" s="79">
        <v>6.07</v>
      </c>
      <c r="D32" s="69" t="s">
        <v>112</v>
      </c>
      <c r="E32" s="69" t="s">
        <v>494</v>
      </c>
      <c r="F32" s="13">
        <v>2000000</v>
      </c>
      <c r="G32" s="13">
        <v>2020.2</v>
      </c>
      <c r="H32" s="13">
        <v>0.84</v>
      </c>
    </row>
    <row r="33" spans="2:8" s="69" customFormat="1">
      <c r="B33" s="69" t="s">
        <v>1412</v>
      </c>
      <c r="C33" s="79">
        <v>6.7</v>
      </c>
      <c r="D33" s="69" t="s">
        <v>112</v>
      </c>
      <c r="E33" s="69" t="s">
        <v>1413</v>
      </c>
      <c r="F33" s="13">
        <v>1171000</v>
      </c>
      <c r="G33" s="13">
        <v>1215.0899999999999</v>
      </c>
      <c r="H33" s="13">
        <v>0.51</v>
      </c>
    </row>
    <row r="34" spans="2:8" s="69" customFormat="1">
      <c r="B34" s="69" t="s">
        <v>1414</v>
      </c>
      <c r="C34" s="79">
        <v>6.7</v>
      </c>
      <c r="D34" s="69" t="s">
        <v>112</v>
      </c>
      <c r="E34" s="69" t="s">
        <v>1415</v>
      </c>
      <c r="F34" s="13">
        <v>991000</v>
      </c>
      <c r="G34" s="13">
        <v>1023.14</v>
      </c>
      <c r="H34" s="13">
        <v>0.43</v>
      </c>
    </row>
    <row r="35" spans="2:8" s="69" customFormat="1">
      <c r="B35" s="69" t="s">
        <v>1416</v>
      </c>
      <c r="C35" s="79">
        <v>6.06</v>
      </c>
      <c r="D35" s="69" t="s">
        <v>112</v>
      </c>
      <c r="E35" s="69" t="s">
        <v>1417</v>
      </c>
      <c r="F35" s="13">
        <v>1000000</v>
      </c>
      <c r="G35" s="13">
        <v>1018.76</v>
      </c>
      <c r="H35" s="13">
        <v>0.43</v>
      </c>
    </row>
    <row r="36" spans="2:8" s="69" customFormat="1">
      <c r="B36" s="69" t="s">
        <v>1418</v>
      </c>
      <c r="C36" s="79">
        <v>6.06</v>
      </c>
      <c r="D36" s="69" t="s">
        <v>112</v>
      </c>
      <c r="E36" s="69" t="s">
        <v>1419</v>
      </c>
      <c r="F36" s="13">
        <v>1000000</v>
      </c>
      <c r="G36" s="13">
        <v>989.84</v>
      </c>
      <c r="H36" s="13">
        <v>0.41</v>
      </c>
    </row>
    <row r="37" spans="2:8" s="69" customFormat="1">
      <c r="B37" s="69" t="s">
        <v>1420</v>
      </c>
      <c r="C37" s="79">
        <v>6.76</v>
      </c>
      <c r="D37" s="69" t="s">
        <v>112</v>
      </c>
      <c r="E37" s="69" t="s">
        <v>1421</v>
      </c>
      <c r="F37" s="13">
        <v>943000</v>
      </c>
      <c r="G37" s="13">
        <v>978.34</v>
      </c>
      <c r="H37" s="13">
        <v>0.41</v>
      </c>
    </row>
    <row r="38" spans="2:8" s="69" customFormat="1">
      <c r="B38" s="69" t="s">
        <v>1422</v>
      </c>
      <c r="C38" s="79">
        <v>6.76</v>
      </c>
      <c r="D38" s="69" t="s">
        <v>112</v>
      </c>
      <c r="E38" s="69" t="s">
        <v>1423</v>
      </c>
      <c r="F38" s="13">
        <v>890000</v>
      </c>
      <c r="G38" s="13">
        <v>926.45</v>
      </c>
      <c r="H38" s="13">
        <v>0.39</v>
      </c>
    </row>
    <row r="39" spans="2:8" s="69" customFormat="1">
      <c r="B39" s="69" t="s">
        <v>1424</v>
      </c>
      <c r="C39" s="79">
        <v>6.81</v>
      </c>
      <c r="D39" s="69" t="s">
        <v>112</v>
      </c>
      <c r="E39" s="69" t="s">
        <v>1425</v>
      </c>
      <c r="F39" s="13">
        <v>547000</v>
      </c>
      <c r="G39" s="13">
        <v>573.11</v>
      </c>
      <c r="H39" s="13">
        <v>0.24</v>
      </c>
    </row>
    <row r="40" spans="2:8" s="69" customFormat="1">
      <c r="B40" s="69" t="s">
        <v>848</v>
      </c>
      <c r="C40" s="79">
        <v>6.7</v>
      </c>
      <c r="D40" s="69" t="s">
        <v>112</v>
      </c>
      <c r="E40" s="69" t="s">
        <v>849</v>
      </c>
      <c r="F40" s="13">
        <v>550000</v>
      </c>
      <c r="G40" s="13">
        <v>570.4</v>
      </c>
      <c r="H40" s="13">
        <v>0.24</v>
      </c>
    </row>
    <row r="41" spans="2:8" s="69" customFormat="1">
      <c r="B41" s="69" t="s">
        <v>1426</v>
      </c>
      <c r="C41" s="79">
        <v>6.09</v>
      </c>
      <c r="D41" s="69" t="s">
        <v>112</v>
      </c>
      <c r="E41" s="69" t="s">
        <v>1427</v>
      </c>
      <c r="F41" s="13">
        <v>500000</v>
      </c>
      <c r="G41" s="13">
        <v>505.8</v>
      </c>
      <c r="H41" s="13">
        <v>0.21</v>
      </c>
    </row>
    <row r="42" spans="2:8" s="69" customFormat="1">
      <c r="B42" s="69" t="s">
        <v>1428</v>
      </c>
      <c r="C42" s="79">
        <v>6.08</v>
      </c>
      <c r="D42" s="69" t="s">
        <v>112</v>
      </c>
      <c r="E42" s="69" t="s">
        <v>1429</v>
      </c>
      <c r="F42" s="13">
        <v>500000</v>
      </c>
      <c r="G42" s="13">
        <v>505.74</v>
      </c>
      <c r="H42" s="13">
        <v>0.21</v>
      </c>
    </row>
    <row r="43" spans="2:8" s="69" customFormat="1">
      <c r="B43" s="69" t="s">
        <v>1430</v>
      </c>
      <c r="C43" s="79">
        <v>6.76</v>
      </c>
      <c r="D43" s="69" t="s">
        <v>112</v>
      </c>
      <c r="E43" s="69" t="s">
        <v>1431</v>
      </c>
      <c r="F43" s="13">
        <v>420000</v>
      </c>
      <c r="G43" s="13">
        <v>439.14</v>
      </c>
      <c r="H43" s="13">
        <v>0.18</v>
      </c>
    </row>
    <row r="44" spans="2:8" s="69" customFormat="1">
      <c r="B44" s="69" t="s">
        <v>1432</v>
      </c>
      <c r="C44" s="79">
        <v>6.8</v>
      </c>
      <c r="D44" s="69" t="s">
        <v>112</v>
      </c>
      <c r="E44" s="69" t="s">
        <v>1433</v>
      </c>
      <c r="F44" s="13">
        <v>397000</v>
      </c>
      <c r="G44" s="13">
        <v>416.11</v>
      </c>
      <c r="H44" s="13">
        <v>0.17</v>
      </c>
    </row>
    <row r="45" spans="2:8" s="69" customFormat="1">
      <c r="B45" s="69" t="s">
        <v>1434</v>
      </c>
      <c r="C45" s="79">
        <v>6.8</v>
      </c>
      <c r="D45" s="69" t="s">
        <v>112</v>
      </c>
      <c r="E45" s="69" t="s">
        <v>1435</v>
      </c>
      <c r="F45" s="13">
        <v>183000</v>
      </c>
      <c r="G45" s="13">
        <v>190.34</v>
      </c>
      <c r="H45" s="13">
        <v>0.08</v>
      </c>
    </row>
    <row r="46" spans="2:8" s="69" customFormat="1">
      <c r="B46" s="69" t="s">
        <v>1436</v>
      </c>
      <c r="C46" s="79">
        <v>6.76</v>
      </c>
      <c r="D46" s="69" t="s">
        <v>112</v>
      </c>
      <c r="E46" s="69" t="s">
        <v>1437</v>
      </c>
      <c r="F46" s="13">
        <v>155000</v>
      </c>
      <c r="G46" s="13">
        <v>161.99</v>
      </c>
      <c r="H46" s="13">
        <v>7.0000000000000007E-2</v>
      </c>
    </row>
    <row r="47" spans="2:8" s="69" customFormat="1">
      <c r="B47" s="69" t="s">
        <v>1438</v>
      </c>
      <c r="C47" s="79">
        <v>6.77</v>
      </c>
      <c r="D47" s="69" t="s">
        <v>112</v>
      </c>
      <c r="E47" s="69" t="s">
        <v>1439</v>
      </c>
      <c r="F47" s="13">
        <v>100000</v>
      </c>
      <c r="G47" s="13">
        <v>104.79</v>
      </c>
      <c r="H47" s="13">
        <v>0.04</v>
      </c>
    </row>
    <row r="48" spans="2:8" s="69" customFormat="1">
      <c r="B48" s="102" t="s">
        <v>114</v>
      </c>
      <c r="C48" s="184"/>
      <c r="D48" s="102"/>
      <c r="E48" s="102"/>
      <c r="F48" s="14"/>
      <c r="G48" s="14">
        <f>SUM(G26:G47)</f>
        <v>37813.649999999994</v>
      </c>
      <c r="H48" s="14">
        <f>SUM(H26:H47)</f>
        <v>15.780000000000003</v>
      </c>
    </row>
    <row r="49" spans="2:8" s="69" customFormat="1">
      <c r="B49" s="102" t="s">
        <v>115</v>
      </c>
      <c r="C49" s="79"/>
      <c r="F49" s="13"/>
      <c r="G49" s="13"/>
      <c r="H49" s="13"/>
    </row>
    <row r="50" spans="2:8" s="69" customFormat="1">
      <c r="B50" s="69" t="s">
        <v>1440</v>
      </c>
      <c r="C50" s="79">
        <v>6.24</v>
      </c>
      <c r="D50" s="69" t="s">
        <v>116</v>
      </c>
      <c r="E50" s="69" t="s">
        <v>1441</v>
      </c>
      <c r="F50" s="13">
        <v>1250</v>
      </c>
      <c r="G50" s="13">
        <v>12407.4</v>
      </c>
      <c r="H50" s="13">
        <v>5.18</v>
      </c>
    </row>
    <row r="51" spans="2:8" s="69" customFormat="1">
      <c r="B51" s="69" t="s">
        <v>1305</v>
      </c>
      <c r="C51" s="79">
        <v>6.67</v>
      </c>
      <c r="D51" s="69" t="s">
        <v>116</v>
      </c>
      <c r="E51" s="69" t="s">
        <v>671</v>
      </c>
      <c r="F51" s="13">
        <v>750</v>
      </c>
      <c r="G51" s="13">
        <v>7586.54</v>
      </c>
      <c r="H51" s="13">
        <v>3.17</v>
      </c>
    </row>
    <row r="52" spans="2:8" s="69" customFormat="1">
      <c r="B52" s="69" t="s">
        <v>1442</v>
      </c>
      <c r="C52" s="79">
        <v>6.08</v>
      </c>
      <c r="D52" s="69" t="s">
        <v>116</v>
      </c>
      <c r="E52" s="69" t="s">
        <v>1443</v>
      </c>
      <c r="F52" s="13">
        <v>750</v>
      </c>
      <c r="G52" s="13">
        <v>7536.89</v>
      </c>
      <c r="H52" s="13">
        <v>3.15</v>
      </c>
    </row>
    <row r="53" spans="2:8" s="69" customFormat="1">
      <c r="B53" s="69" t="s">
        <v>884</v>
      </c>
      <c r="C53" s="79">
        <v>5.8</v>
      </c>
      <c r="D53" s="69" t="s">
        <v>116</v>
      </c>
      <c r="E53" s="69" t="s">
        <v>885</v>
      </c>
      <c r="F53" s="13">
        <v>750</v>
      </c>
      <c r="G53" s="13">
        <v>7532.13</v>
      </c>
      <c r="H53" s="13">
        <v>3.15</v>
      </c>
    </row>
    <row r="54" spans="2:8" s="69" customFormat="1">
      <c r="B54" s="69" t="s">
        <v>857</v>
      </c>
      <c r="C54" s="79">
        <v>6.25</v>
      </c>
      <c r="D54" s="69" t="s">
        <v>116</v>
      </c>
      <c r="E54" s="69" t="s">
        <v>858</v>
      </c>
      <c r="F54" s="13">
        <v>650</v>
      </c>
      <c r="G54" s="13">
        <v>6436.72</v>
      </c>
      <c r="H54" s="13">
        <v>2.69</v>
      </c>
    </row>
    <row r="55" spans="2:8" s="69" customFormat="1">
      <c r="B55" s="69" t="s">
        <v>1285</v>
      </c>
      <c r="C55" s="79">
        <v>5.78</v>
      </c>
      <c r="D55" s="69" t="s">
        <v>116</v>
      </c>
      <c r="E55" s="69" t="s">
        <v>1286</v>
      </c>
      <c r="F55" s="13">
        <v>600</v>
      </c>
      <c r="G55" s="13">
        <v>5979.13</v>
      </c>
      <c r="H55" s="13">
        <v>2.5</v>
      </c>
    </row>
    <row r="56" spans="2:8" s="69" customFormat="1">
      <c r="B56" s="69" t="s">
        <v>1300</v>
      </c>
      <c r="C56" s="79">
        <v>5.87</v>
      </c>
      <c r="D56" s="69" t="s">
        <v>116</v>
      </c>
      <c r="E56" s="69" t="s">
        <v>1301</v>
      </c>
      <c r="F56" s="13">
        <v>550</v>
      </c>
      <c r="G56" s="13">
        <v>5529.39</v>
      </c>
      <c r="H56" s="13">
        <v>2.31</v>
      </c>
    </row>
    <row r="57" spans="2:8" s="69" customFormat="1">
      <c r="B57" s="69" t="s">
        <v>1444</v>
      </c>
      <c r="C57" s="79">
        <v>6.55</v>
      </c>
      <c r="D57" s="69" t="s">
        <v>116</v>
      </c>
      <c r="E57" s="69" t="s">
        <v>1445</v>
      </c>
      <c r="F57" s="13">
        <v>500</v>
      </c>
      <c r="G57" s="13">
        <v>5037.2299999999996</v>
      </c>
      <c r="H57" s="13">
        <v>2.1</v>
      </c>
    </row>
    <row r="58" spans="2:8" s="69" customFormat="1">
      <c r="B58" s="69" t="s">
        <v>1321</v>
      </c>
      <c r="C58" s="79">
        <v>6.64</v>
      </c>
      <c r="D58" s="69" t="s">
        <v>116</v>
      </c>
      <c r="E58" s="69" t="s">
        <v>1322</v>
      </c>
      <c r="F58" s="13">
        <v>500</v>
      </c>
      <c r="G58" s="13">
        <v>5026.84</v>
      </c>
      <c r="H58" s="13">
        <v>2.1</v>
      </c>
    </row>
    <row r="59" spans="2:8" s="69" customFormat="1">
      <c r="B59" s="69" t="s">
        <v>1446</v>
      </c>
      <c r="C59" s="79">
        <v>5.85</v>
      </c>
      <c r="D59" s="69" t="s">
        <v>116</v>
      </c>
      <c r="E59" s="69" t="s">
        <v>1447</v>
      </c>
      <c r="F59" s="13">
        <v>500</v>
      </c>
      <c r="G59" s="13">
        <v>5024.58</v>
      </c>
      <c r="H59" s="13">
        <v>2.1</v>
      </c>
    </row>
    <row r="60" spans="2:8" s="69" customFormat="1">
      <c r="B60" s="69" t="s">
        <v>1448</v>
      </c>
      <c r="C60" s="79">
        <v>6.07</v>
      </c>
      <c r="D60" s="69" t="s">
        <v>116</v>
      </c>
      <c r="E60" s="69" t="s">
        <v>1449</v>
      </c>
      <c r="F60" s="13">
        <v>500</v>
      </c>
      <c r="G60" s="13">
        <v>5022.3500000000004</v>
      </c>
      <c r="H60" s="13">
        <v>2.1</v>
      </c>
    </row>
    <row r="61" spans="2:8" s="69" customFormat="1">
      <c r="B61" s="69" t="s">
        <v>1450</v>
      </c>
      <c r="C61" s="79">
        <v>6.55</v>
      </c>
      <c r="D61" s="69" t="s">
        <v>116</v>
      </c>
      <c r="E61" s="69" t="s">
        <v>1451</v>
      </c>
      <c r="F61" s="13">
        <v>500</v>
      </c>
      <c r="G61" s="13">
        <v>4927.55</v>
      </c>
      <c r="H61" s="13">
        <v>2.06</v>
      </c>
    </row>
    <row r="62" spans="2:8" s="69" customFormat="1">
      <c r="B62" s="69" t="s">
        <v>1452</v>
      </c>
      <c r="C62" s="79">
        <v>6.72</v>
      </c>
      <c r="D62" s="69" t="s">
        <v>116</v>
      </c>
      <c r="E62" s="69" t="s">
        <v>1453</v>
      </c>
      <c r="F62" s="13">
        <v>500</v>
      </c>
      <c r="G62" s="13">
        <v>4892.12</v>
      </c>
      <c r="H62" s="13">
        <v>2.04</v>
      </c>
    </row>
    <row r="63" spans="2:8" s="69" customFormat="1">
      <c r="B63" s="69" t="s">
        <v>1317</v>
      </c>
      <c r="C63" s="79">
        <v>7.76</v>
      </c>
      <c r="D63" s="69" t="s">
        <v>116</v>
      </c>
      <c r="E63" s="69" t="s">
        <v>1318</v>
      </c>
      <c r="F63" s="13">
        <v>450</v>
      </c>
      <c r="G63" s="13">
        <v>4374.42</v>
      </c>
      <c r="H63" s="13">
        <v>1.83</v>
      </c>
    </row>
    <row r="64" spans="2:8" s="69" customFormat="1">
      <c r="B64" s="69" t="s">
        <v>1454</v>
      </c>
      <c r="C64" s="79">
        <v>6.25</v>
      </c>
      <c r="D64" s="69" t="s">
        <v>116</v>
      </c>
      <c r="E64" s="69" t="s">
        <v>1455</v>
      </c>
      <c r="F64" s="13">
        <v>250</v>
      </c>
      <c r="G64" s="13">
        <v>2528.09</v>
      </c>
      <c r="H64" s="13">
        <v>1.06</v>
      </c>
    </row>
    <row r="65" spans="2:8" s="69" customFormat="1">
      <c r="B65" s="69" t="s">
        <v>881</v>
      </c>
      <c r="C65" s="79">
        <v>6.64</v>
      </c>
      <c r="D65" s="69" t="s">
        <v>116</v>
      </c>
      <c r="E65" s="69" t="s">
        <v>882</v>
      </c>
      <c r="F65" s="13">
        <v>250</v>
      </c>
      <c r="G65" s="13">
        <v>2522.2600000000002</v>
      </c>
      <c r="H65" s="13">
        <v>1.05</v>
      </c>
    </row>
    <row r="66" spans="2:8" s="69" customFormat="1">
      <c r="B66" s="69" t="s">
        <v>1456</v>
      </c>
      <c r="C66" s="79">
        <v>7.2</v>
      </c>
      <c r="D66" s="69" t="s">
        <v>116</v>
      </c>
      <c r="E66" s="69" t="s">
        <v>1457</v>
      </c>
      <c r="F66" s="13">
        <v>250</v>
      </c>
      <c r="G66" s="13">
        <v>2508.23</v>
      </c>
      <c r="H66" s="13">
        <v>1.05</v>
      </c>
    </row>
    <row r="67" spans="2:8" s="69" customFormat="1">
      <c r="B67" s="69" t="s">
        <v>1458</v>
      </c>
      <c r="C67" s="79">
        <v>6.3</v>
      </c>
      <c r="D67" s="69" t="s">
        <v>116</v>
      </c>
      <c r="E67" s="69" t="s">
        <v>1459</v>
      </c>
      <c r="F67" s="13">
        <v>250</v>
      </c>
      <c r="G67" s="13">
        <v>2504.11</v>
      </c>
      <c r="H67" s="13">
        <v>1.05</v>
      </c>
    </row>
    <row r="68" spans="2:8" s="69" customFormat="1">
      <c r="B68" s="69" t="s">
        <v>1460</v>
      </c>
      <c r="C68" s="79">
        <v>6.24</v>
      </c>
      <c r="D68" s="69" t="s">
        <v>116</v>
      </c>
      <c r="E68" s="69" t="s">
        <v>1461</v>
      </c>
      <c r="F68" s="13">
        <v>250</v>
      </c>
      <c r="G68" s="13">
        <v>2479.25</v>
      </c>
      <c r="H68" s="13">
        <v>1.04</v>
      </c>
    </row>
    <row r="69" spans="2:8" s="69" customFormat="1">
      <c r="B69" s="69" t="s">
        <v>1462</v>
      </c>
      <c r="C69" s="79">
        <v>6.84</v>
      </c>
      <c r="D69" s="69" t="s">
        <v>116</v>
      </c>
      <c r="E69" s="69" t="s">
        <v>1463</v>
      </c>
      <c r="F69" s="13">
        <v>250</v>
      </c>
      <c r="G69" s="13">
        <v>2447.4</v>
      </c>
      <c r="H69" s="13">
        <v>1.02</v>
      </c>
    </row>
    <row r="70" spans="2:8" s="69" customFormat="1">
      <c r="B70" s="69" t="s">
        <v>1296</v>
      </c>
      <c r="C70" s="79">
        <v>7.17</v>
      </c>
      <c r="D70" s="69" t="s">
        <v>116</v>
      </c>
      <c r="E70" s="69" t="s">
        <v>879</v>
      </c>
      <c r="F70" s="13">
        <v>250</v>
      </c>
      <c r="G70" s="13">
        <v>2433.96</v>
      </c>
      <c r="H70" s="13">
        <v>1.02</v>
      </c>
    </row>
    <row r="71" spans="2:8" s="69" customFormat="1">
      <c r="B71" s="69" t="s">
        <v>1464</v>
      </c>
      <c r="C71" s="79">
        <v>6.93</v>
      </c>
      <c r="D71" s="69" t="s">
        <v>116</v>
      </c>
      <c r="E71" s="69" t="s">
        <v>1465</v>
      </c>
      <c r="F71" s="13">
        <v>250</v>
      </c>
      <c r="G71" s="13">
        <v>2427.6999999999998</v>
      </c>
      <c r="H71" s="13">
        <v>1.01</v>
      </c>
    </row>
    <row r="72" spans="2:8" s="69" customFormat="1">
      <c r="B72" s="69" t="s">
        <v>1466</v>
      </c>
      <c r="C72" s="79">
        <v>6.88</v>
      </c>
      <c r="D72" s="69" t="s">
        <v>116</v>
      </c>
      <c r="E72" s="69" t="s">
        <v>859</v>
      </c>
      <c r="F72" s="13">
        <v>250</v>
      </c>
      <c r="G72" s="13">
        <v>2426.92</v>
      </c>
      <c r="H72" s="13">
        <v>1.01</v>
      </c>
    </row>
    <row r="73" spans="2:8" s="69" customFormat="1">
      <c r="B73" s="69" t="s">
        <v>1467</v>
      </c>
      <c r="C73" s="79">
        <v>6.7</v>
      </c>
      <c r="D73" s="69" t="s">
        <v>116</v>
      </c>
      <c r="E73" s="69" t="s">
        <v>1468</v>
      </c>
      <c r="F73" s="13">
        <v>150</v>
      </c>
      <c r="G73" s="13">
        <v>1546.78</v>
      </c>
      <c r="H73" s="13">
        <v>0.65</v>
      </c>
    </row>
    <row r="74" spans="2:8" s="69" customFormat="1">
      <c r="B74" s="69" t="s">
        <v>1469</v>
      </c>
      <c r="C74" s="79">
        <v>5.62</v>
      </c>
      <c r="D74" s="69" t="s">
        <v>116</v>
      </c>
      <c r="E74" s="69" t="s">
        <v>1470</v>
      </c>
      <c r="F74" s="13">
        <v>150</v>
      </c>
      <c r="G74" s="13">
        <v>1506.78</v>
      </c>
      <c r="H74" s="13">
        <v>0.63</v>
      </c>
    </row>
    <row r="75" spans="2:8" s="69" customFormat="1">
      <c r="B75" s="69" t="s">
        <v>1471</v>
      </c>
      <c r="C75" s="79">
        <v>5.05</v>
      </c>
      <c r="D75" s="69" t="s">
        <v>116</v>
      </c>
      <c r="E75" s="69" t="s">
        <v>1472</v>
      </c>
      <c r="F75" s="13">
        <v>150</v>
      </c>
      <c r="G75" s="13">
        <v>1504.87</v>
      </c>
      <c r="H75" s="13">
        <v>0.63</v>
      </c>
    </row>
    <row r="76" spans="2:8" s="69" customFormat="1">
      <c r="B76" s="69" t="s">
        <v>1473</v>
      </c>
      <c r="C76" s="79">
        <v>4.87</v>
      </c>
      <c r="D76" s="69" t="s">
        <v>344</v>
      </c>
      <c r="E76" s="69" t="s">
        <v>967</v>
      </c>
      <c r="F76" s="13">
        <v>150</v>
      </c>
      <c r="G76" s="13">
        <v>1504.36</v>
      </c>
      <c r="H76" s="13">
        <v>0.63</v>
      </c>
    </row>
    <row r="77" spans="2:8" s="69" customFormat="1">
      <c r="B77" s="69" t="s">
        <v>1474</v>
      </c>
      <c r="C77" s="79">
        <v>6.15</v>
      </c>
      <c r="D77" s="69" t="s">
        <v>116</v>
      </c>
      <c r="E77" s="69" t="s">
        <v>1475</v>
      </c>
      <c r="F77" s="13">
        <v>100</v>
      </c>
      <c r="G77" s="13">
        <v>1020.27</v>
      </c>
      <c r="H77" s="13">
        <v>0.43</v>
      </c>
    </row>
    <row r="78" spans="2:8" s="69" customFormat="1">
      <c r="B78" s="69" t="s">
        <v>1476</v>
      </c>
      <c r="C78" s="79">
        <v>7.47</v>
      </c>
      <c r="D78" s="69" t="s">
        <v>116</v>
      </c>
      <c r="E78" s="69" t="s">
        <v>1477</v>
      </c>
      <c r="F78" s="13">
        <v>100</v>
      </c>
      <c r="G78" s="13">
        <v>1007.09</v>
      </c>
      <c r="H78" s="13">
        <v>0.42</v>
      </c>
    </row>
    <row r="79" spans="2:8" s="69" customFormat="1">
      <c r="B79" s="69" t="s">
        <v>1478</v>
      </c>
      <c r="C79" s="79">
        <v>5.29</v>
      </c>
      <c r="D79" s="69" t="s">
        <v>116</v>
      </c>
      <c r="E79" s="69" t="s">
        <v>1479</v>
      </c>
      <c r="F79" s="13">
        <v>100</v>
      </c>
      <c r="G79" s="13">
        <v>1003.54</v>
      </c>
      <c r="H79" s="13">
        <v>0.42</v>
      </c>
    </row>
    <row r="80" spans="2:8" s="69" customFormat="1">
      <c r="B80" s="69" t="s">
        <v>1293</v>
      </c>
      <c r="C80" s="79">
        <v>6.3</v>
      </c>
      <c r="D80" s="69" t="s">
        <v>116</v>
      </c>
      <c r="E80" s="69" t="s">
        <v>868</v>
      </c>
      <c r="F80" s="13">
        <v>50</v>
      </c>
      <c r="G80" s="13">
        <v>503.38</v>
      </c>
      <c r="H80" s="13">
        <v>0.21</v>
      </c>
    </row>
    <row r="81" spans="2:8" s="69" customFormat="1">
      <c r="B81" s="69" t="s">
        <v>1480</v>
      </c>
      <c r="C81" s="79">
        <v>4.84</v>
      </c>
      <c r="D81" s="69" t="s">
        <v>344</v>
      </c>
      <c r="E81" s="69" t="s">
        <v>1481</v>
      </c>
      <c r="F81" s="13">
        <v>500</v>
      </c>
      <c r="G81" s="13">
        <v>501.93</v>
      </c>
      <c r="H81" s="13">
        <v>0.21</v>
      </c>
    </row>
    <row r="82" spans="2:8" s="69" customFormat="1">
      <c r="B82" s="69" t="s">
        <v>1482</v>
      </c>
      <c r="C82" s="79">
        <v>5.01</v>
      </c>
      <c r="D82" s="69" t="s">
        <v>344</v>
      </c>
      <c r="E82" s="69" t="s">
        <v>1483</v>
      </c>
      <c r="F82" s="13">
        <v>50</v>
      </c>
      <c r="G82" s="13">
        <v>501.64</v>
      </c>
      <c r="H82" s="13">
        <v>0.21</v>
      </c>
    </row>
    <row r="83" spans="2:8" s="69" customFormat="1">
      <c r="B83" s="69" t="s">
        <v>888</v>
      </c>
      <c r="C83" s="79">
        <v>6.36</v>
      </c>
      <c r="D83" s="69" t="s">
        <v>116</v>
      </c>
      <c r="E83" s="69" t="s">
        <v>889</v>
      </c>
      <c r="F83" s="13">
        <v>50</v>
      </c>
      <c r="G83" s="13">
        <v>500.37</v>
      </c>
      <c r="H83" s="13">
        <v>0.21</v>
      </c>
    </row>
    <row r="84" spans="2:8" s="69" customFormat="1">
      <c r="B84" s="102" t="s">
        <v>117</v>
      </c>
      <c r="C84" s="184"/>
      <c r="D84" s="102"/>
      <c r="E84" s="102"/>
      <c r="F84" s="14"/>
      <c r="G84" s="14">
        <f>SUM(G50:G83)</f>
        <v>120692.21999999996</v>
      </c>
      <c r="H84" s="14">
        <f>SUM(H50:H83)</f>
        <v>50.440000000000012</v>
      </c>
    </row>
    <row r="85" spans="2:8" s="69" customFormat="1">
      <c r="B85" s="102" t="s">
        <v>118</v>
      </c>
      <c r="C85" s="79"/>
      <c r="F85" s="13"/>
      <c r="G85" s="13"/>
      <c r="H85" s="13"/>
    </row>
    <row r="86" spans="2:8" s="69" customFormat="1">
      <c r="B86" s="69" t="s">
        <v>508</v>
      </c>
      <c r="C86" s="79">
        <v>5.15</v>
      </c>
      <c r="D86" s="69" t="s">
        <v>112</v>
      </c>
      <c r="E86" s="69" t="s">
        <v>509</v>
      </c>
      <c r="F86" s="13">
        <v>8500000</v>
      </c>
      <c r="G86" s="13">
        <v>8366.6</v>
      </c>
      <c r="H86" s="13">
        <v>3.49</v>
      </c>
    </row>
    <row r="87" spans="2:8" s="69" customFormat="1">
      <c r="B87" s="69" t="s">
        <v>1159</v>
      </c>
      <c r="C87" s="79">
        <v>5.52</v>
      </c>
      <c r="D87" s="69" t="s">
        <v>119</v>
      </c>
      <c r="E87" s="69" t="s">
        <v>1160</v>
      </c>
      <c r="F87" s="13">
        <v>1000</v>
      </c>
      <c r="G87" s="13">
        <v>4956.51</v>
      </c>
      <c r="H87" s="13">
        <v>2.0699999999999998</v>
      </c>
    </row>
    <row r="88" spans="2:8" s="69" customFormat="1">
      <c r="B88" s="69" t="s">
        <v>1484</v>
      </c>
      <c r="C88" s="79">
        <v>5.31</v>
      </c>
      <c r="D88" s="69" t="s">
        <v>119</v>
      </c>
      <c r="E88" s="69" t="s">
        <v>1485</v>
      </c>
      <c r="F88" s="13">
        <v>1000</v>
      </c>
      <c r="G88" s="13">
        <v>4913.51</v>
      </c>
      <c r="H88" s="13">
        <v>2.0499999999999998</v>
      </c>
    </row>
    <row r="89" spans="2:8" s="69" customFormat="1">
      <c r="B89" s="69" t="s">
        <v>1191</v>
      </c>
      <c r="C89" s="79">
        <v>5.97</v>
      </c>
      <c r="D89" s="69" t="s">
        <v>1177</v>
      </c>
      <c r="E89" s="69" t="s">
        <v>1192</v>
      </c>
      <c r="F89" s="13">
        <v>1000</v>
      </c>
      <c r="G89" s="13">
        <v>4909.2700000000004</v>
      </c>
      <c r="H89" s="13">
        <v>2.0499999999999998</v>
      </c>
    </row>
    <row r="90" spans="2:8" s="69" customFormat="1">
      <c r="B90" s="69" t="s">
        <v>1486</v>
      </c>
      <c r="C90" s="79">
        <v>6.25</v>
      </c>
      <c r="D90" s="69" t="s">
        <v>119</v>
      </c>
      <c r="E90" s="69" t="s">
        <v>1487</v>
      </c>
      <c r="F90" s="13">
        <v>1000</v>
      </c>
      <c r="G90" s="13">
        <v>4856.1499999999996</v>
      </c>
      <c r="H90" s="13">
        <v>2.0299999999999998</v>
      </c>
    </row>
    <row r="91" spans="2:8" s="69" customFormat="1">
      <c r="B91" s="69" t="s">
        <v>1488</v>
      </c>
      <c r="C91" s="79">
        <v>5.82</v>
      </c>
      <c r="D91" s="69" t="s">
        <v>119</v>
      </c>
      <c r="E91" s="69" t="s">
        <v>1489</v>
      </c>
      <c r="F91" s="13">
        <v>1000</v>
      </c>
      <c r="G91" s="13">
        <v>4852.3500000000004</v>
      </c>
      <c r="H91" s="13">
        <v>2.0299999999999998</v>
      </c>
    </row>
    <row r="92" spans="2:8" s="69" customFormat="1">
      <c r="B92" s="69" t="s">
        <v>691</v>
      </c>
      <c r="C92" s="79">
        <v>6.12</v>
      </c>
      <c r="D92" s="69" t="s">
        <v>119</v>
      </c>
      <c r="E92" s="69" t="s">
        <v>692</v>
      </c>
      <c r="F92" s="13">
        <v>1000</v>
      </c>
      <c r="G92" s="13">
        <v>4764.53</v>
      </c>
      <c r="H92" s="13">
        <v>1.99</v>
      </c>
    </row>
    <row r="93" spans="2:8" s="69" customFormat="1">
      <c r="B93" s="69" t="s">
        <v>1490</v>
      </c>
      <c r="C93" s="79">
        <v>5.52</v>
      </c>
      <c r="D93" s="69" t="s">
        <v>119</v>
      </c>
      <c r="E93" s="69" t="s">
        <v>1491</v>
      </c>
      <c r="F93" s="13">
        <v>500</v>
      </c>
      <c r="G93" s="13">
        <v>2495.1</v>
      </c>
      <c r="H93" s="13">
        <v>1.04</v>
      </c>
    </row>
    <row r="94" spans="2:8" s="69" customFormat="1">
      <c r="B94" s="69" t="s">
        <v>1492</v>
      </c>
      <c r="C94" s="79">
        <v>5.6</v>
      </c>
      <c r="D94" s="69" t="s">
        <v>119</v>
      </c>
      <c r="E94" s="69" t="s">
        <v>1493</v>
      </c>
      <c r="F94" s="13">
        <v>500</v>
      </c>
      <c r="G94" s="13">
        <v>2483.23</v>
      </c>
      <c r="H94" s="13">
        <v>1.04</v>
      </c>
    </row>
    <row r="95" spans="2:8" s="69" customFormat="1">
      <c r="B95" s="69" t="s">
        <v>1133</v>
      </c>
      <c r="C95" s="79">
        <v>4.8499999999999996</v>
      </c>
      <c r="D95" s="69" t="s">
        <v>112</v>
      </c>
      <c r="E95" s="69" t="s">
        <v>1134</v>
      </c>
      <c r="F95" s="13">
        <v>2500000</v>
      </c>
      <c r="G95" s="13">
        <v>2472.08</v>
      </c>
      <c r="H95" s="13">
        <v>1.03</v>
      </c>
    </row>
    <row r="96" spans="2:8" s="69" customFormat="1">
      <c r="B96" s="69" t="s">
        <v>1193</v>
      </c>
      <c r="C96" s="79">
        <v>6.37</v>
      </c>
      <c r="D96" s="69" t="s">
        <v>119</v>
      </c>
      <c r="E96" s="69" t="s">
        <v>1194</v>
      </c>
      <c r="F96" s="13">
        <v>500</v>
      </c>
      <c r="G96" s="13">
        <v>2454.59</v>
      </c>
      <c r="H96" s="13">
        <v>1.03</v>
      </c>
    </row>
    <row r="97" spans="2:8" s="69" customFormat="1">
      <c r="B97" s="69" t="s">
        <v>1494</v>
      </c>
      <c r="C97" s="79">
        <v>5.94</v>
      </c>
      <c r="D97" s="69" t="s">
        <v>1177</v>
      </c>
      <c r="E97" s="69" t="s">
        <v>1495</v>
      </c>
      <c r="F97" s="13">
        <v>500</v>
      </c>
      <c r="G97" s="13">
        <v>2441.25</v>
      </c>
      <c r="H97" s="13">
        <v>1.02</v>
      </c>
    </row>
    <row r="98" spans="2:8" s="69" customFormat="1">
      <c r="B98" s="69" t="s">
        <v>1197</v>
      </c>
      <c r="C98" s="79">
        <v>5.82</v>
      </c>
      <c r="D98" s="69" t="s">
        <v>119</v>
      </c>
      <c r="E98" s="69" t="s">
        <v>1198</v>
      </c>
      <c r="F98" s="13">
        <v>500</v>
      </c>
      <c r="G98" s="13">
        <v>2426.5500000000002</v>
      </c>
      <c r="H98" s="13">
        <v>1.01</v>
      </c>
    </row>
    <row r="99" spans="2:8" s="69" customFormat="1">
      <c r="B99" s="69" t="s">
        <v>905</v>
      </c>
      <c r="C99" s="79">
        <v>6.06</v>
      </c>
      <c r="D99" s="69" t="s">
        <v>119</v>
      </c>
      <c r="E99" s="69" t="s">
        <v>906</v>
      </c>
      <c r="F99" s="13">
        <v>500</v>
      </c>
      <c r="G99" s="13">
        <v>2399.6</v>
      </c>
      <c r="H99" s="13">
        <v>1</v>
      </c>
    </row>
    <row r="100" spans="2:8" s="69" customFormat="1">
      <c r="B100" s="69" t="s">
        <v>1201</v>
      </c>
      <c r="C100" s="79">
        <v>6.06</v>
      </c>
      <c r="D100" s="69" t="s">
        <v>119</v>
      </c>
      <c r="E100" s="69" t="s">
        <v>1202</v>
      </c>
      <c r="F100" s="13">
        <v>500</v>
      </c>
      <c r="G100" s="13">
        <v>2397.31</v>
      </c>
      <c r="H100" s="13">
        <v>1</v>
      </c>
    </row>
    <row r="101" spans="2:8" s="69" customFormat="1">
      <c r="B101" s="102" t="s">
        <v>122</v>
      </c>
      <c r="C101" s="185"/>
      <c r="D101" s="102"/>
      <c r="E101" s="102"/>
      <c r="F101" s="14"/>
      <c r="G101" s="14">
        <f>SUM(G86:G100)</f>
        <v>57188.63</v>
      </c>
      <c r="H101" s="14">
        <f>SUM(H86:H100)</f>
        <v>23.880000000000003</v>
      </c>
    </row>
    <row r="102" spans="2:8" s="69" customFormat="1">
      <c r="B102" s="102" t="s">
        <v>123</v>
      </c>
      <c r="C102" s="185"/>
      <c r="D102" s="102"/>
      <c r="E102" s="102"/>
      <c r="F102" s="14"/>
      <c r="G102" s="14">
        <v>10000</v>
      </c>
      <c r="H102" s="14">
        <v>4.18</v>
      </c>
    </row>
    <row r="103" spans="2:8" s="69" customFormat="1">
      <c r="B103" s="102" t="s">
        <v>124</v>
      </c>
      <c r="C103" s="185"/>
      <c r="D103" s="102"/>
      <c r="E103" s="102"/>
      <c r="F103" s="14"/>
      <c r="G103" s="14">
        <v>9659.84</v>
      </c>
      <c r="H103" s="14">
        <v>4.03</v>
      </c>
    </row>
    <row r="104" spans="2:8" s="69" customFormat="1">
      <c r="B104" s="102" t="s">
        <v>125</v>
      </c>
      <c r="C104" s="185"/>
      <c r="D104" s="102"/>
      <c r="E104" s="102"/>
      <c r="F104" s="14"/>
      <c r="G104" s="14">
        <f>+G48+G84+G101+G102+G103</f>
        <v>235354.33999999994</v>
      </c>
      <c r="H104" s="14">
        <f>+H48+H84+H101+H102+H103</f>
        <v>98.310000000000031</v>
      </c>
    </row>
    <row r="105" spans="2:8" s="69" customFormat="1">
      <c r="B105" s="102" t="s">
        <v>280</v>
      </c>
      <c r="C105" s="185"/>
      <c r="D105" s="102"/>
      <c r="E105" s="102"/>
      <c r="F105" s="14"/>
      <c r="G105" s="14">
        <f>+G106-G104</f>
        <v>4078.6878923600598</v>
      </c>
      <c r="H105" s="14">
        <f>+H106-H104</f>
        <v>1.6899999999999693</v>
      </c>
    </row>
    <row r="106" spans="2:8" s="69" customFormat="1">
      <c r="B106" s="102" t="s">
        <v>127</v>
      </c>
      <c r="C106" s="185"/>
      <c r="D106" s="102"/>
      <c r="E106" s="102"/>
      <c r="F106" s="14"/>
      <c r="G106" s="14">
        <v>239433.02789236</v>
      </c>
      <c r="H106" s="14">
        <v>100</v>
      </c>
    </row>
    <row r="107" spans="2:8" s="69" customFormat="1">
      <c r="B107" s="69" t="s">
        <v>128</v>
      </c>
      <c r="C107" s="180"/>
      <c r="F107" s="13"/>
      <c r="G107" s="13"/>
      <c r="H107" s="13"/>
    </row>
    <row r="108" spans="2:8" s="69" customFormat="1">
      <c r="B108" s="69" t="s">
        <v>129</v>
      </c>
      <c r="C108" s="180"/>
      <c r="F108" s="13"/>
      <c r="G108" s="13"/>
      <c r="H108" s="13"/>
    </row>
    <row r="109" spans="2:8" s="69" customFormat="1">
      <c r="B109" s="102" t="s">
        <v>130</v>
      </c>
      <c r="C109" s="186">
        <v>44712</v>
      </c>
      <c r="F109" s="13"/>
      <c r="G109" s="13"/>
      <c r="H109" s="13"/>
    </row>
    <row r="110" spans="2:8" s="69" customFormat="1" ht="25.5">
      <c r="B110" s="187" t="s">
        <v>131</v>
      </c>
      <c r="C110" s="185" t="s">
        <v>132</v>
      </c>
      <c r="F110" s="13"/>
      <c r="G110" s="13"/>
      <c r="H110" s="13"/>
    </row>
    <row r="111" spans="2:8" s="69" customFormat="1">
      <c r="B111" s="102"/>
      <c r="C111" s="180"/>
      <c r="F111" s="13"/>
      <c r="G111" s="13"/>
      <c r="H111" s="13"/>
    </row>
    <row r="112" spans="2:8" s="69" customFormat="1">
      <c r="B112" s="102" t="s">
        <v>995</v>
      </c>
      <c r="C112" s="185" t="s">
        <v>132</v>
      </c>
      <c r="F112" s="13"/>
      <c r="G112" s="13"/>
      <c r="H112" s="13"/>
    </row>
    <row r="113" spans="2:8" s="69" customFormat="1">
      <c r="B113" s="102" t="s">
        <v>994</v>
      </c>
      <c r="C113" s="185" t="s">
        <v>132</v>
      </c>
      <c r="F113" s="13"/>
      <c r="G113" s="13"/>
      <c r="H113" s="13"/>
    </row>
    <row r="114" spans="2:8" s="69" customFormat="1">
      <c r="B114" s="102" t="s">
        <v>1496</v>
      </c>
      <c r="C114" s="185"/>
      <c r="F114" s="13"/>
      <c r="G114" s="13"/>
      <c r="H114" s="13"/>
    </row>
    <row r="115" spans="2:8" s="69" customFormat="1">
      <c r="B115" s="102" t="s">
        <v>1497</v>
      </c>
      <c r="C115" s="185"/>
      <c r="F115" s="13"/>
      <c r="G115" s="13"/>
      <c r="H115" s="13"/>
    </row>
    <row r="116" spans="2:8" s="69" customFormat="1">
      <c r="B116" s="102" t="s">
        <v>1498</v>
      </c>
      <c r="C116" s="185"/>
      <c r="F116" s="13"/>
      <c r="G116" s="13"/>
      <c r="H116" s="13"/>
    </row>
    <row r="117" spans="2:8" s="69" customFormat="1">
      <c r="B117" s="102" t="s">
        <v>1499</v>
      </c>
      <c r="C117" s="185"/>
      <c r="F117" s="13"/>
      <c r="G117" s="13"/>
      <c r="H117" s="13"/>
    </row>
    <row r="118" spans="2:8" s="69" customFormat="1">
      <c r="B118" s="102" t="s">
        <v>1500</v>
      </c>
      <c r="C118" s="185"/>
      <c r="F118" s="13"/>
      <c r="G118" s="13"/>
      <c r="H118" s="13"/>
    </row>
    <row r="119" spans="2:8" s="69" customFormat="1">
      <c r="B119" s="102" t="s">
        <v>1501</v>
      </c>
      <c r="C119" s="185"/>
      <c r="F119" s="13"/>
      <c r="G119" s="13"/>
      <c r="H119" s="13"/>
    </row>
    <row r="120" spans="2:8" s="69" customFormat="1">
      <c r="B120" s="102" t="s">
        <v>1502</v>
      </c>
      <c r="C120" s="185"/>
      <c r="F120" s="13"/>
      <c r="G120" s="13"/>
      <c r="H120" s="13"/>
    </row>
    <row r="121" spans="2:8" s="69" customFormat="1">
      <c r="B121" s="102" t="s">
        <v>1503</v>
      </c>
      <c r="C121" s="185"/>
      <c r="F121" s="13"/>
      <c r="G121" s="13"/>
      <c r="H121" s="13"/>
    </row>
    <row r="122" spans="2:8" s="69" customFormat="1">
      <c r="B122" s="102" t="s">
        <v>1504</v>
      </c>
      <c r="C122" s="185"/>
      <c r="F122" s="13"/>
      <c r="G122" s="13"/>
      <c r="H122" s="13"/>
    </row>
    <row r="123" spans="2:8" s="69" customFormat="1">
      <c r="B123" s="102" t="s">
        <v>1505</v>
      </c>
      <c r="C123" s="185"/>
      <c r="F123" s="13"/>
      <c r="G123" s="13"/>
      <c r="H123" s="13"/>
    </row>
    <row r="124" spans="2:8" s="69" customFormat="1">
      <c r="B124" s="102" t="s">
        <v>1506</v>
      </c>
      <c r="C124" s="185"/>
      <c r="F124" s="13"/>
      <c r="G124" s="13"/>
      <c r="H124" s="13"/>
    </row>
    <row r="125" spans="2:8" s="69" customFormat="1">
      <c r="B125" s="102" t="s">
        <v>1507</v>
      </c>
      <c r="C125" s="185"/>
      <c r="F125" s="13"/>
      <c r="G125" s="13"/>
      <c r="H125" s="13"/>
    </row>
    <row r="126" spans="2:8" s="69" customFormat="1">
      <c r="B126" s="102" t="s">
        <v>1508</v>
      </c>
      <c r="C126" s="185"/>
      <c r="F126" s="13"/>
      <c r="G126" s="13"/>
      <c r="H126" s="13"/>
    </row>
    <row r="127" spans="2:8" s="69" customFormat="1">
      <c r="B127" s="102" t="s">
        <v>1509</v>
      </c>
      <c r="C127" s="185"/>
      <c r="F127" s="13"/>
      <c r="G127" s="13"/>
      <c r="H127" s="13"/>
    </row>
    <row r="128" spans="2:8" s="69" customFormat="1">
      <c r="B128" s="102" t="s">
        <v>1510</v>
      </c>
      <c r="C128" s="185"/>
      <c r="F128" s="13"/>
      <c r="G128" s="13"/>
      <c r="H128" s="13"/>
    </row>
    <row r="129" spans="2:9" s="69" customFormat="1">
      <c r="B129" s="102" t="s">
        <v>1511</v>
      </c>
      <c r="C129" s="185"/>
      <c r="F129" s="13"/>
      <c r="G129" s="13"/>
      <c r="H129" s="13"/>
    </row>
    <row r="130" spans="2:9" s="69" customFormat="1">
      <c r="B130" s="222" t="s">
        <v>1246</v>
      </c>
      <c r="C130" s="185"/>
      <c r="F130" s="13"/>
      <c r="G130" s="13"/>
      <c r="H130" s="13"/>
    </row>
    <row r="131" spans="2:9" s="69" customFormat="1">
      <c r="B131" s="222" t="s">
        <v>1512</v>
      </c>
      <c r="C131" s="180"/>
      <c r="F131" s="13"/>
      <c r="G131" s="13"/>
      <c r="H131" s="13"/>
    </row>
    <row r="132" spans="2:9" s="69" customFormat="1">
      <c r="C132" s="180"/>
      <c r="F132" s="13"/>
      <c r="G132" s="13"/>
      <c r="H132" s="13"/>
    </row>
    <row r="133" spans="2:9" s="69" customFormat="1" ht="15">
      <c r="B133" s="336" t="s">
        <v>1513</v>
      </c>
      <c r="C133" s="79"/>
      <c r="F133" s="13"/>
      <c r="G133" s="13"/>
      <c r="H133" s="13"/>
    </row>
    <row r="134" spans="2:9" s="69" customFormat="1">
      <c r="C134" s="79"/>
      <c r="F134" s="13"/>
      <c r="G134" s="13"/>
      <c r="H134" s="13"/>
    </row>
    <row r="135" spans="2:9" s="69" customFormat="1">
      <c r="B135" s="222" t="s">
        <v>1365</v>
      </c>
      <c r="C135" s="79"/>
      <c r="F135" s="13"/>
      <c r="G135" s="13"/>
      <c r="H135" s="13"/>
    </row>
    <row r="136" spans="2:9" s="69" customFormat="1">
      <c r="B136" s="456" t="s">
        <v>1366</v>
      </c>
      <c r="C136" s="458" t="s">
        <v>1367</v>
      </c>
      <c r="D136" s="458"/>
      <c r="E136" s="459" t="s">
        <v>1368</v>
      </c>
      <c r="F136" s="458" t="s">
        <v>1369</v>
      </c>
      <c r="G136" s="13"/>
      <c r="H136" s="13"/>
      <c r="I136" s="13"/>
    </row>
    <row r="137" spans="2:9" s="69" customFormat="1" ht="21" customHeight="1">
      <c r="B137" s="457"/>
      <c r="C137" s="458"/>
      <c r="D137" s="458"/>
      <c r="E137" s="460"/>
      <c r="F137" s="458"/>
      <c r="G137" s="13"/>
      <c r="H137" s="13"/>
      <c r="I137" s="337"/>
    </row>
    <row r="138" spans="2:9" s="69" customFormat="1" ht="15">
      <c r="B138" s="338" t="s">
        <v>1372</v>
      </c>
      <c r="C138" s="461" t="s">
        <v>1371</v>
      </c>
      <c r="D138" s="461"/>
      <c r="E138" s="339">
        <v>250000000</v>
      </c>
      <c r="F138" s="169">
        <v>1.02</v>
      </c>
      <c r="G138" s="13"/>
      <c r="H138" s="13"/>
    </row>
    <row r="139" spans="2:9" s="69" customFormat="1" ht="15">
      <c r="B139" s="338" t="s">
        <v>1514</v>
      </c>
      <c r="C139" s="461" t="s">
        <v>1371</v>
      </c>
      <c r="D139" s="461"/>
      <c r="E139" s="339">
        <v>250000000</v>
      </c>
      <c r="F139" s="169">
        <v>1.03</v>
      </c>
      <c r="G139" s="13"/>
      <c r="H139" s="13"/>
    </row>
    <row r="140" spans="2:9" s="69" customFormat="1">
      <c r="C140" s="79"/>
      <c r="F140" s="13"/>
      <c r="G140" s="13"/>
      <c r="H140" s="13"/>
    </row>
    <row r="141" spans="2:9" s="69" customFormat="1">
      <c r="B141" s="315" t="s">
        <v>1260</v>
      </c>
      <c r="C141" s="316"/>
      <c r="D141" s="317"/>
      <c r="F141" s="13"/>
      <c r="G141" s="13"/>
      <c r="H141" s="13"/>
    </row>
    <row r="142" spans="2:9" s="69" customFormat="1" ht="30">
      <c r="B142" s="318" t="s">
        <v>1261</v>
      </c>
      <c r="C142" s="319" t="s">
        <v>1262</v>
      </c>
      <c r="D142" s="318" t="s">
        <v>1263</v>
      </c>
      <c r="F142" s="13"/>
      <c r="G142" s="13"/>
      <c r="H142" s="13"/>
    </row>
    <row r="143" spans="2:9" s="69" customFormat="1">
      <c r="B143" s="89" t="s">
        <v>1264</v>
      </c>
      <c r="C143" s="333">
        <v>221.24</v>
      </c>
      <c r="D143" s="334">
        <v>2.2400000000000002</v>
      </c>
      <c r="F143" s="335"/>
      <c r="G143" s="13"/>
      <c r="H143" s="13"/>
    </row>
    <row r="144" spans="2:9" s="69" customFormat="1">
      <c r="C144" s="180"/>
      <c r="F144" s="13"/>
      <c r="G144" s="13"/>
      <c r="H144" s="13"/>
    </row>
    <row r="145" spans="1:8" s="69" customFormat="1">
      <c r="C145" s="180"/>
      <c r="F145" s="13"/>
      <c r="G145" s="13"/>
      <c r="H145" s="13"/>
    </row>
    <row r="146" spans="1:8" s="69" customFormat="1" ht="63" customHeight="1">
      <c r="B146" s="407" t="s">
        <v>988</v>
      </c>
      <c r="C146" s="407"/>
      <c r="D146" s="407"/>
      <c r="E146" s="407"/>
      <c r="F146" s="407"/>
      <c r="G146" s="13"/>
      <c r="H146" s="13"/>
    </row>
    <row r="149" spans="1:8">
      <c r="A149" s="3" t="s">
        <v>0</v>
      </c>
      <c r="B149" s="397" t="s">
        <v>1515</v>
      </c>
      <c r="C149" s="397"/>
      <c r="D149" s="397"/>
      <c r="E149" s="397"/>
    </row>
    <row r="153" spans="1:8">
      <c r="B153" s="1" t="s">
        <v>100</v>
      </c>
    </row>
    <row r="155" spans="1:8">
      <c r="B155" s="6" t="s">
        <v>101</v>
      </c>
      <c r="C155" s="7" t="s">
        <v>102</v>
      </c>
      <c r="D155" s="6" t="s">
        <v>103</v>
      </c>
      <c r="E155" s="6" t="s">
        <v>104</v>
      </c>
      <c r="F155" s="8" t="s">
        <v>105</v>
      </c>
      <c r="G155" s="8" t="s">
        <v>106</v>
      </c>
      <c r="H155" s="8" t="s">
        <v>107</v>
      </c>
    </row>
    <row r="156" spans="1:8">
      <c r="B156" s="2"/>
      <c r="C156" s="9"/>
      <c r="D156" s="2"/>
      <c r="E156" s="2"/>
      <c r="F156" s="10"/>
      <c r="G156" s="10"/>
      <c r="H156" s="10"/>
    </row>
    <row r="157" spans="1:8" ht="15.75">
      <c r="B157" s="36" t="s">
        <v>1386</v>
      </c>
      <c r="C157" s="9"/>
      <c r="D157" s="2"/>
      <c r="E157" s="2"/>
      <c r="F157" s="10"/>
      <c r="G157" s="10"/>
      <c r="H157" s="10"/>
    </row>
    <row r="158" spans="1:8">
      <c r="B158" s="2"/>
      <c r="C158" s="9"/>
      <c r="D158" s="2"/>
      <c r="E158" s="2"/>
      <c r="F158" s="10"/>
      <c r="G158" s="10"/>
      <c r="H158" s="10"/>
    </row>
    <row r="159" spans="1:8" s="37" customFormat="1">
      <c r="B159" s="40" t="s">
        <v>1387</v>
      </c>
      <c r="C159" s="41"/>
      <c r="F159" s="39"/>
      <c r="G159" s="39"/>
      <c r="H159" s="39"/>
    </row>
    <row r="160" spans="1:8" s="37" customFormat="1">
      <c r="B160"/>
      <c r="C160" s="41"/>
      <c r="F160" s="39"/>
      <c r="G160" s="39"/>
      <c r="H160" s="39"/>
    </row>
    <row r="161" spans="2:8" s="37" customFormat="1">
      <c r="B161" t="s">
        <v>1388</v>
      </c>
      <c r="C161" s="48">
        <v>788527303.70000005</v>
      </c>
      <c r="F161" s="39"/>
      <c r="G161" s="43"/>
      <c r="H161" s="39"/>
    </row>
    <row r="162" spans="2:8" s="37" customFormat="1">
      <c r="B162"/>
      <c r="C162" s="48"/>
      <c r="F162" s="39"/>
      <c r="G162" s="43"/>
      <c r="H162" s="39"/>
    </row>
    <row r="163" spans="2:8" s="37" customFormat="1">
      <c r="B163" t="s">
        <v>1389</v>
      </c>
      <c r="C163" s="48">
        <v>669327303.70000005</v>
      </c>
      <c r="F163" s="39"/>
      <c r="G163" s="43"/>
      <c r="H163" s="39"/>
    </row>
    <row r="164" spans="2:8" s="37" customFormat="1">
      <c r="B164"/>
      <c r="C164" s="48"/>
      <c r="F164" s="39"/>
      <c r="G164" s="43"/>
      <c r="H164" s="39"/>
    </row>
    <row r="165" spans="2:8" s="37" customFormat="1">
      <c r="B165" t="s">
        <v>1390</v>
      </c>
      <c r="C165" s="48">
        <v>119200000</v>
      </c>
      <c r="F165" s="39"/>
      <c r="G165" s="43"/>
      <c r="H165" s="39"/>
    </row>
    <row r="166" spans="2:8" s="37" customFormat="1">
      <c r="B166"/>
      <c r="C166" s="48"/>
      <c r="F166" s="39"/>
      <c r="G166" s="43"/>
      <c r="H166" s="39"/>
    </row>
    <row r="167" spans="2:8" s="37" customFormat="1">
      <c r="B167" s="40" t="s">
        <v>1391</v>
      </c>
      <c r="C167" s="49">
        <v>320030263</v>
      </c>
      <c r="F167" s="39"/>
      <c r="G167" s="43"/>
      <c r="H167" s="39"/>
    </row>
    <row r="168" spans="2:8" s="37" customFormat="1">
      <c r="B168"/>
      <c r="C168" s="48"/>
      <c r="F168" s="39"/>
      <c r="G168" s="43"/>
      <c r="H168" s="39"/>
    </row>
    <row r="169" spans="2:8" s="37" customFormat="1">
      <c r="B169" t="s">
        <v>1392</v>
      </c>
      <c r="C169" s="48">
        <v>145374263</v>
      </c>
      <c r="F169" s="39"/>
      <c r="G169" s="43"/>
      <c r="H169" s="39"/>
    </row>
    <row r="170" spans="2:8" s="37" customFormat="1">
      <c r="B170"/>
      <c r="C170" s="48"/>
      <c r="F170" s="39"/>
      <c r="G170" s="43"/>
      <c r="H170" s="39"/>
    </row>
    <row r="171" spans="2:8" s="37" customFormat="1" ht="25.5">
      <c r="B171" s="46" t="s">
        <v>1393</v>
      </c>
      <c r="C171" s="48">
        <v>174656000</v>
      </c>
      <c r="F171" s="39"/>
      <c r="G171" s="43"/>
      <c r="H171" s="39"/>
    </row>
    <row r="172" spans="2:8" s="37" customFormat="1">
      <c r="B172"/>
      <c r="C172" s="48"/>
      <c r="F172" s="39"/>
      <c r="G172" s="43"/>
      <c r="H172" s="39"/>
    </row>
    <row r="173" spans="2:8" s="37" customFormat="1" ht="25.5">
      <c r="B173" s="46" t="s">
        <v>1394</v>
      </c>
      <c r="C173" s="42">
        <v>149989127.66999999</v>
      </c>
      <c r="F173" s="39"/>
      <c r="G173" s="43"/>
      <c r="H173" s="39"/>
    </row>
    <row r="174" spans="2:8" s="37" customFormat="1">
      <c r="B174"/>
      <c r="C174" s="48"/>
      <c r="F174" s="39"/>
      <c r="G174" s="43"/>
      <c r="H174" s="39"/>
    </row>
    <row r="175" spans="2:8" s="37" customFormat="1">
      <c r="B175" s="40" t="s">
        <v>1395</v>
      </c>
      <c r="C175" s="49">
        <v>295363390.66999996</v>
      </c>
      <c r="F175" s="39"/>
      <c r="G175" s="43"/>
      <c r="H175" s="39"/>
    </row>
    <row r="176" spans="2:8" s="37" customFormat="1">
      <c r="B176" s="47"/>
      <c r="C176" s="12"/>
      <c r="F176" s="39"/>
      <c r="G176" s="39"/>
      <c r="H176" s="39"/>
    </row>
    <row r="177" spans="2:7" s="37" customFormat="1">
      <c r="B177" s="1" t="s">
        <v>1396</v>
      </c>
      <c r="C177" s="42"/>
      <c r="F177" s="39"/>
      <c r="G177" s="39"/>
    </row>
  </sheetData>
  <mergeCells count="16">
    <mergeCell ref="B146:F146"/>
    <mergeCell ref="B149:E149"/>
    <mergeCell ref="B136:B137"/>
    <mergeCell ref="C136:D137"/>
    <mergeCell ref="E136:E137"/>
    <mergeCell ref="F136:F137"/>
    <mergeCell ref="C138:D138"/>
    <mergeCell ref="C139:D139"/>
    <mergeCell ref="C12:C13"/>
    <mergeCell ref="D12:D13"/>
    <mergeCell ref="E12:E13"/>
    <mergeCell ref="B1:E1"/>
    <mergeCell ref="C3:C7"/>
    <mergeCell ref="D3:D7"/>
    <mergeCell ref="B10:E10"/>
    <mergeCell ref="B11:E11"/>
  </mergeCells>
  <hyperlinks>
    <hyperlink ref="A1" location="Index!A1" display="Index" xr:uid="{D9D53FC6-03B1-478F-B511-CC07CCD75B58}"/>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6FB-3AAC-4BC7-B3C5-E3DC28A58498}">
  <dimension ref="A1:H105"/>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140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140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140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140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140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140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140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140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140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140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140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140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140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140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140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140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140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140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140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140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140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140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140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140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140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140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140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140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140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140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140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140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140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140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140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140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140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140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140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140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140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140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140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140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140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140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140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140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140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140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140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140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140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140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140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140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140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140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140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140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140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140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140625" style="1" bestFit="1" customWidth="1"/>
    <col min="16134" max="16134" width="10.5703125" style="1" bestFit="1" customWidth="1"/>
    <col min="16135" max="16135" width="18.140625" style="1" bestFit="1" customWidth="1"/>
    <col min="16136" max="16384" width="9.140625" style="1"/>
  </cols>
  <sheetData>
    <row r="1" spans="1:5">
      <c r="A1" s="3" t="s">
        <v>0</v>
      </c>
      <c r="B1" s="397" t="s">
        <v>1516</v>
      </c>
      <c r="C1" s="397"/>
      <c r="D1" s="397"/>
      <c r="E1" s="397"/>
    </row>
    <row r="2" spans="1:5" ht="13.5" thickBot="1"/>
    <row r="3" spans="1:5" ht="15">
      <c r="B3" s="25" t="s">
        <v>1517</v>
      </c>
      <c r="C3" s="398"/>
      <c r="D3" s="401"/>
      <c r="E3" s="15"/>
    </row>
    <row r="4" spans="1:5" ht="45">
      <c r="B4" s="26" t="s">
        <v>1518</v>
      </c>
      <c r="C4" s="399"/>
      <c r="D4" s="402"/>
      <c r="E4" s="15"/>
    </row>
    <row r="5" spans="1:5" ht="15">
      <c r="B5" s="26" t="s">
        <v>1060</v>
      </c>
      <c r="C5" s="399"/>
      <c r="D5" s="402"/>
      <c r="E5" s="15"/>
    </row>
    <row r="6" spans="1:5" ht="15">
      <c r="B6" s="26" t="s">
        <v>1519</v>
      </c>
      <c r="C6" s="399"/>
      <c r="D6" s="402"/>
      <c r="E6" s="15"/>
    </row>
    <row r="7" spans="1:5" ht="15.75" thickBot="1">
      <c r="B7" s="27" t="s">
        <v>1520</v>
      </c>
      <c r="C7" s="400"/>
      <c r="D7" s="403"/>
      <c r="E7" s="15"/>
    </row>
    <row r="8" spans="1:5">
      <c r="B8" s="15"/>
      <c r="C8" s="17" t="s">
        <v>1058</v>
      </c>
      <c r="D8" s="17" t="s">
        <v>1057</v>
      </c>
      <c r="E8" s="15"/>
    </row>
    <row r="9" spans="1:5">
      <c r="C9" s="12"/>
    </row>
    <row r="10" spans="1:5" ht="15">
      <c r="B10" s="455"/>
      <c r="C10" s="455"/>
      <c r="D10" s="455"/>
      <c r="E10" s="455"/>
    </row>
    <row r="11" spans="1:5">
      <c r="B11" s="454" t="s">
        <v>1066</v>
      </c>
      <c r="C11" s="454"/>
      <c r="D11" s="454"/>
      <c r="E11" s="454"/>
    </row>
    <row r="12" spans="1:5">
      <c r="B12" s="28" t="s">
        <v>1067</v>
      </c>
      <c r="C12" s="454" t="s">
        <v>1068</v>
      </c>
      <c r="D12" s="454" t="s">
        <v>1069</v>
      </c>
      <c r="E12" s="454" t="s">
        <v>1070</v>
      </c>
    </row>
    <row r="13" spans="1:5">
      <c r="B13" s="28" t="s">
        <v>1071</v>
      </c>
      <c r="C13" s="454"/>
      <c r="D13" s="454"/>
      <c r="E13" s="454"/>
    </row>
    <row r="14" spans="1:5">
      <c r="B14" s="29" t="s">
        <v>1072</v>
      </c>
      <c r="C14" s="30"/>
      <c r="D14" s="30"/>
      <c r="E14" s="30"/>
    </row>
    <row r="15" spans="1:5">
      <c r="B15" s="29" t="s">
        <v>1074</v>
      </c>
      <c r="C15" s="30"/>
      <c r="D15" s="30"/>
      <c r="E15" s="30"/>
    </row>
    <row r="16" spans="1:5">
      <c r="B16" s="29" t="s">
        <v>1075</v>
      </c>
      <c r="C16" s="30"/>
      <c r="D16" s="30" t="s">
        <v>1272</v>
      </c>
      <c r="E16" s="30"/>
    </row>
    <row r="17" spans="2:8">
      <c r="B17" s="31" t="s">
        <v>3213</v>
      </c>
      <c r="C17" s="28"/>
      <c r="D17" s="28"/>
      <c r="E17" s="28"/>
    </row>
    <row r="19" spans="2:8" s="69" customFormat="1">
      <c r="C19" s="180"/>
      <c r="F19" s="13"/>
      <c r="G19" s="13"/>
      <c r="H19" s="13"/>
    </row>
    <row r="20" spans="2:8" s="69" customFormat="1">
      <c r="B20" s="69" t="s">
        <v>100</v>
      </c>
      <c r="C20" s="180"/>
      <c r="F20" s="13"/>
      <c r="G20" s="13"/>
      <c r="H20" s="13"/>
    </row>
    <row r="21" spans="2:8" s="69" customFormat="1">
      <c r="C21" s="180"/>
      <c r="F21" s="13"/>
      <c r="G21" s="13"/>
      <c r="H21" s="13"/>
    </row>
    <row r="22" spans="2:8" s="69" customFormat="1">
      <c r="B22" s="181" t="s">
        <v>101</v>
      </c>
      <c r="C22" s="182" t="s">
        <v>102</v>
      </c>
      <c r="D22" s="181" t="s">
        <v>103</v>
      </c>
      <c r="E22" s="181" t="s">
        <v>104</v>
      </c>
      <c r="F22" s="183" t="s">
        <v>105</v>
      </c>
      <c r="G22" s="183" t="s">
        <v>106</v>
      </c>
      <c r="H22" s="183" t="s">
        <v>107</v>
      </c>
    </row>
    <row r="23" spans="2:8" s="69" customFormat="1">
      <c r="B23" s="102" t="s">
        <v>108</v>
      </c>
      <c r="C23" s="79"/>
      <c r="F23" s="13"/>
      <c r="G23" s="13"/>
      <c r="H23" s="13"/>
    </row>
    <row r="24" spans="2:8" s="69" customFormat="1">
      <c r="B24" s="102" t="s">
        <v>109</v>
      </c>
      <c r="C24" s="79"/>
      <c r="F24" s="13"/>
      <c r="G24" s="13"/>
      <c r="H24" s="13"/>
    </row>
    <row r="25" spans="2:8" s="69" customFormat="1">
      <c r="B25" s="102" t="s">
        <v>110</v>
      </c>
      <c r="C25" s="79"/>
      <c r="F25" s="13"/>
      <c r="G25" s="13"/>
      <c r="H25" s="13"/>
    </row>
    <row r="26" spans="2:8" s="69" customFormat="1">
      <c r="B26" s="69" t="s">
        <v>495</v>
      </c>
      <c r="C26" s="79">
        <v>7.07</v>
      </c>
      <c r="D26" s="69" t="s">
        <v>112</v>
      </c>
      <c r="E26" s="69" t="s">
        <v>496</v>
      </c>
      <c r="F26" s="13">
        <v>1500000</v>
      </c>
      <c r="G26" s="13">
        <v>1427.99</v>
      </c>
      <c r="H26" s="13">
        <v>18.190000000000001</v>
      </c>
    </row>
    <row r="27" spans="2:8" s="69" customFormat="1">
      <c r="B27" s="69" t="s">
        <v>1521</v>
      </c>
      <c r="C27" s="79">
        <v>7.45</v>
      </c>
      <c r="D27" s="69" t="s">
        <v>112</v>
      </c>
      <c r="E27" s="69" t="s">
        <v>1522</v>
      </c>
      <c r="F27" s="13">
        <v>200000</v>
      </c>
      <c r="G27" s="13">
        <v>189.8</v>
      </c>
      <c r="H27" s="13">
        <v>2.42</v>
      </c>
    </row>
    <row r="28" spans="2:8" s="69" customFormat="1">
      <c r="B28" s="102" t="s">
        <v>114</v>
      </c>
      <c r="C28" s="184"/>
      <c r="D28" s="102"/>
      <c r="E28" s="102"/>
      <c r="F28" s="14"/>
      <c r="G28" s="14">
        <f>SUM(G22:G27)</f>
        <v>1617.79</v>
      </c>
      <c r="H28" s="14">
        <f>SUM(H22:H27)</f>
        <v>20.61</v>
      </c>
    </row>
    <row r="29" spans="2:8" s="69" customFormat="1">
      <c r="B29" s="102" t="s">
        <v>115</v>
      </c>
      <c r="C29" s="79"/>
      <c r="F29" s="13"/>
      <c r="G29" s="13"/>
      <c r="H29" s="13"/>
    </row>
    <row r="30" spans="2:8" s="69" customFormat="1">
      <c r="B30" s="69" t="s">
        <v>1001</v>
      </c>
      <c r="C30" s="79">
        <v>8.16</v>
      </c>
      <c r="D30" s="69" t="s">
        <v>679</v>
      </c>
      <c r="E30" s="69" t="s">
        <v>680</v>
      </c>
      <c r="F30" s="13">
        <v>60</v>
      </c>
      <c r="G30" s="13">
        <v>575.92999999999995</v>
      </c>
      <c r="H30" s="13">
        <v>7.34</v>
      </c>
    </row>
    <row r="31" spans="2:8" s="69" customFormat="1">
      <c r="B31" s="69" t="s">
        <v>1523</v>
      </c>
      <c r="C31" s="79">
        <v>9.1300000000000008</v>
      </c>
      <c r="D31" s="69" t="s">
        <v>1524</v>
      </c>
      <c r="E31" s="69" t="s">
        <v>1525</v>
      </c>
      <c r="F31" s="13">
        <v>50</v>
      </c>
      <c r="G31" s="13">
        <v>479.83</v>
      </c>
      <c r="H31" s="13">
        <v>6.11</v>
      </c>
    </row>
    <row r="32" spans="2:8" s="69" customFormat="1">
      <c r="B32" s="69" t="s">
        <v>1526</v>
      </c>
      <c r="C32" s="79">
        <v>9.7899999999999991</v>
      </c>
      <c r="D32" s="69" t="s">
        <v>668</v>
      </c>
      <c r="E32" s="69" t="s">
        <v>669</v>
      </c>
      <c r="F32" s="13">
        <v>50</v>
      </c>
      <c r="G32" s="13">
        <v>446.44</v>
      </c>
      <c r="H32" s="13">
        <v>5.69</v>
      </c>
    </row>
    <row r="33" spans="2:8" s="69" customFormat="1">
      <c r="B33" s="69" t="s">
        <v>1335</v>
      </c>
      <c r="C33" s="79">
        <v>6.42</v>
      </c>
      <c r="D33" s="69" t="s">
        <v>116</v>
      </c>
      <c r="E33" s="69" t="s">
        <v>683</v>
      </c>
      <c r="F33" s="13">
        <v>40</v>
      </c>
      <c r="G33" s="13">
        <v>401.92</v>
      </c>
      <c r="H33" s="13">
        <v>5.12</v>
      </c>
    </row>
    <row r="34" spans="2:8" s="69" customFormat="1">
      <c r="B34" s="69" t="s">
        <v>1527</v>
      </c>
      <c r="C34" s="79">
        <v>8.02</v>
      </c>
      <c r="D34" s="69" t="s">
        <v>1528</v>
      </c>
      <c r="E34" s="69" t="s">
        <v>1529</v>
      </c>
      <c r="F34" s="13">
        <v>40</v>
      </c>
      <c r="G34" s="13">
        <v>399.73</v>
      </c>
      <c r="H34" s="13">
        <v>5.09</v>
      </c>
    </row>
    <row r="35" spans="2:8" s="69" customFormat="1">
      <c r="B35" s="69" t="s">
        <v>1530</v>
      </c>
      <c r="C35" s="79">
        <v>7.55</v>
      </c>
      <c r="D35" s="69" t="s">
        <v>684</v>
      </c>
      <c r="E35" s="69" t="s">
        <v>685</v>
      </c>
      <c r="F35" s="13">
        <v>40</v>
      </c>
      <c r="G35" s="13">
        <v>398.32</v>
      </c>
      <c r="H35" s="13">
        <v>5.07</v>
      </c>
    </row>
    <row r="36" spans="2:8" s="69" customFormat="1">
      <c r="B36" s="69" t="s">
        <v>1531</v>
      </c>
      <c r="C36" s="79">
        <v>7.98</v>
      </c>
      <c r="D36" s="69" t="s">
        <v>116</v>
      </c>
      <c r="E36" s="69" t="s">
        <v>339</v>
      </c>
      <c r="F36" s="13">
        <v>40</v>
      </c>
      <c r="G36" s="13">
        <v>375.19</v>
      </c>
      <c r="H36" s="13">
        <v>4.78</v>
      </c>
    </row>
    <row r="37" spans="2:8" s="69" customFormat="1">
      <c r="B37" s="69" t="s">
        <v>1532</v>
      </c>
      <c r="C37" s="79">
        <v>7.62</v>
      </c>
      <c r="D37" s="69" t="s">
        <v>116</v>
      </c>
      <c r="E37" s="69" t="s">
        <v>1533</v>
      </c>
      <c r="F37" s="13">
        <v>35</v>
      </c>
      <c r="G37" s="13">
        <v>363.06</v>
      </c>
      <c r="H37" s="13">
        <v>4.62</v>
      </c>
    </row>
    <row r="38" spans="2:8" s="69" customFormat="1">
      <c r="B38" s="69" t="s">
        <v>1534</v>
      </c>
      <c r="C38" s="79">
        <v>7.54</v>
      </c>
      <c r="D38" s="69" t="s">
        <v>677</v>
      </c>
      <c r="E38" s="69" t="s">
        <v>678</v>
      </c>
      <c r="F38" s="13">
        <v>35</v>
      </c>
      <c r="G38" s="13">
        <v>351.19</v>
      </c>
      <c r="H38" s="13">
        <v>4.47</v>
      </c>
    </row>
    <row r="39" spans="2:8" s="69" customFormat="1">
      <c r="B39" s="69" t="s">
        <v>1321</v>
      </c>
      <c r="C39" s="79">
        <v>6.64</v>
      </c>
      <c r="D39" s="69" t="s">
        <v>116</v>
      </c>
      <c r="E39" s="69" t="s">
        <v>1322</v>
      </c>
      <c r="F39" s="13">
        <v>30</v>
      </c>
      <c r="G39" s="13">
        <v>301.61</v>
      </c>
      <c r="H39" s="13">
        <v>3.84</v>
      </c>
    </row>
    <row r="40" spans="2:8" s="69" customFormat="1">
      <c r="B40" s="69" t="s">
        <v>1535</v>
      </c>
      <c r="C40" s="79">
        <v>7.13</v>
      </c>
      <c r="D40" s="69" t="s">
        <v>679</v>
      </c>
      <c r="E40" s="69" t="s">
        <v>901</v>
      </c>
      <c r="F40" s="13">
        <v>30</v>
      </c>
      <c r="G40" s="13">
        <v>298.14</v>
      </c>
      <c r="H40" s="13">
        <v>3.8</v>
      </c>
    </row>
    <row r="41" spans="2:8" s="69" customFormat="1">
      <c r="B41" s="69" t="s">
        <v>332</v>
      </c>
      <c r="C41" s="79">
        <v>7.65</v>
      </c>
      <c r="D41" s="69" t="s">
        <v>116</v>
      </c>
      <c r="E41" s="69" t="s">
        <v>333</v>
      </c>
      <c r="F41" s="13">
        <v>30</v>
      </c>
      <c r="G41" s="13">
        <v>292.39999999999998</v>
      </c>
      <c r="H41" s="13">
        <v>3.72</v>
      </c>
    </row>
    <row r="42" spans="2:8" s="69" customFormat="1">
      <c r="B42" s="69" t="s">
        <v>1536</v>
      </c>
      <c r="C42" s="79">
        <v>7.98</v>
      </c>
      <c r="D42" s="69" t="s">
        <v>116</v>
      </c>
      <c r="E42" s="69" t="s">
        <v>334</v>
      </c>
      <c r="F42" s="13">
        <v>30</v>
      </c>
      <c r="G42" s="13">
        <v>279.99</v>
      </c>
      <c r="H42" s="13">
        <v>3.57</v>
      </c>
    </row>
    <row r="43" spans="2:8" s="69" customFormat="1">
      <c r="B43" s="69" t="s">
        <v>1537</v>
      </c>
      <c r="C43" s="79">
        <v>7.89</v>
      </c>
      <c r="D43" s="69" t="s">
        <v>116</v>
      </c>
      <c r="E43" s="69" t="s">
        <v>1538</v>
      </c>
      <c r="F43" s="13">
        <v>12</v>
      </c>
      <c r="G43" s="13">
        <v>120.49</v>
      </c>
      <c r="H43" s="13">
        <v>1.53</v>
      </c>
    </row>
    <row r="44" spans="2:8" s="69" customFormat="1">
      <c r="B44" s="69" t="s">
        <v>1539</v>
      </c>
      <c r="C44" s="79">
        <v>7.35</v>
      </c>
      <c r="D44" s="69" t="s">
        <v>116</v>
      </c>
      <c r="E44" s="69" t="s">
        <v>689</v>
      </c>
      <c r="F44" s="13">
        <v>10</v>
      </c>
      <c r="G44" s="13">
        <v>98.02</v>
      </c>
      <c r="H44" s="13">
        <v>1.25</v>
      </c>
    </row>
    <row r="45" spans="2:8" s="69" customFormat="1">
      <c r="B45" s="69" t="s">
        <v>1317</v>
      </c>
      <c r="C45" s="79">
        <v>7.76</v>
      </c>
      <c r="D45" s="69" t="s">
        <v>116</v>
      </c>
      <c r="E45" s="69" t="s">
        <v>1318</v>
      </c>
      <c r="F45" s="13">
        <v>10</v>
      </c>
      <c r="G45" s="13">
        <v>97.21</v>
      </c>
      <c r="H45" s="13">
        <v>1.24</v>
      </c>
    </row>
    <row r="46" spans="2:8" s="69" customFormat="1">
      <c r="B46" s="69" t="s">
        <v>1540</v>
      </c>
      <c r="C46" s="79">
        <v>7.67</v>
      </c>
      <c r="D46" s="69" t="s">
        <v>116</v>
      </c>
      <c r="E46" s="69" t="s">
        <v>690</v>
      </c>
      <c r="F46" s="13">
        <v>10</v>
      </c>
      <c r="G46" s="13">
        <v>95.16</v>
      </c>
      <c r="H46" s="13">
        <v>1.21</v>
      </c>
    </row>
    <row r="47" spans="2:8" s="69" customFormat="1">
      <c r="B47" s="102" t="s">
        <v>117</v>
      </c>
      <c r="C47" s="184"/>
      <c r="D47" s="102"/>
      <c r="E47" s="102"/>
      <c r="F47" s="14"/>
      <c r="G47" s="14">
        <f>SUM(G29:G46)</f>
        <v>5374.63</v>
      </c>
      <c r="H47" s="14">
        <f>SUM(H29:H46)</f>
        <v>68.449999999999974</v>
      </c>
    </row>
    <row r="48" spans="2:8" s="69" customFormat="1">
      <c r="B48" s="102" t="s">
        <v>348</v>
      </c>
      <c r="C48" s="79"/>
      <c r="F48" s="13"/>
      <c r="G48" s="13"/>
      <c r="H48" s="13"/>
    </row>
    <row r="49" spans="2:8" s="69" customFormat="1">
      <c r="B49" s="69" t="s">
        <v>1338</v>
      </c>
      <c r="C49" s="79">
        <v>7.3650000000000002</v>
      </c>
      <c r="D49" s="69" t="s">
        <v>116</v>
      </c>
      <c r="E49" s="69" t="s">
        <v>1339</v>
      </c>
      <c r="F49" s="13">
        <v>40</v>
      </c>
      <c r="G49" s="13">
        <v>403.39</v>
      </c>
      <c r="H49" s="13">
        <v>5.14</v>
      </c>
    </row>
    <row r="50" spans="2:8" s="69" customFormat="1">
      <c r="B50" s="102" t="s">
        <v>350</v>
      </c>
      <c r="C50" s="184"/>
      <c r="D50" s="102"/>
      <c r="E50" s="102"/>
      <c r="F50" s="14"/>
      <c r="G50" s="14">
        <f>SUM(G48:G49)</f>
        <v>403.39</v>
      </c>
      <c r="H50" s="14">
        <f>SUM(H48:H49)</f>
        <v>5.14</v>
      </c>
    </row>
    <row r="51" spans="2:8" s="69" customFormat="1">
      <c r="B51" s="102" t="s">
        <v>279</v>
      </c>
      <c r="C51" s="184"/>
      <c r="D51" s="102"/>
      <c r="E51" s="102"/>
      <c r="F51" s="14"/>
      <c r="G51" s="14">
        <v>256.95999999999998</v>
      </c>
      <c r="H51" s="14">
        <v>3.27</v>
      </c>
    </row>
    <row r="52" spans="2:8" s="69" customFormat="1">
      <c r="B52" s="102" t="s">
        <v>125</v>
      </c>
      <c r="C52" s="184"/>
      <c r="D52" s="102"/>
      <c r="E52" s="102"/>
      <c r="F52" s="14"/>
      <c r="G52" s="14">
        <v>7652.77</v>
      </c>
      <c r="H52" s="14">
        <v>97.48</v>
      </c>
    </row>
    <row r="53" spans="2:8" s="69" customFormat="1">
      <c r="B53" s="102" t="s">
        <v>126</v>
      </c>
      <c r="C53" s="185"/>
      <c r="D53" s="102"/>
      <c r="E53" s="102"/>
      <c r="F53" s="14"/>
      <c r="G53" s="14">
        <v>197.92066558999983</v>
      </c>
      <c r="H53" s="14">
        <v>2.519999999999996</v>
      </c>
    </row>
    <row r="54" spans="2:8" s="69" customFormat="1">
      <c r="B54" s="102" t="s">
        <v>127</v>
      </c>
      <c r="C54" s="185"/>
      <c r="D54" s="102"/>
      <c r="E54" s="102"/>
      <c r="F54" s="14"/>
      <c r="G54" s="14">
        <v>7850.6906655900002</v>
      </c>
      <c r="H54" s="14">
        <v>100</v>
      </c>
    </row>
    <row r="55" spans="2:8" s="69" customFormat="1">
      <c r="B55" s="69" t="s">
        <v>128</v>
      </c>
      <c r="C55" s="180"/>
      <c r="F55" s="13"/>
      <c r="G55" s="13"/>
      <c r="H55" s="13"/>
    </row>
    <row r="56" spans="2:8" s="69" customFormat="1">
      <c r="B56" s="69" t="s">
        <v>129</v>
      </c>
      <c r="C56" s="180"/>
      <c r="F56" s="13"/>
      <c r="G56" s="13"/>
      <c r="H56" s="13"/>
    </row>
    <row r="57" spans="2:8" s="69" customFormat="1">
      <c r="B57" s="102" t="s">
        <v>130</v>
      </c>
      <c r="C57" s="186">
        <v>44712</v>
      </c>
      <c r="F57" s="13"/>
      <c r="G57" s="13"/>
      <c r="H57" s="13"/>
    </row>
    <row r="58" spans="2:8" s="69" customFormat="1" ht="25.5">
      <c r="B58" s="187" t="s">
        <v>131</v>
      </c>
      <c r="C58" s="185" t="s">
        <v>132</v>
      </c>
      <c r="F58" s="13"/>
      <c r="G58" s="13"/>
      <c r="H58" s="13"/>
    </row>
    <row r="59" spans="2:8" s="69" customFormat="1">
      <c r="B59" s="102"/>
      <c r="C59" s="180"/>
      <c r="F59" s="13"/>
      <c r="G59" s="13"/>
      <c r="H59" s="13"/>
    </row>
    <row r="60" spans="2:8" s="69" customFormat="1">
      <c r="B60" s="102" t="s">
        <v>995</v>
      </c>
      <c r="C60" s="185" t="s">
        <v>132</v>
      </c>
      <c r="F60" s="13"/>
      <c r="G60" s="13"/>
      <c r="H60" s="13"/>
    </row>
    <row r="61" spans="2:8" s="69" customFormat="1">
      <c r="B61" s="102" t="s">
        <v>994</v>
      </c>
      <c r="C61" s="185" t="s">
        <v>132</v>
      </c>
      <c r="F61" s="13"/>
      <c r="G61" s="13"/>
      <c r="H61" s="13"/>
    </row>
    <row r="62" spans="2:8" s="69" customFormat="1">
      <c r="B62" s="102" t="s">
        <v>1541</v>
      </c>
      <c r="C62" s="185"/>
      <c r="F62" s="13"/>
      <c r="G62" s="13"/>
      <c r="H62" s="13"/>
    </row>
    <row r="63" spans="2:8" s="69" customFormat="1">
      <c r="B63" s="102" t="s">
        <v>1542</v>
      </c>
      <c r="C63" s="185"/>
      <c r="F63" s="13"/>
      <c r="G63" s="13"/>
      <c r="H63" s="13"/>
    </row>
    <row r="64" spans="2:8" s="69" customFormat="1">
      <c r="B64" s="102" t="s">
        <v>1543</v>
      </c>
      <c r="C64" s="185"/>
      <c r="F64" s="13"/>
      <c r="G64" s="13"/>
      <c r="H64" s="13"/>
    </row>
    <row r="65" spans="1:8" s="69" customFormat="1">
      <c r="B65" s="102" t="s">
        <v>1544</v>
      </c>
      <c r="C65" s="185"/>
      <c r="F65" s="13"/>
      <c r="G65" s="13"/>
      <c r="H65" s="13"/>
    </row>
    <row r="66" spans="1:8" s="69" customFormat="1">
      <c r="B66" s="102" t="s">
        <v>1545</v>
      </c>
      <c r="C66" s="185"/>
      <c r="F66" s="13"/>
      <c r="G66" s="13"/>
      <c r="H66" s="13"/>
    </row>
    <row r="67" spans="1:8" s="69" customFormat="1">
      <c r="B67" s="102" t="s">
        <v>1546</v>
      </c>
      <c r="C67" s="185"/>
      <c r="F67" s="13"/>
      <c r="G67" s="13"/>
      <c r="H67" s="13"/>
    </row>
    <row r="68" spans="1:8" s="69" customFormat="1">
      <c r="B68" s="102" t="s">
        <v>1547</v>
      </c>
      <c r="C68" s="185"/>
      <c r="F68" s="13"/>
      <c r="G68" s="13"/>
      <c r="H68" s="13"/>
    </row>
    <row r="69" spans="1:8" s="69" customFormat="1">
      <c r="B69" s="102" t="s">
        <v>1548</v>
      </c>
      <c r="C69" s="185"/>
      <c r="F69" s="13"/>
      <c r="G69" s="13"/>
      <c r="H69" s="13"/>
    </row>
    <row r="70" spans="1:8" s="69" customFormat="1">
      <c r="B70" s="102" t="s">
        <v>135</v>
      </c>
      <c r="C70" s="185"/>
      <c r="F70" s="13"/>
      <c r="G70" s="13"/>
      <c r="H70" s="13"/>
    </row>
    <row r="71" spans="1:8" s="69" customFormat="1">
      <c r="B71" s="222" t="s">
        <v>1549</v>
      </c>
      <c r="C71" s="180"/>
      <c r="F71" s="13"/>
      <c r="G71" s="13"/>
      <c r="H71" s="13"/>
    </row>
    <row r="72" spans="1:8" s="69" customFormat="1">
      <c r="B72" s="222"/>
      <c r="C72" s="180"/>
      <c r="F72" s="13"/>
      <c r="G72" s="13"/>
      <c r="H72" s="13"/>
    </row>
    <row r="73" spans="1:8" s="69" customFormat="1" ht="63" customHeight="1">
      <c r="B73" s="407" t="s">
        <v>988</v>
      </c>
      <c r="C73" s="407"/>
      <c r="D73" s="407"/>
      <c r="E73" s="407"/>
      <c r="F73" s="407"/>
      <c r="G73" s="13"/>
      <c r="H73" s="13"/>
    </row>
    <row r="74" spans="1:8" s="69" customFormat="1">
      <c r="B74" s="222"/>
      <c r="C74" s="180"/>
      <c r="F74" s="13"/>
      <c r="G74" s="13"/>
      <c r="H74" s="13"/>
    </row>
    <row r="76" spans="1:8">
      <c r="A76" s="3" t="s">
        <v>0</v>
      </c>
      <c r="B76" s="397" t="s">
        <v>1550</v>
      </c>
      <c r="C76" s="397"/>
      <c r="D76" s="397"/>
      <c r="E76" s="397"/>
    </row>
    <row r="80" spans="1:8">
      <c r="B80" s="1" t="s">
        <v>100</v>
      </c>
    </row>
    <row r="82" spans="2:8">
      <c r="B82" s="6" t="s">
        <v>101</v>
      </c>
      <c r="C82" s="7" t="s">
        <v>102</v>
      </c>
      <c r="D82" s="6" t="s">
        <v>103</v>
      </c>
      <c r="E82" s="6" t="s">
        <v>104</v>
      </c>
      <c r="F82" s="8" t="s">
        <v>105</v>
      </c>
      <c r="G82" s="8" t="s">
        <v>106</v>
      </c>
      <c r="H82" s="8" t="s">
        <v>107</v>
      </c>
    </row>
    <row r="83" spans="2:8">
      <c r="B83" s="2"/>
      <c r="C83" s="9"/>
      <c r="D83" s="2"/>
      <c r="E83" s="2"/>
      <c r="F83" s="10"/>
      <c r="G83" s="10"/>
      <c r="H83" s="10"/>
    </row>
    <row r="84" spans="2:8" ht="15.75">
      <c r="B84" s="36" t="s">
        <v>1386</v>
      </c>
      <c r="C84" s="9"/>
      <c r="D84" s="2"/>
      <c r="E84" s="2"/>
      <c r="F84" s="10"/>
      <c r="G84" s="10"/>
      <c r="H84" s="10"/>
    </row>
    <row r="85" spans="2:8">
      <c r="B85" s="2"/>
      <c r="C85" s="9"/>
      <c r="D85" s="2"/>
      <c r="E85" s="2"/>
      <c r="F85" s="10"/>
      <c r="G85" s="10"/>
      <c r="H85" s="10"/>
    </row>
    <row r="86" spans="2:8" s="37" customFormat="1">
      <c r="B86" s="40" t="s">
        <v>1387</v>
      </c>
      <c r="C86" s="41"/>
      <c r="F86" s="39"/>
      <c r="G86" s="39"/>
      <c r="H86" s="39"/>
    </row>
    <row r="87" spans="2:8" s="37" customFormat="1">
      <c r="B87"/>
      <c r="C87" s="41"/>
      <c r="F87" s="39"/>
      <c r="G87" s="39"/>
      <c r="H87" s="39"/>
    </row>
    <row r="88" spans="2:8" s="37" customFormat="1">
      <c r="B88"/>
      <c r="C88" s="41"/>
      <c r="F88" s="39"/>
      <c r="G88" s="39"/>
      <c r="H88" s="39"/>
    </row>
    <row r="89" spans="2:8" s="37" customFormat="1">
      <c r="B89" t="s">
        <v>1388</v>
      </c>
      <c r="C89" s="48">
        <v>117800066.05</v>
      </c>
      <c r="F89" s="39"/>
      <c r="G89" s="50"/>
      <c r="H89" s="39"/>
    </row>
    <row r="90" spans="2:8" s="37" customFormat="1">
      <c r="B90"/>
      <c r="C90" s="48"/>
      <c r="F90" s="39"/>
      <c r="G90" s="51"/>
      <c r="H90" s="39"/>
    </row>
    <row r="91" spans="2:8" s="37" customFormat="1">
      <c r="B91" t="s">
        <v>1389</v>
      </c>
      <c r="C91" s="48">
        <v>102800066.05</v>
      </c>
      <c r="F91" s="39"/>
      <c r="G91" s="50"/>
      <c r="H91" s="39"/>
    </row>
    <row r="92" spans="2:8" s="37" customFormat="1">
      <c r="B92"/>
      <c r="C92" s="48"/>
      <c r="F92" s="39"/>
      <c r="G92" s="51"/>
      <c r="H92" s="39"/>
    </row>
    <row r="93" spans="2:8" s="37" customFormat="1">
      <c r="B93" t="s">
        <v>1390</v>
      </c>
      <c r="C93" s="48">
        <v>15000000</v>
      </c>
      <c r="F93" s="39"/>
      <c r="G93" s="51"/>
      <c r="H93" s="39"/>
    </row>
    <row r="94" spans="2:8" s="37" customFormat="1">
      <c r="B94"/>
      <c r="C94" s="48"/>
      <c r="F94" s="39"/>
      <c r="G94" s="51"/>
      <c r="H94" s="39"/>
    </row>
    <row r="95" spans="2:8" s="37" customFormat="1">
      <c r="B95" s="40" t="s">
        <v>1391</v>
      </c>
      <c r="C95" s="49">
        <v>45427916</v>
      </c>
      <c r="F95" s="39"/>
      <c r="G95" s="51"/>
      <c r="H95" s="39"/>
    </row>
    <row r="96" spans="2:8" s="37" customFormat="1">
      <c r="B96"/>
      <c r="C96" s="48"/>
      <c r="F96" s="39"/>
      <c r="G96" s="51"/>
      <c r="H96" s="39"/>
    </row>
    <row r="97" spans="2:8" s="37" customFormat="1">
      <c r="B97" t="s">
        <v>1392</v>
      </c>
      <c r="C97" s="48">
        <v>20635916</v>
      </c>
      <c r="F97" s="39"/>
      <c r="G97" s="50"/>
      <c r="H97" s="39"/>
    </row>
    <row r="98" spans="2:8" s="37" customFormat="1">
      <c r="B98"/>
      <c r="C98" s="48"/>
      <c r="F98" s="39"/>
      <c r="G98" s="51"/>
      <c r="H98" s="39"/>
    </row>
    <row r="99" spans="2:8" s="37" customFormat="1" ht="25.5">
      <c r="B99" s="46" t="s">
        <v>1393</v>
      </c>
      <c r="C99" s="48">
        <v>24792000</v>
      </c>
      <c r="F99" s="39"/>
      <c r="G99" s="50"/>
      <c r="H99" s="39"/>
    </row>
    <row r="100" spans="2:8" s="37" customFormat="1">
      <c r="B100"/>
      <c r="C100" s="48"/>
      <c r="F100" s="39"/>
      <c r="G100" s="50"/>
      <c r="H100" s="39"/>
    </row>
    <row r="101" spans="2:8" s="37" customFormat="1" ht="25.5">
      <c r="B101" s="46" t="s">
        <v>1394</v>
      </c>
      <c r="C101" s="42">
        <v>21291359.450000003</v>
      </c>
      <c r="F101" s="39"/>
      <c r="G101" s="50"/>
      <c r="H101" s="39"/>
    </row>
    <row r="102" spans="2:8" s="37" customFormat="1">
      <c r="B102"/>
      <c r="C102" s="48"/>
      <c r="F102" s="39"/>
      <c r="G102" s="51"/>
      <c r="H102" s="39"/>
    </row>
    <row r="103" spans="2:8" s="37" customFormat="1">
      <c r="B103" s="40" t="s">
        <v>1395</v>
      </c>
      <c r="C103" s="49">
        <v>41927275.450000003</v>
      </c>
      <c r="F103" s="39"/>
      <c r="G103" s="52"/>
      <c r="H103" s="39"/>
    </row>
    <row r="104" spans="2:8" s="37" customFormat="1">
      <c r="B104" s="47"/>
      <c r="C104" s="41"/>
      <c r="F104" s="39"/>
      <c r="G104" s="39"/>
      <c r="H104" s="39"/>
    </row>
    <row r="105" spans="2:8" s="37" customFormat="1">
      <c r="B105" s="1" t="s">
        <v>1396</v>
      </c>
      <c r="C105" s="42"/>
      <c r="F105" s="39"/>
      <c r="G105" s="39"/>
    </row>
  </sheetData>
  <mergeCells count="10">
    <mergeCell ref="B73:F73"/>
    <mergeCell ref="B76:E76"/>
    <mergeCell ref="B1:E1"/>
    <mergeCell ref="C3:C7"/>
    <mergeCell ref="D3:D7"/>
    <mergeCell ref="B10:E10"/>
    <mergeCell ref="B11:E11"/>
    <mergeCell ref="C12:C13"/>
    <mergeCell ref="D12:D13"/>
    <mergeCell ref="E12:E13"/>
  </mergeCells>
  <hyperlinks>
    <hyperlink ref="A1" location="Index!A1" display="Index" xr:uid="{C10BDA01-A9D7-419A-B1A9-323F2BBD5019}"/>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2C127-F421-43AF-8A7A-CF75455F41F7}">
  <dimension ref="A1:I108"/>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14.85546875" style="69" bestFit="1" customWidth="1"/>
    <col min="6" max="6" width="11.57031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13.140625" style="69" bestFit="1" customWidth="1"/>
    <col min="260" max="260" width="11.140625" style="69" bestFit="1" customWidth="1"/>
    <col min="261" max="261" width="14.85546875" style="69" bestFit="1" customWidth="1"/>
    <col min="262" max="262" width="11.5703125" style="69" bestFit="1" customWidth="1"/>
    <col min="263" max="263" width="18.140625" style="69" bestFit="1" customWidth="1"/>
    <col min="264" max="512" width="9.140625" style="69"/>
    <col min="513" max="513" width="5.42578125" style="69" bestFit="1" customWidth="1"/>
    <col min="514" max="514" width="81.140625" style="69" bestFit="1" customWidth="1"/>
    <col min="515" max="515" width="13.140625" style="69" bestFit="1" customWidth="1"/>
    <col min="516" max="516" width="11.140625" style="69" bestFit="1" customWidth="1"/>
    <col min="517" max="517" width="14.85546875" style="69" bestFit="1" customWidth="1"/>
    <col min="518" max="518" width="11.5703125" style="69" bestFit="1" customWidth="1"/>
    <col min="519" max="519" width="18.140625" style="69" bestFit="1" customWidth="1"/>
    <col min="520" max="768" width="9.140625" style="69"/>
    <col min="769" max="769" width="5.42578125" style="69" bestFit="1" customWidth="1"/>
    <col min="770" max="770" width="81.140625" style="69" bestFit="1" customWidth="1"/>
    <col min="771" max="771" width="13.140625" style="69" bestFit="1" customWidth="1"/>
    <col min="772" max="772" width="11.140625" style="69" bestFit="1" customWidth="1"/>
    <col min="773" max="773" width="14.85546875" style="69" bestFit="1" customWidth="1"/>
    <col min="774" max="774" width="11.5703125" style="69" bestFit="1" customWidth="1"/>
    <col min="775" max="775" width="18.140625" style="69" bestFit="1" customWidth="1"/>
    <col min="776" max="1024" width="9.140625" style="69"/>
    <col min="1025" max="1025" width="5.42578125" style="69" bestFit="1" customWidth="1"/>
    <col min="1026" max="1026" width="81.140625" style="69" bestFit="1" customWidth="1"/>
    <col min="1027" max="1027" width="13.140625" style="69" bestFit="1" customWidth="1"/>
    <col min="1028" max="1028" width="11.140625" style="69" bestFit="1" customWidth="1"/>
    <col min="1029" max="1029" width="14.85546875" style="69" bestFit="1" customWidth="1"/>
    <col min="1030" max="1030" width="11.5703125" style="69" bestFit="1" customWidth="1"/>
    <col min="1031" max="1031" width="18.140625" style="69" bestFit="1" customWidth="1"/>
    <col min="1032" max="1280" width="9.140625" style="69"/>
    <col min="1281" max="1281" width="5.42578125" style="69" bestFit="1" customWidth="1"/>
    <col min="1282" max="1282" width="81.140625" style="69" bestFit="1" customWidth="1"/>
    <col min="1283" max="1283" width="13.140625" style="69" bestFit="1" customWidth="1"/>
    <col min="1284" max="1284" width="11.140625" style="69" bestFit="1" customWidth="1"/>
    <col min="1285" max="1285" width="14.85546875" style="69" bestFit="1" customWidth="1"/>
    <col min="1286" max="1286" width="11.5703125" style="69" bestFit="1" customWidth="1"/>
    <col min="1287" max="1287" width="18.140625" style="69" bestFit="1" customWidth="1"/>
    <col min="1288" max="1536" width="9.140625" style="69"/>
    <col min="1537" max="1537" width="5.42578125" style="69" bestFit="1" customWidth="1"/>
    <col min="1538" max="1538" width="81.140625" style="69" bestFit="1" customWidth="1"/>
    <col min="1539" max="1539" width="13.140625" style="69" bestFit="1" customWidth="1"/>
    <col min="1540" max="1540" width="11.140625" style="69" bestFit="1" customWidth="1"/>
    <col min="1541" max="1541" width="14.85546875" style="69" bestFit="1" customWidth="1"/>
    <col min="1542" max="1542" width="11.5703125" style="69" bestFit="1" customWidth="1"/>
    <col min="1543" max="1543" width="18.140625" style="69" bestFit="1" customWidth="1"/>
    <col min="1544" max="1792" width="9.140625" style="69"/>
    <col min="1793" max="1793" width="5.42578125" style="69" bestFit="1" customWidth="1"/>
    <col min="1794" max="1794" width="81.140625" style="69" bestFit="1" customWidth="1"/>
    <col min="1795" max="1795" width="13.140625" style="69" bestFit="1" customWidth="1"/>
    <col min="1796" max="1796" width="11.140625" style="69" bestFit="1" customWidth="1"/>
    <col min="1797" max="1797" width="14.85546875" style="69" bestFit="1" customWidth="1"/>
    <col min="1798" max="1798" width="11.5703125" style="69" bestFit="1" customWidth="1"/>
    <col min="1799" max="1799" width="18.140625" style="69" bestFit="1" customWidth="1"/>
    <col min="1800" max="2048" width="9.140625" style="69"/>
    <col min="2049" max="2049" width="5.42578125" style="69" bestFit="1" customWidth="1"/>
    <col min="2050" max="2050" width="81.140625" style="69" bestFit="1" customWidth="1"/>
    <col min="2051" max="2051" width="13.140625" style="69" bestFit="1" customWidth="1"/>
    <col min="2052" max="2052" width="11.140625" style="69" bestFit="1" customWidth="1"/>
    <col min="2053" max="2053" width="14.85546875" style="69" bestFit="1" customWidth="1"/>
    <col min="2054" max="2054" width="11.5703125" style="69" bestFit="1" customWidth="1"/>
    <col min="2055" max="2055" width="18.140625" style="69" bestFit="1" customWidth="1"/>
    <col min="2056" max="2304" width="9.140625" style="69"/>
    <col min="2305" max="2305" width="5.42578125" style="69" bestFit="1" customWidth="1"/>
    <col min="2306" max="2306" width="81.140625" style="69" bestFit="1" customWidth="1"/>
    <col min="2307" max="2307" width="13.140625" style="69" bestFit="1" customWidth="1"/>
    <col min="2308" max="2308" width="11.140625" style="69" bestFit="1" customWidth="1"/>
    <col min="2309" max="2309" width="14.85546875" style="69" bestFit="1" customWidth="1"/>
    <col min="2310" max="2310" width="11.5703125" style="69" bestFit="1" customWidth="1"/>
    <col min="2311" max="2311" width="18.140625" style="69" bestFit="1" customWidth="1"/>
    <col min="2312" max="2560" width="9.140625" style="69"/>
    <col min="2561" max="2561" width="5.42578125" style="69" bestFit="1" customWidth="1"/>
    <col min="2562" max="2562" width="81.140625" style="69" bestFit="1" customWidth="1"/>
    <col min="2563" max="2563" width="13.140625" style="69" bestFit="1" customWidth="1"/>
    <col min="2564" max="2564" width="11.140625" style="69" bestFit="1" customWidth="1"/>
    <col min="2565" max="2565" width="14.85546875" style="69" bestFit="1" customWidth="1"/>
    <col min="2566" max="2566" width="11.5703125" style="69" bestFit="1" customWidth="1"/>
    <col min="2567" max="2567" width="18.140625" style="69" bestFit="1" customWidth="1"/>
    <col min="2568" max="2816" width="9.140625" style="69"/>
    <col min="2817" max="2817" width="5.42578125" style="69" bestFit="1" customWidth="1"/>
    <col min="2818" max="2818" width="81.140625" style="69" bestFit="1" customWidth="1"/>
    <col min="2819" max="2819" width="13.140625" style="69" bestFit="1" customWidth="1"/>
    <col min="2820" max="2820" width="11.140625" style="69" bestFit="1" customWidth="1"/>
    <col min="2821" max="2821" width="14.85546875" style="69" bestFit="1" customWidth="1"/>
    <col min="2822" max="2822" width="11.5703125" style="69" bestFit="1" customWidth="1"/>
    <col min="2823" max="2823" width="18.140625" style="69" bestFit="1" customWidth="1"/>
    <col min="2824" max="3072" width="9.140625" style="69"/>
    <col min="3073" max="3073" width="5.42578125" style="69" bestFit="1" customWidth="1"/>
    <col min="3074" max="3074" width="81.140625" style="69" bestFit="1" customWidth="1"/>
    <col min="3075" max="3075" width="13.140625" style="69" bestFit="1" customWidth="1"/>
    <col min="3076" max="3076" width="11.140625" style="69" bestFit="1" customWidth="1"/>
    <col min="3077" max="3077" width="14.85546875" style="69" bestFit="1" customWidth="1"/>
    <col min="3078" max="3078" width="11.5703125" style="69" bestFit="1" customWidth="1"/>
    <col min="3079" max="3079" width="18.140625" style="69" bestFit="1" customWidth="1"/>
    <col min="3080" max="3328" width="9.140625" style="69"/>
    <col min="3329" max="3329" width="5.42578125" style="69" bestFit="1" customWidth="1"/>
    <col min="3330" max="3330" width="81.140625" style="69" bestFit="1" customWidth="1"/>
    <col min="3331" max="3331" width="13.140625" style="69" bestFit="1" customWidth="1"/>
    <col min="3332" max="3332" width="11.140625" style="69" bestFit="1" customWidth="1"/>
    <col min="3333" max="3333" width="14.85546875" style="69" bestFit="1" customWidth="1"/>
    <col min="3334" max="3334" width="11.5703125" style="69" bestFit="1" customWidth="1"/>
    <col min="3335" max="3335" width="18.140625" style="69" bestFit="1" customWidth="1"/>
    <col min="3336" max="3584" width="9.140625" style="69"/>
    <col min="3585" max="3585" width="5.42578125" style="69" bestFit="1" customWidth="1"/>
    <col min="3586" max="3586" width="81.140625" style="69" bestFit="1" customWidth="1"/>
    <col min="3587" max="3587" width="13.140625" style="69" bestFit="1" customWidth="1"/>
    <col min="3588" max="3588" width="11.140625" style="69" bestFit="1" customWidth="1"/>
    <col min="3589" max="3589" width="14.85546875" style="69" bestFit="1" customWidth="1"/>
    <col min="3590" max="3590" width="11.5703125" style="69" bestFit="1" customWidth="1"/>
    <col min="3591" max="3591" width="18.140625" style="69" bestFit="1" customWidth="1"/>
    <col min="3592" max="3840" width="9.140625" style="69"/>
    <col min="3841" max="3841" width="5.42578125" style="69" bestFit="1" customWidth="1"/>
    <col min="3842" max="3842" width="81.140625" style="69" bestFit="1" customWidth="1"/>
    <col min="3843" max="3843" width="13.140625" style="69" bestFit="1" customWidth="1"/>
    <col min="3844" max="3844" width="11.140625" style="69" bestFit="1" customWidth="1"/>
    <col min="3845" max="3845" width="14.85546875" style="69" bestFit="1" customWidth="1"/>
    <col min="3846" max="3846" width="11.5703125" style="69" bestFit="1" customWidth="1"/>
    <col min="3847" max="3847" width="18.140625" style="69" bestFit="1" customWidth="1"/>
    <col min="3848" max="4096" width="9.140625" style="69"/>
    <col min="4097" max="4097" width="5.42578125" style="69" bestFit="1" customWidth="1"/>
    <col min="4098" max="4098" width="81.140625" style="69" bestFit="1" customWidth="1"/>
    <col min="4099" max="4099" width="13.140625" style="69" bestFit="1" customWidth="1"/>
    <col min="4100" max="4100" width="11.140625" style="69" bestFit="1" customWidth="1"/>
    <col min="4101" max="4101" width="14.85546875" style="69" bestFit="1" customWidth="1"/>
    <col min="4102" max="4102" width="11.5703125" style="69" bestFit="1" customWidth="1"/>
    <col min="4103" max="4103" width="18.140625" style="69" bestFit="1" customWidth="1"/>
    <col min="4104" max="4352" width="9.140625" style="69"/>
    <col min="4353" max="4353" width="5.42578125" style="69" bestFit="1" customWidth="1"/>
    <col min="4354" max="4354" width="81.140625" style="69" bestFit="1" customWidth="1"/>
    <col min="4355" max="4355" width="13.140625" style="69" bestFit="1" customWidth="1"/>
    <col min="4356" max="4356" width="11.140625" style="69" bestFit="1" customWidth="1"/>
    <col min="4357" max="4357" width="14.85546875" style="69" bestFit="1" customWidth="1"/>
    <col min="4358" max="4358" width="11.5703125" style="69" bestFit="1" customWidth="1"/>
    <col min="4359" max="4359" width="18.140625" style="69" bestFit="1" customWidth="1"/>
    <col min="4360" max="4608" width="9.140625" style="69"/>
    <col min="4609" max="4609" width="5.42578125" style="69" bestFit="1" customWidth="1"/>
    <col min="4610" max="4610" width="81.140625" style="69" bestFit="1" customWidth="1"/>
    <col min="4611" max="4611" width="13.140625" style="69" bestFit="1" customWidth="1"/>
    <col min="4612" max="4612" width="11.140625" style="69" bestFit="1" customWidth="1"/>
    <col min="4613" max="4613" width="14.85546875" style="69" bestFit="1" customWidth="1"/>
    <col min="4614" max="4614" width="11.5703125" style="69" bestFit="1" customWidth="1"/>
    <col min="4615" max="4615" width="18.140625" style="69" bestFit="1" customWidth="1"/>
    <col min="4616" max="4864" width="9.140625" style="69"/>
    <col min="4865" max="4865" width="5.42578125" style="69" bestFit="1" customWidth="1"/>
    <col min="4866" max="4866" width="81.140625" style="69" bestFit="1" customWidth="1"/>
    <col min="4867" max="4867" width="13.140625" style="69" bestFit="1" customWidth="1"/>
    <col min="4868" max="4868" width="11.140625" style="69" bestFit="1" customWidth="1"/>
    <col min="4869" max="4869" width="14.85546875" style="69" bestFit="1" customWidth="1"/>
    <col min="4870" max="4870" width="11.5703125" style="69" bestFit="1" customWidth="1"/>
    <col min="4871" max="4871" width="18.140625" style="69" bestFit="1" customWidth="1"/>
    <col min="4872" max="5120" width="9.140625" style="69"/>
    <col min="5121" max="5121" width="5.42578125" style="69" bestFit="1" customWidth="1"/>
    <col min="5122" max="5122" width="81.140625" style="69" bestFit="1" customWidth="1"/>
    <col min="5123" max="5123" width="13.140625" style="69" bestFit="1" customWidth="1"/>
    <col min="5124" max="5124" width="11.140625" style="69" bestFit="1" customWidth="1"/>
    <col min="5125" max="5125" width="14.85546875" style="69" bestFit="1" customWidth="1"/>
    <col min="5126" max="5126" width="11.5703125" style="69" bestFit="1" customWidth="1"/>
    <col min="5127" max="5127" width="18.140625" style="69" bestFit="1" customWidth="1"/>
    <col min="5128" max="5376" width="9.140625" style="69"/>
    <col min="5377" max="5377" width="5.42578125" style="69" bestFit="1" customWidth="1"/>
    <col min="5378" max="5378" width="81.140625" style="69" bestFit="1" customWidth="1"/>
    <col min="5379" max="5379" width="13.140625" style="69" bestFit="1" customWidth="1"/>
    <col min="5380" max="5380" width="11.140625" style="69" bestFit="1" customWidth="1"/>
    <col min="5381" max="5381" width="14.85546875" style="69" bestFit="1" customWidth="1"/>
    <col min="5382" max="5382" width="11.5703125" style="69" bestFit="1" customWidth="1"/>
    <col min="5383" max="5383" width="18.140625" style="69" bestFit="1" customWidth="1"/>
    <col min="5384" max="5632" width="9.140625" style="69"/>
    <col min="5633" max="5633" width="5.42578125" style="69" bestFit="1" customWidth="1"/>
    <col min="5634" max="5634" width="81.140625" style="69" bestFit="1" customWidth="1"/>
    <col min="5635" max="5635" width="13.140625" style="69" bestFit="1" customWidth="1"/>
    <col min="5636" max="5636" width="11.140625" style="69" bestFit="1" customWidth="1"/>
    <col min="5637" max="5637" width="14.85546875" style="69" bestFit="1" customWidth="1"/>
    <col min="5638" max="5638" width="11.5703125" style="69" bestFit="1" customWidth="1"/>
    <col min="5639" max="5639" width="18.140625" style="69" bestFit="1" customWidth="1"/>
    <col min="5640" max="5888" width="9.140625" style="69"/>
    <col min="5889" max="5889" width="5.42578125" style="69" bestFit="1" customWidth="1"/>
    <col min="5890" max="5890" width="81.140625" style="69" bestFit="1" customWidth="1"/>
    <col min="5891" max="5891" width="13.140625" style="69" bestFit="1" customWidth="1"/>
    <col min="5892" max="5892" width="11.140625" style="69" bestFit="1" customWidth="1"/>
    <col min="5893" max="5893" width="14.85546875" style="69" bestFit="1" customWidth="1"/>
    <col min="5894" max="5894" width="11.5703125" style="69" bestFit="1" customWidth="1"/>
    <col min="5895" max="5895" width="18.140625" style="69" bestFit="1" customWidth="1"/>
    <col min="5896" max="6144" width="9.140625" style="69"/>
    <col min="6145" max="6145" width="5.42578125" style="69" bestFit="1" customWidth="1"/>
    <col min="6146" max="6146" width="81.140625" style="69" bestFit="1" customWidth="1"/>
    <col min="6147" max="6147" width="13.140625" style="69" bestFit="1" customWidth="1"/>
    <col min="6148" max="6148" width="11.140625" style="69" bestFit="1" customWidth="1"/>
    <col min="6149" max="6149" width="14.85546875" style="69" bestFit="1" customWidth="1"/>
    <col min="6150" max="6150" width="11.5703125" style="69" bestFit="1" customWidth="1"/>
    <col min="6151" max="6151" width="18.140625" style="69" bestFit="1" customWidth="1"/>
    <col min="6152" max="6400" width="9.140625" style="69"/>
    <col min="6401" max="6401" width="5.42578125" style="69" bestFit="1" customWidth="1"/>
    <col min="6402" max="6402" width="81.140625" style="69" bestFit="1" customWidth="1"/>
    <col min="6403" max="6403" width="13.140625" style="69" bestFit="1" customWidth="1"/>
    <col min="6404" max="6404" width="11.140625" style="69" bestFit="1" customWidth="1"/>
    <col min="6405" max="6405" width="14.85546875" style="69" bestFit="1" customWidth="1"/>
    <col min="6406" max="6406" width="11.5703125" style="69" bestFit="1" customWidth="1"/>
    <col min="6407" max="6407" width="18.140625" style="69" bestFit="1" customWidth="1"/>
    <col min="6408" max="6656" width="9.140625" style="69"/>
    <col min="6657" max="6657" width="5.42578125" style="69" bestFit="1" customWidth="1"/>
    <col min="6658" max="6658" width="81.140625" style="69" bestFit="1" customWidth="1"/>
    <col min="6659" max="6659" width="13.140625" style="69" bestFit="1" customWidth="1"/>
    <col min="6660" max="6660" width="11.140625" style="69" bestFit="1" customWidth="1"/>
    <col min="6661" max="6661" width="14.85546875" style="69" bestFit="1" customWidth="1"/>
    <col min="6662" max="6662" width="11.5703125" style="69" bestFit="1" customWidth="1"/>
    <col min="6663" max="6663" width="18.140625" style="69" bestFit="1" customWidth="1"/>
    <col min="6664" max="6912" width="9.140625" style="69"/>
    <col min="6913" max="6913" width="5.42578125" style="69" bestFit="1" customWidth="1"/>
    <col min="6914" max="6914" width="81.140625" style="69" bestFit="1" customWidth="1"/>
    <col min="6915" max="6915" width="13.140625" style="69" bestFit="1" customWidth="1"/>
    <col min="6916" max="6916" width="11.140625" style="69" bestFit="1" customWidth="1"/>
    <col min="6917" max="6917" width="14.85546875" style="69" bestFit="1" customWidth="1"/>
    <col min="6918" max="6918" width="11.5703125" style="69" bestFit="1" customWidth="1"/>
    <col min="6919" max="6919" width="18.140625" style="69" bestFit="1" customWidth="1"/>
    <col min="6920" max="7168" width="9.140625" style="69"/>
    <col min="7169" max="7169" width="5.42578125" style="69" bestFit="1" customWidth="1"/>
    <col min="7170" max="7170" width="81.140625" style="69" bestFit="1" customWidth="1"/>
    <col min="7171" max="7171" width="13.140625" style="69" bestFit="1" customWidth="1"/>
    <col min="7172" max="7172" width="11.140625" style="69" bestFit="1" customWidth="1"/>
    <col min="7173" max="7173" width="14.85546875" style="69" bestFit="1" customWidth="1"/>
    <col min="7174" max="7174" width="11.5703125" style="69" bestFit="1" customWidth="1"/>
    <col min="7175" max="7175" width="18.140625" style="69" bestFit="1" customWidth="1"/>
    <col min="7176" max="7424" width="9.140625" style="69"/>
    <col min="7425" max="7425" width="5.42578125" style="69" bestFit="1" customWidth="1"/>
    <col min="7426" max="7426" width="81.140625" style="69" bestFit="1" customWidth="1"/>
    <col min="7427" max="7427" width="13.140625" style="69" bestFit="1" customWidth="1"/>
    <col min="7428" max="7428" width="11.140625" style="69" bestFit="1" customWidth="1"/>
    <col min="7429" max="7429" width="14.85546875" style="69" bestFit="1" customWidth="1"/>
    <col min="7430" max="7430" width="11.5703125" style="69" bestFit="1" customWidth="1"/>
    <col min="7431" max="7431" width="18.140625" style="69" bestFit="1" customWidth="1"/>
    <col min="7432" max="7680" width="9.140625" style="69"/>
    <col min="7681" max="7681" width="5.42578125" style="69" bestFit="1" customWidth="1"/>
    <col min="7682" max="7682" width="81.140625" style="69" bestFit="1" customWidth="1"/>
    <col min="7683" max="7683" width="13.140625" style="69" bestFit="1" customWidth="1"/>
    <col min="7684" max="7684" width="11.140625" style="69" bestFit="1" customWidth="1"/>
    <col min="7685" max="7685" width="14.85546875" style="69" bestFit="1" customWidth="1"/>
    <col min="7686" max="7686" width="11.5703125" style="69" bestFit="1" customWidth="1"/>
    <col min="7687" max="7687" width="18.140625" style="69" bestFit="1" customWidth="1"/>
    <col min="7688" max="7936" width="9.140625" style="69"/>
    <col min="7937" max="7937" width="5.42578125" style="69" bestFit="1" customWidth="1"/>
    <col min="7938" max="7938" width="81.140625" style="69" bestFit="1" customWidth="1"/>
    <col min="7939" max="7939" width="13.140625" style="69" bestFit="1" customWidth="1"/>
    <col min="7940" max="7940" width="11.140625" style="69" bestFit="1" customWidth="1"/>
    <col min="7941" max="7941" width="14.85546875" style="69" bestFit="1" customWidth="1"/>
    <col min="7942" max="7942" width="11.5703125" style="69" bestFit="1" customWidth="1"/>
    <col min="7943" max="7943" width="18.140625" style="69" bestFit="1" customWidth="1"/>
    <col min="7944" max="8192" width="9.140625" style="69"/>
    <col min="8193" max="8193" width="5.42578125" style="69" bestFit="1" customWidth="1"/>
    <col min="8194" max="8194" width="81.140625" style="69" bestFit="1" customWidth="1"/>
    <col min="8195" max="8195" width="13.140625" style="69" bestFit="1" customWidth="1"/>
    <col min="8196" max="8196" width="11.140625" style="69" bestFit="1" customWidth="1"/>
    <col min="8197" max="8197" width="14.85546875" style="69" bestFit="1" customWidth="1"/>
    <col min="8198" max="8198" width="11.5703125" style="69" bestFit="1" customWidth="1"/>
    <col min="8199" max="8199" width="18.140625" style="69" bestFit="1" customWidth="1"/>
    <col min="8200" max="8448" width="9.140625" style="69"/>
    <col min="8449" max="8449" width="5.42578125" style="69" bestFit="1" customWidth="1"/>
    <col min="8450" max="8450" width="81.140625" style="69" bestFit="1" customWidth="1"/>
    <col min="8451" max="8451" width="13.140625" style="69" bestFit="1" customWidth="1"/>
    <col min="8452" max="8452" width="11.140625" style="69" bestFit="1" customWidth="1"/>
    <col min="8453" max="8453" width="14.85546875" style="69" bestFit="1" customWidth="1"/>
    <col min="8454" max="8454" width="11.5703125" style="69" bestFit="1" customWidth="1"/>
    <col min="8455" max="8455" width="18.140625" style="69" bestFit="1" customWidth="1"/>
    <col min="8456" max="8704" width="9.140625" style="69"/>
    <col min="8705" max="8705" width="5.42578125" style="69" bestFit="1" customWidth="1"/>
    <col min="8706" max="8706" width="81.140625" style="69" bestFit="1" customWidth="1"/>
    <col min="8707" max="8707" width="13.140625" style="69" bestFit="1" customWidth="1"/>
    <col min="8708" max="8708" width="11.140625" style="69" bestFit="1" customWidth="1"/>
    <col min="8709" max="8709" width="14.85546875" style="69" bestFit="1" customWidth="1"/>
    <col min="8710" max="8710" width="11.5703125" style="69" bestFit="1" customWidth="1"/>
    <col min="8711" max="8711" width="18.140625" style="69" bestFit="1" customWidth="1"/>
    <col min="8712" max="8960" width="9.140625" style="69"/>
    <col min="8961" max="8961" width="5.42578125" style="69" bestFit="1" customWidth="1"/>
    <col min="8962" max="8962" width="81.140625" style="69" bestFit="1" customWidth="1"/>
    <col min="8963" max="8963" width="13.140625" style="69" bestFit="1" customWidth="1"/>
    <col min="8964" max="8964" width="11.140625" style="69" bestFit="1" customWidth="1"/>
    <col min="8965" max="8965" width="14.85546875" style="69" bestFit="1" customWidth="1"/>
    <col min="8966" max="8966" width="11.5703125" style="69" bestFit="1" customWidth="1"/>
    <col min="8967" max="8967" width="18.140625" style="69" bestFit="1" customWidth="1"/>
    <col min="8968" max="9216" width="9.140625" style="69"/>
    <col min="9217" max="9217" width="5.42578125" style="69" bestFit="1" customWidth="1"/>
    <col min="9218" max="9218" width="81.140625" style="69" bestFit="1" customWidth="1"/>
    <col min="9219" max="9219" width="13.140625" style="69" bestFit="1" customWidth="1"/>
    <col min="9220" max="9220" width="11.140625" style="69" bestFit="1" customWidth="1"/>
    <col min="9221" max="9221" width="14.85546875" style="69" bestFit="1" customWidth="1"/>
    <col min="9222" max="9222" width="11.5703125" style="69" bestFit="1" customWidth="1"/>
    <col min="9223" max="9223" width="18.140625" style="69" bestFit="1" customWidth="1"/>
    <col min="9224" max="9472" width="9.140625" style="69"/>
    <col min="9473" max="9473" width="5.42578125" style="69" bestFit="1" customWidth="1"/>
    <col min="9474" max="9474" width="81.140625" style="69" bestFit="1" customWidth="1"/>
    <col min="9475" max="9475" width="13.140625" style="69" bestFit="1" customWidth="1"/>
    <col min="9476" max="9476" width="11.140625" style="69" bestFit="1" customWidth="1"/>
    <col min="9477" max="9477" width="14.85546875" style="69" bestFit="1" customWidth="1"/>
    <col min="9478" max="9478" width="11.5703125" style="69" bestFit="1" customWidth="1"/>
    <col min="9479" max="9479" width="18.140625" style="69" bestFit="1" customWidth="1"/>
    <col min="9480" max="9728" width="9.140625" style="69"/>
    <col min="9729" max="9729" width="5.42578125" style="69" bestFit="1" customWidth="1"/>
    <col min="9730" max="9730" width="81.140625" style="69" bestFit="1" customWidth="1"/>
    <col min="9731" max="9731" width="13.140625" style="69" bestFit="1" customWidth="1"/>
    <col min="9732" max="9732" width="11.140625" style="69" bestFit="1" customWidth="1"/>
    <col min="9733" max="9733" width="14.85546875" style="69" bestFit="1" customWidth="1"/>
    <col min="9734" max="9734" width="11.5703125" style="69" bestFit="1" customWidth="1"/>
    <col min="9735" max="9735" width="18.140625" style="69" bestFit="1" customWidth="1"/>
    <col min="9736" max="9984" width="9.140625" style="69"/>
    <col min="9985" max="9985" width="5.42578125" style="69" bestFit="1" customWidth="1"/>
    <col min="9986" max="9986" width="81.140625" style="69" bestFit="1" customWidth="1"/>
    <col min="9987" max="9987" width="13.140625" style="69" bestFit="1" customWidth="1"/>
    <col min="9988" max="9988" width="11.140625" style="69" bestFit="1" customWidth="1"/>
    <col min="9989" max="9989" width="14.85546875" style="69" bestFit="1" customWidth="1"/>
    <col min="9990" max="9990" width="11.5703125" style="69" bestFit="1" customWidth="1"/>
    <col min="9991" max="9991" width="18.140625" style="69" bestFit="1" customWidth="1"/>
    <col min="9992" max="10240" width="9.140625" style="69"/>
    <col min="10241" max="10241" width="5.42578125" style="69" bestFit="1" customWidth="1"/>
    <col min="10242" max="10242" width="81.140625" style="69" bestFit="1" customWidth="1"/>
    <col min="10243" max="10243" width="13.140625" style="69" bestFit="1" customWidth="1"/>
    <col min="10244" max="10244" width="11.140625" style="69" bestFit="1" customWidth="1"/>
    <col min="10245" max="10245" width="14.85546875" style="69" bestFit="1" customWidth="1"/>
    <col min="10246" max="10246" width="11.5703125" style="69" bestFit="1" customWidth="1"/>
    <col min="10247" max="10247" width="18.140625" style="69" bestFit="1" customWidth="1"/>
    <col min="10248" max="10496" width="9.140625" style="69"/>
    <col min="10497" max="10497" width="5.42578125" style="69" bestFit="1" customWidth="1"/>
    <col min="10498" max="10498" width="81.140625" style="69" bestFit="1" customWidth="1"/>
    <col min="10499" max="10499" width="13.140625" style="69" bestFit="1" customWidth="1"/>
    <col min="10500" max="10500" width="11.140625" style="69" bestFit="1" customWidth="1"/>
    <col min="10501" max="10501" width="14.85546875" style="69" bestFit="1" customWidth="1"/>
    <col min="10502" max="10502" width="11.5703125" style="69" bestFit="1" customWidth="1"/>
    <col min="10503" max="10503" width="18.140625" style="69" bestFit="1" customWidth="1"/>
    <col min="10504" max="10752" width="9.140625" style="69"/>
    <col min="10753" max="10753" width="5.42578125" style="69" bestFit="1" customWidth="1"/>
    <col min="10754" max="10754" width="81.140625" style="69" bestFit="1" customWidth="1"/>
    <col min="10755" max="10755" width="13.140625" style="69" bestFit="1" customWidth="1"/>
    <col min="10756" max="10756" width="11.140625" style="69" bestFit="1" customWidth="1"/>
    <col min="10757" max="10757" width="14.85546875" style="69" bestFit="1" customWidth="1"/>
    <col min="10758" max="10758" width="11.5703125" style="69" bestFit="1" customWidth="1"/>
    <col min="10759" max="10759" width="18.140625" style="69" bestFit="1" customWidth="1"/>
    <col min="10760" max="11008" width="9.140625" style="69"/>
    <col min="11009" max="11009" width="5.42578125" style="69" bestFit="1" customWidth="1"/>
    <col min="11010" max="11010" width="81.140625" style="69" bestFit="1" customWidth="1"/>
    <col min="11011" max="11011" width="13.140625" style="69" bestFit="1" customWidth="1"/>
    <col min="11012" max="11012" width="11.140625" style="69" bestFit="1" customWidth="1"/>
    <col min="11013" max="11013" width="14.85546875" style="69" bestFit="1" customWidth="1"/>
    <col min="11014" max="11014" width="11.5703125" style="69" bestFit="1" customWidth="1"/>
    <col min="11015" max="11015" width="18.140625" style="69" bestFit="1" customWidth="1"/>
    <col min="11016" max="11264" width="9.140625" style="69"/>
    <col min="11265" max="11265" width="5.42578125" style="69" bestFit="1" customWidth="1"/>
    <col min="11266" max="11266" width="81.140625" style="69" bestFit="1" customWidth="1"/>
    <col min="11267" max="11267" width="13.140625" style="69" bestFit="1" customWidth="1"/>
    <col min="11268" max="11268" width="11.140625" style="69" bestFit="1" customWidth="1"/>
    <col min="11269" max="11269" width="14.85546875" style="69" bestFit="1" customWidth="1"/>
    <col min="11270" max="11270" width="11.5703125" style="69" bestFit="1" customWidth="1"/>
    <col min="11271" max="11271" width="18.140625" style="69" bestFit="1" customWidth="1"/>
    <col min="11272" max="11520" width="9.140625" style="69"/>
    <col min="11521" max="11521" width="5.42578125" style="69" bestFit="1" customWidth="1"/>
    <col min="11522" max="11522" width="81.140625" style="69" bestFit="1" customWidth="1"/>
    <col min="11523" max="11523" width="13.140625" style="69" bestFit="1" customWidth="1"/>
    <col min="11524" max="11524" width="11.140625" style="69" bestFit="1" customWidth="1"/>
    <col min="11525" max="11525" width="14.85546875" style="69" bestFit="1" customWidth="1"/>
    <col min="11526" max="11526" width="11.5703125" style="69" bestFit="1" customWidth="1"/>
    <col min="11527" max="11527" width="18.140625" style="69" bestFit="1" customWidth="1"/>
    <col min="11528" max="11776" width="9.140625" style="69"/>
    <col min="11777" max="11777" width="5.42578125" style="69" bestFit="1" customWidth="1"/>
    <col min="11778" max="11778" width="81.140625" style="69" bestFit="1" customWidth="1"/>
    <col min="11779" max="11779" width="13.140625" style="69" bestFit="1" customWidth="1"/>
    <col min="11780" max="11780" width="11.140625" style="69" bestFit="1" customWidth="1"/>
    <col min="11781" max="11781" width="14.85546875" style="69" bestFit="1" customWidth="1"/>
    <col min="11782" max="11782" width="11.5703125" style="69" bestFit="1" customWidth="1"/>
    <col min="11783" max="11783" width="18.140625" style="69" bestFit="1" customWidth="1"/>
    <col min="11784" max="12032" width="9.140625" style="69"/>
    <col min="12033" max="12033" width="5.42578125" style="69" bestFit="1" customWidth="1"/>
    <col min="12034" max="12034" width="81.140625" style="69" bestFit="1" customWidth="1"/>
    <col min="12035" max="12035" width="13.140625" style="69" bestFit="1" customWidth="1"/>
    <col min="12036" max="12036" width="11.140625" style="69" bestFit="1" customWidth="1"/>
    <col min="12037" max="12037" width="14.85546875" style="69" bestFit="1" customWidth="1"/>
    <col min="12038" max="12038" width="11.5703125" style="69" bestFit="1" customWidth="1"/>
    <col min="12039" max="12039" width="18.140625" style="69" bestFit="1" customWidth="1"/>
    <col min="12040" max="12288" width="9.140625" style="69"/>
    <col min="12289" max="12289" width="5.42578125" style="69" bestFit="1" customWidth="1"/>
    <col min="12290" max="12290" width="81.140625" style="69" bestFit="1" customWidth="1"/>
    <col min="12291" max="12291" width="13.140625" style="69" bestFit="1" customWidth="1"/>
    <col min="12292" max="12292" width="11.140625" style="69" bestFit="1" customWidth="1"/>
    <col min="12293" max="12293" width="14.85546875" style="69" bestFit="1" customWidth="1"/>
    <col min="12294" max="12294" width="11.5703125" style="69" bestFit="1" customWidth="1"/>
    <col min="12295" max="12295" width="18.140625" style="69" bestFit="1" customWidth="1"/>
    <col min="12296" max="12544" width="9.140625" style="69"/>
    <col min="12545" max="12545" width="5.42578125" style="69" bestFit="1" customWidth="1"/>
    <col min="12546" max="12546" width="81.140625" style="69" bestFit="1" customWidth="1"/>
    <col min="12547" max="12547" width="13.140625" style="69" bestFit="1" customWidth="1"/>
    <col min="12548" max="12548" width="11.140625" style="69" bestFit="1" customWidth="1"/>
    <col min="12549" max="12549" width="14.85546875" style="69" bestFit="1" customWidth="1"/>
    <col min="12550" max="12550" width="11.5703125" style="69" bestFit="1" customWidth="1"/>
    <col min="12551" max="12551" width="18.140625" style="69" bestFit="1" customWidth="1"/>
    <col min="12552" max="12800" width="9.140625" style="69"/>
    <col min="12801" max="12801" width="5.42578125" style="69" bestFit="1" customWidth="1"/>
    <col min="12802" max="12802" width="81.140625" style="69" bestFit="1" customWidth="1"/>
    <col min="12803" max="12803" width="13.140625" style="69" bestFit="1" customWidth="1"/>
    <col min="12804" max="12804" width="11.140625" style="69" bestFit="1" customWidth="1"/>
    <col min="12805" max="12805" width="14.85546875" style="69" bestFit="1" customWidth="1"/>
    <col min="12806" max="12806" width="11.5703125" style="69" bestFit="1" customWidth="1"/>
    <col min="12807" max="12807" width="18.140625" style="69" bestFit="1" customWidth="1"/>
    <col min="12808" max="13056" width="9.140625" style="69"/>
    <col min="13057" max="13057" width="5.42578125" style="69" bestFit="1" customWidth="1"/>
    <col min="13058" max="13058" width="81.140625" style="69" bestFit="1" customWidth="1"/>
    <col min="13059" max="13059" width="13.140625" style="69" bestFit="1" customWidth="1"/>
    <col min="13060" max="13060" width="11.140625" style="69" bestFit="1" customWidth="1"/>
    <col min="13061" max="13061" width="14.85546875" style="69" bestFit="1" customWidth="1"/>
    <col min="13062" max="13062" width="11.5703125" style="69" bestFit="1" customWidth="1"/>
    <col min="13063" max="13063" width="18.140625" style="69" bestFit="1" customWidth="1"/>
    <col min="13064" max="13312" width="9.140625" style="69"/>
    <col min="13313" max="13313" width="5.42578125" style="69" bestFit="1" customWidth="1"/>
    <col min="13314" max="13314" width="81.140625" style="69" bestFit="1" customWidth="1"/>
    <col min="13315" max="13315" width="13.140625" style="69" bestFit="1" customWidth="1"/>
    <col min="13316" max="13316" width="11.140625" style="69" bestFit="1" customWidth="1"/>
    <col min="13317" max="13317" width="14.85546875" style="69" bestFit="1" customWidth="1"/>
    <col min="13318" max="13318" width="11.5703125" style="69" bestFit="1" customWidth="1"/>
    <col min="13319" max="13319" width="18.140625" style="69" bestFit="1" customWidth="1"/>
    <col min="13320" max="13568" width="9.140625" style="69"/>
    <col min="13569" max="13569" width="5.42578125" style="69" bestFit="1" customWidth="1"/>
    <col min="13570" max="13570" width="81.140625" style="69" bestFit="1" customWidth="1"/>
    <col min="13571" max="13571" width="13.140625" style="69" bestFit="1" customWidth="1"/>
    <col min="13572" max="13572" width="11.140625" style="69" bestFit="1" customWidth="1"/>
    <col min="13573" max="13573" width="14.85546875" style="69" bestFit="1" customWidth="1"/>
    <col min="13574" max="13574" width="11.5703125" style="69" bestFit="1" customWidth="1"/>
    <col min="13575" max="13575" width="18.140625" style="69" bestFit="1" customWidth="1"/>
    <col min="13576" max="13824" width="9.140625" style="69"/>
    <col min="13825" max="13825" width="5.42578125" style="69" bestFit="1" customWidth="1"/>
    <col min="13826" max="13826" width="81.140625" style="69" bestFit="1" customWidth="1"/>
    <col min="13827" max="13827" width="13.140625" style="69" bestFit="1" customWidth="1"/>
    <col min="13828" max="13828" width="11.140625" style="69" bestFit="1" customWidth="1"/>
    <col min="13829" max="13829" width="14.85546875" style="69" bestFit="1" customWidth="1"/>
    <col min="13830" max="13830" width="11.5703125" style="69" bestFit="1" customWidth="1"/>
    <col min="13831" max="13831" width="18.140625" style="69" bestFit="1" customWidth="1"/>
    <col min="13832" max="14080" width="9.140625" style="69"/>
    <col min="14081" max="14081" width="5.42578125" style="69" bestFit="1" customWidth="1"/>
    <col min="14082" max="14082" width="81.140625" style="69" bestFit="1" customWidth="1"/>
    <col min="14083" max="14083" width="13.140625" style="69" bestFit="1" customWidth="1"/>
    <col min="14084" max="14084" width="11.140625" style="69" bestFit="1" customWidth="1"/>
    <col min="14085" max="14085" width="14.85546875" style="69" bestFit="1" customWidth="1"/>
    <col min="14086" max="14086" width="11.5703125" style="69" bestFit="1" customWidth="1"/>
    <col min="14087" max="14087" width="18.140625" style="69" bestFit="1" customWidth="1"/>
    <col min="14088" max="14336" width="9.140625" style="69"/>
    <col min="14337" max="14337" width="5.42578125" style="69" bestFit="1" customWidth="1"/>
    <col min="14338" max="14338" width="81.140625" style="69" bestFit="1" customWidth="1"/>
    <col min="14339" max="14339" width="13.140625" style="69" bestFit="1" customWidth="1"/>
    <col min="14340" max="14340" width="11.140625" style="69" bestFit="1" customWidth="1"/>
    <col min="14341" max="14341" width="14.85546875" style="69" bestFit="1" customWidth="1"/>
    <col min="14342" max="14342" width="11.5703125" style="69" bestFit="1" customWidth="1"/>
    <col min="14343" max="14343" width="18.140625" style="69" bestFit="1" customWidth="1"/>
    <col min="14344" max="14592" width="9.140625" style="69"/>
    <col min="14593" max="14593" width="5.42578125" style="69" bestFit="1" customWidth="1"/>
    <col min="14594" max="14594" width="81.140625" style="69" bestFit="1" customWidth="1"/>
    <col min="14595" max="14595" width="13.140625" style="69" bestFit="1" customWidth="1"/>
    <col min="14596" max="14596" width="11.140625" style="69" bestFit="1" customWidth="1"/>
    <col min="14597" max="14597" width="14.85546875" style="69" bestFit="1" customWidth="1"/>
    <col min="14598" max="14598" width="11.5703125" style="69" bestFit="1" customWidth="1"/>
    <col min="14599" max="14599" width="18.140625" style="69" bestFit="1" customWidth="1"/>
    <col min="14600" max="14848" width="9.140625" style="69"/>
    <col min="14849" max="14849" width="5.42578125" style="69" bestFit="1" customWidth="1"/>
    <col min="14850" max="14850" width="81.140625" style="69" bestFit="1" customWidth="1"/>
    <col min="14851" max="14851" width="13.140625" style="69" bestFit="1" customWidth="1"/>
    <col min="14852" max="14852" width="11.140625" style="69" bestFit="1" customWidth="1"/>
    <col min="14853" max="14853" width="14.85546875" style="69" bestFit="1" customWidth="1"/>
    <col min="14854" max="14854" width="11.5703125" style="69" bestFit="1" customWidth="1"/>
    <col min="14855" max="14855" width="18.140625" style="69" bestFit="1" customWidth="1"/>
    <col min="14856" max="15104" width="9.140625" style="69"/>
    <col min="15105" max="15105" width="5.42578125" style="69" bestFit="1" customWidth="1"/>
    <col min="15106" max="15106" width="81.140625" style="69" bestFit="1" customWidth="1"/>
    <col min="15107" max="15107" width="13.140625" style="69" bestFit="1" customWidth="1"/>
    <col min="15108" max="15108" width="11.140625" style="69" bestFit="1" customWidth="1"/>
    <col min="15109" max="15109" width="14.85546875" style="69" bestFit="1" customWidth="1"/>
    <col min="15110" max="15110" width="11.5703125" style="69" bestFit="1" customWidth="1"/>
    <col min="15111" max="15111" width="18.140625" style="69" bestFit="1" customWidth="1"/>
    <col min="15112" max="15360" width="9.140625" style="69"/>
    <col min="15361" max="15361" width="5.42578125" style="69" bestFit="1" customWidth="1"/>
    <col min="15362" max="15362" width="81.140625" style="69" bestFit="1" customWidth="1"/>
    <col min="15363" max="15363" width="13.140625" style="69" bestFit="1" customWidth="1"/>
    <col min="15364" max="15364" width="11.140625" style="69" bestFit="1" customWidth="1"/>
    <col min="15365" max="15365" width="14.85546875" style="69" bestFit="1" customWidth="1"/>
    <col min="15366" max="15366" width="11.5703125" style="69" bestFit="1" customWidth="1"/>
    <col min="15367" max="15367" width="18.140625" style="69" bestFit="1" customWidth="1"/>
    <col min="15368" max="15616" width="9.140625" style="69"/>
    <col min="15617" max="15617" width="5.42578125" style="69" bestFit="1" customWidth="1"/>
    <col min="15618" max="15618" width="81.140625" style="69" bestFit="1" customWidth="1"/>
    <col min="15619" max="15619" width="13.140625" style="69" bestFit="1" customWidth="1"/>
    <col min="15620" max="15620" width="11.140625" style="69" bestFit="1" customWidth="1"/>
    <col min="15621" max="15621" width="14.85546875" style="69" bestFit="1" customWidth="1"/>
    <col min="15622" max="15622" width="11.5703125" style="69" bestFit="1" customWidth="1"/>
    <col min="15623" max="15623" width="18.140625" style="69" bestFit="1" customWidth="1"/>
    <col min="15624" max="15872" width="9.140625" style="69"/>
    <col min="15873" max="15873" width="5.42578125" style="69" bestFit="1" customWidth="1"/>
    <col min="15874" max="15874" width="81.140625" style="69" bestFit="1" customWidth="1"/>
    <col min="15875" max="15875" width="13.140625" style="69" bestFit="1" customWidth="1"/>
    <col min="15876" max="15876" width="11.140625" style="69" bestFit="1" customWidth="1"/>
    <col min="15877" max="15877" width="14.85546875" style="69" bestFit="1" customWidth="1"/>
    <col min="15878" max="15878" width="11.5703125" style="69" bestFit="1" customWidth="1"/>
    <col min="15879" max="15879" width="18.140625" style="69" bestFit="1" customWidth="1"/>
    <col min="15880" max="16128" width="9.140625" style="69"/>
    <col min="16129" max="16129" width="5.42578125" style="69" bestFit="1" customWidth="1"/>
    <col min="16130" max="16130" width="81.140625" style="69" bestFit="1" customWidth="1"/>
    <col min="16131" max="16131" width="13.140625" style="69" bestFit="1" customWidth="1"/>
    <col min="16132" max="16132" width="11.140625" style="69" bestFit="1" customWidth="1"/>
    <col min="16133" max="16133" width="14.85546875" style="69" bestFit="1" customWidth="1"/>
    <col min="16134" max="16134" width="11.5703125" style="69" bestFit="1" customWidth="1"/>
    <col min="16135" max="16135" width="18.140625" style="69" bestFit="1" customWidth="1"/>
    <col min="16136" max="16384" width="9.140625" style="69"/>
  </cols>
  <sheetData>
    <row r="1" spans="1:8" s="1" customFormat="1">
      <c r="A1" s="3" t="s">
        <v>0</v>
      </c>
      <c r="B1" s="397" t="s">
        <v>12</v>
      </c>
      <c r="C1" s="397"/>
      <c r="D1" s="397"/>
      <c r="E1" s="397"/>
      <c r="F1" s="4"/>
      <c r="G1" s="4"/>
      <c r="H1" s="4"/>
    </row>
    <row r="2" spans="1:8" s="1" customFormat="1" ht="13.5" thickBot="1">
      <c r="C2" s="5"/>
      <c r="F2" s="4"/>
      <c r="G2" s="4"/>
      <c r="H2" s="4"/>
    </row>
    <row r="3" spans="1:8" s="1" customFormat="1" ht="15">
      <c r="B3" s="53" t="s">
        <v>1551</v>
      </c>
      <c r="C3" s="462"/>
      <c r="D3" s="401"/>
      <c r="E3" s="15"/>
      <c r="F3" s="4"/>
      <c r="G3" s="4"/>
      <c r="H3" s="4"/>
    </row>
    <row r="4" spans="1:8" s="1" customFormat="1" ht="45">
      <c r="B4" s="54" t="s">
        <v>1552</v>
      </c>
      <c r="C4" s="463"/>
      <c r="D4" s="402"/>
      <c r="E4" s="15"/>
      <c r="F4" s="4"/>
      <c r="G4" s="4"/>
      <c r="H4" s="4"/>
    </row>
    <row r="5" spans="1:8" s="1" customFormat="1" ht="15">
      <c r="B5" s="54" t="s">
        <v>1553</v>
      </c>
      <c r="C5" s="463"/>
      <c r="D5" s="402"/>
      <c r="E5" s="15"/>
      <c r="F5" s="4"/>
      <c r="G5" s="4"/>
      <c r="H5" s="4"/>
    </row>
    <row r="6" spans="1:8" s="1" customFormat="1" ht="45.75" thickBot="1">
      <c r="B6" s="55" t="s">
        <v>1554</v>
      </c>
      <c r="C6" s="464"/>
      <c r="D6" s="403"/>
      <c r="E6" s="15"/>
      <c r="F6" s="4"/>
      <c r="G6" s="4"/>
      <c r="H6" s="4"/>
    </row>
    <row r="7" spans="1:8" s="1" customFormat="1">
      <c r="B7" s="15"/>
      <c r="C7" s="17" t="s">
        <v>1058</v>
      </c>
      <c r="D7" s="17" t="s">
        <v>1057</v>
      </c>
      <c r="E7" s="15"/>
      <c r="F7" s="4"/>
      <c r="G7" s="4"/>
      <c r="H7" s="4"/>
    </row>
    <row r="8" spans="1:8" s="1" customFormat="1">
      <c r="B8" s="15"/>
      <c r="C8" s="17"/>
      <c r="D8" s="17"/>
      <c r="E8" s="15"/>
      <c r="F8" s="4"/>
      <c r="G8" s="4"/>
      <c r="H8" s="4"/>
    </row>
    <row r="9" spans="1:8" s="1" customFormat="1">
      <c r="C9" s="12"/>
      <c r="F9" s="4"/>
      <c r="G9" s="4"/>
      <c r="H9" s="4"/>
    </row>
    <row r="10" spans="1:8" s="1" customFormat="1" ht="15">
      <c r="B10" s="455"/>
      <c r="C10" s="455"/>
      <c r="D10" s="455"/>
      <c r="E10" s="455"/>
      <c r="F10" s="4"/>
      <c r="G10" s="4"/>
      <c r="H10" s="4"/>
    </row>
    <row r="11" spans="1:8" s="1" customFormat="1">
      <c r="B11" s="454" t="s">
        <v>1066</v>
      </c>
      <c r="C11" s="454"/>
      <c r="D11" s="454"/>
      <c r="E11" s="454"/>
      <c r="F11" s="4"/>
      <c r="G11" s="4"/>
      <c r="H11" s="4"/>
    </row>
    <row r="12" spans="1:8" s="1" customFormat="1">
      <c r="B12" s="28" t="s">
        <v>1067</v>
      </c>
      <c r="C12" s="454" t="s">
        <v>1068</v>
      </c>
      <c r="D12" s="454" t="s">
        <v>1069</v>
      </c>
      <c r="E12" s="454" t="s">
        <v>1070</v>
      </c>
      <c r="F12" s="4"/>
      <c r="G12" s="4"/>
      <c r="H12" s="4"/>
    </row>
    <row r="13" spans="1:8" s="1" customFormat="1">
      <c r="B13" s="28" t="s">
        <v>1071</v>
      </c>
      <c r="C13" s="454"/>
      <c r="D13" s="454"/>
      <c r="E13" s="454"/>
      <c r="F13" s="4"/>
      <c r="G13" s="4"/>
      <c r="H13" s="4"/>
    </row>
    <row r="14" spans="1:8" s="1" customFormat="1">
      <c r="B14" s="29" t="s">
        <v>1072</v>
      </c>
      <c r="C14" s="56"/>
      <c r="D14" s="30"/>
      <c r="E14" s="30"/>
      <c r="F14" s="4"/>
      <c r="G14" s="4"/>
      <c r="H14" s="4"/>
    </row>
    <row r="15" spans="1:8" s="1" customFormat="1">
      <c r="B15" s="29" t="s">
        <v>1074</v>
      </c>
      <c r="C15" s="30"/>
      <c r="D15" s="30"/>
      <c r="E15" s="30"/>
      <c r="F15" s="4"/>
      <c r="G15" s="4"/>
      <c r="H15" s="4"/>
    </row>
    <row r="16" spans="1:8" s="1" customFormat="1">
      <c r="B16" s="29" t="s">
        <v>1075</v>
      </c>
      <c r="C16" s="30"/>
      <c r="D16" s="30" t="s">
        <v>1272</v>
      </c>
      <c r="E16" s="30"/>
      <c r="F16" s="4"/>
      <c r="G16" s="4"/>
      <c r="H16" s="4"/>
    </row>
    <row r="17" spans="2:8" s="1" customFormat="1">
      <c r="B17" s="31" t="s">
        <v>3213</v>
      </c>
      <c r="C17" s="28"/>
      <c r="D17" s="28"/>
      <c r="E17" s="28"/>
      <c r="F17" s="4"/>
      <c r="G17" s="4"/>
      <c r="H17" s="4"/>
    </row>
    <row r="18" spans="2:8" s="1" customFormat="1">
      <c r="C18" s="5"/>
      <c r="F18" s="4"/>
      <c r="G18" s="4"/>
      <c r="H18" s="4"/>
    </row>
    <row r="20" spans="2:8">
      <c r="B20" s="69" t="s">
        <v>100</v>
      </c>
    </row>
    <row r="22" spans="2:8">
      <c r="B22" s="181" t="s">
        <v>101</v>
      </c>
      <c r="C22" s="182" t="s">
        <v>102</v>
      </c>
      <c r="D22" s="181" t="s">
        <v>103</v>
      </c>
      <c r="E22" s="181" t="s">
        <v>104</v>
      </c>
      <c r="F22" s="183" t="s">
        <v>105</v>
      </c>
      <c r="G22" s="183" t="s">
        <v>106</v>
      </c>
      <c r="H22" s="183" t="s">
        <v>107</v>
      </c>
    </row>
    <row r="23" spans="2:8">
      <c r="B23" s="102" t="s">
        <v>108</v>
      </c>
      <c r="C23" s="79"/>
    </row>
    <row r="24" spans="2:8">
      <c r="B24" s="102" t="s">
        <v>109</v>
      </c>
      <c r="C24" s="79"/>
    </row>
    <row r="25" spans="2:8">
      <c r="B25" s="102" t="s">
        <v>110</v>
      </c>
      <c r="C25" s="79"/>
    </row>
    <row r="26" spans="2:8">
      <c r="B26" s="69" t="s">
        <v>1555</v>
      </c>
      <c r="C26" s="79">
        <v>5.7611999999999997</v>
      </c>
      <c r="D26" s="69" t="s">
        <v>112</v>
      </c>
      <c r="E26" s="69" t="s">
        <v>1556</v>
      </c>
      <c r="F26" s="13">
        <v>10000000</v>
      </c>
      <c r="G26" s="13">
        <v>9890.77</v>
      </c>
      <c r="H26" s="13">
        <v>20.14</v>
      </c>
    </row>
    <row r="27" spans="2:8">
      <c r="B27" s="69" t="s">
        <v>1557</v>
      </c>
      <c r="C27" s="79">
        <v>6.81</v>
      </c>
      <c r="D27" s="69" t="s">
        <v>112</v>
      </c>
      <c r="E27" s="69" t="s">
        <v>1425</v>
      </c>
      <c r="F27" s="13">
        <v>1000000</v>
      </c>
      <c r="G27" s="13">
        <v>1047.73</v>
      </c>
      <c r="H27" s="13">
        <v>2.13</v>
      </c>
    </row>
    <row r="28" spans="2:8">
      <c r="B28" s="102" t="s">
        <v>114</v>
      </c>
      <c r="C28" s="184"/>
      <c r="D28" s="102"/>
      <c r="E28" s="102"/>
      <c r="F28" s="14"/>
      <c r="G28" s="14">
        <f>SUM(G26:G27)</f>
        <v>10938.5</v>
      </c>
      <c r="H28" s="14">
        <f>SUM(H26:H27)</f>
        <v>22.27</v>
      </c>
    </row>
    <row r="29" spans="2:8">
      <c r="B29" s="102" t="s">
        <v>115</v>
      </c>
      <c r="C29" s="79"/>
    </row>
    <row r="30" spans="2:8">
      <c r="B30" s="69" t="s">
        <v>1305</v>
      </c>
      <c r="C30" s="79">
        <v>6.67</v>
      </c>
      <c r="D30" s="69" t="s">
        <v>116</v>
      </c>
      <c r="E30" s="69" t="s">
        <v>671</v>
      </c>
      <c r="F30" s="13">
        <v>500</v>
      </c>
      <c r="G30" s="13">
        <v>5057.6899999999996</v>
      </c>
      <c r="H30" s="13">
        <v>10.3</v>
      </c>
    </row>
    <row r="31" spans="2:8">
      <c r="B31" s="69" t="s">
        <v>881</v>
      </c>
      <c r="C31" s="79">
        <v>6.64</v>
      </c>
      <c r="D31" s="69" t="s">
        <v>116</v>
      </c>
      <c r="E31" s="69" t="s">
        <v>882</v>
      </c>
      <c r="F31" s="13">
        <v>450</v>
      </c>
      <c r="G31" s="13">
        <v>4540.07</v>
      </c>
      <c r="H31" s="13">
        <v>9.24</v>
      </c>
    </row>
    <row r="32" spans="2:8">
      <c r="B32" s="69" t="s">
        <v>1001</v>
      </c>
      <c r="C32" s="79">
        <v>8.16</v>
      </c>
      <c r="D32" s="69" t="s">
        <v>679</v>
      </c>
      <c r="E32" s="69" t="s">
        <v>680</v>
      </c>
      <c r="F32" s="13">
        <v>340</v>
      </c>
      <c r="G32" s="13">
        <v>3263.6</v>
      </c>
      <c r="H32" s="13">
        <v>6.64</v>
      </c>
    </row>
    <row r="33" spans="2:8">
      <c r="B33" s="69" t="s">
        <v>1456</v>
      </c>
      <c r="C33" s="79">
        <v>7.2</v>
      </c>
      <c r="D33" s="69" t="s">
        <v>116</v>
      </c>
      <c r="E33" s="69" t="s">
        <v>1457</v>
      </c>
      <c r="F33" s="13">
        <v>250</v>
      </c>
      <c r="G33" s="13">
        <v>2508.23</v>
      </c>
      <c r="H33" s="13">
        <v>5.1100000000000003</v>
      </c>
    </row>
    <row r="34" spans="2:8">
      <c r="B34" s="69" t="s">
        <v>1558</v>
      </c>
      <c r="C34" s="79">
        <v>6.74</v>
      </c>
      <c r="D34" s="69" t="s">
        <v>340</v>
      </c>
      <c r="E34" s="69" t="s">
        <v>873</v>
      </c>
      <c r="F34" s="13">
        <v>250</v>
      </c>
      <c r="G34" s="13">
        <v>2469.59</v>
      </c>
      <c r="H34" s="13">
        <v>5.03</v>
      </c>
    </row>
    <row r="35" spans="2:8">
      <c r="B35" s="69" t="s">
        <v>1559</v>
      </c>
      <c r="C35" s="79">
        <v>7.53</v>
      </c>
      <c r="D35" s="69" t="s">
        <v>116</v>
      </c>
      <c r="E35" s="69" t="s">
        <v>1560</v>
      </c>
      <c r="F35" s="13">
        <v>250</v>
      </c>
      <c r="G35" s="13">
        <v>2412.58</v>
      </c>
      <c r="H35" s="13">
        <v>4.91</v>
      </c>
    </row>
    <row r="36" spans="2:8">
      <c r="B36" s="69" t="s">
        <v>1561</v>
      </c>
      <c r="C36" s="79">
        <v>8.09</v>
      </c>
      <c r="D36" s="69" t="s">
        <v>340</v>
      </c>
      <c r="E36" s="69" t="s">
        <v>1562</v>
      </c>
      <c r="F36" s="13">
        <v>200</v>
      </c>
      <c r="G36" s="13">
        <v>2045.78</v>
      </c>
      <c r="H36" s="13">
        <v>4.16</v>
      </c>
    </row>
    <row r="37" spans="2:8">
      <c r="B37" s="69" t="s">
        <v>1476</v>
      </c>
      <c r="C37" s="79">
        <v>7.47</v>
      </c>
      <c r="D37" s="69" t="s">
        <v>116</v>
      </c>
      <c r="E37" s="69" t="s">
        <v>1477</v>
      </c>
      <c r="F37" s="13">
        <v>150</v>
      </c>
      <c r="G37" s="13">
        <v>1510.63</v>
      </c>
      <c r="H37" s="13">
        <v>3.08</v>
      </c>
    </row>
    <row r="38" spans="2:8">
      <c r="B38" s="69" t="s">
        <v>1563</v>
      </c>
      <c r="C38" s="79">
        <v>8.0299999999999994</v>
      </c>
      <c r="D38" s="69" t="s">
        <v>340</v>
      </c>
      <c r="E38" s="69" t="s">
        <v>1564</v>
      </c>
      <c r="F38" s="13">
        <v>150</v>
      </c>
      <c r="G38" s="13">
        <v>1504.08</v>
      </c>
      <c r="H38" s="13">
        <v>3.06</v>
      </c>
    </row>
    <row r="39" spans="2:8">
      <c r="B39" s="69" t="s">
        <v>1565</v>
      </c>
      <c r="C39" s="79">
        <v>7.29</v>
      </c>
      <c r="D39" s="69" t="s">
        <v>116</v>
      </c>
      <c r="E39" s="69" t="s">
        <v>1566</v>
      </c>
      <c r="F39" s="13">
        <v>150</v>
      </c>
      <c r="G39" s="13">
        <v>1453.17</v>
      </c>
      <c r="H39" s="13">
        <v>2.96</v>
      </c>
    </row>
    <row r="40" spans="2:8">
      <c r="B40" s="69" t="s">
        <v>1567</v>
      </c>
      <c r="C40" s="79">
        <v>7.98</v>
      </c>
      <c r="D40" s="69" t="s">
        <v>116</v>
      </c>
      <c r="E40" s="69" t="s">
        <v>338</v>
      </c>
      <c r="F40" s="13">
        <v>150</v>
      </c>
      <c r="G40" s="13">
        <v>1410.07</v>
      </c>
      <c r="H40" s="13">
        <v>2.87</v>
      </c>
    </row>
    <row r="41" spans="2:8">
      <c r="B41" s="69" t="s">
        <v>1568</v>
      </c>
      <c r="C41" s="79">
        <v>6.89</v>
      </c>
      <c r="D41" s="69" t="s">
        <v>116</v>
      </c>
      <c r="E41" s="69" t="s">
        <v>1569</v>
      </c>
      <c r="F41" s="13">
        <v>100000</v>
      </c>
      <c r="G41" s="13">
        <v>1023.97</v>
      </c>
      <c r="H41" s="13">
        <v>2.08</v>
      </c>
    </row>
    <row r="42" spans="2:8">
      <c r="B42" s="69" t="s">
        <v>1570</v>
      </c>
      <c r="C42" s="79">
        <v>7.48</v>
      </c>
      <c r="D42" s="69" t="s">
        <v>340</v>
      </c>
      <c r="E42" s="69" t="s">
        <v>1571</v>
      </c>
      <c r="F42" s="13">
        <v>50000</v>
      </c>
      <c r="G42" s="13">
        <v>512.08000000000004</v>
      </c>
      <c r="H42" s="13">
        <v>1.04</v>
      </c>
    </row>
    <row r="43" spans="2:8">
      <c r="B43" s="69" t="s">
        <v>1572</v>
      </c>
      <c r="C43" s="79">
        <v>7.03</v>
      </c>
      <c r="D43" s="69" t="s">
        <v>340</v>
      </c>
      <c r="E43" s="69" t="s">
        <v>1573</v>
      </c>
      <c r="F43" s="13">
        <v>50000</v>
      </c>
      <c r="G43" s="13">
        <v>497.95</v>
      </c>
      <c r="H43" s="13">
        <v>1.01</v>
      </c>
    </row>
    <row r="44" spans="2:8">
      <c r="B44" s="102" t="s">
        <v>117</v>
      </c>
      <c r="C44" s="184"/>
      <c r="D44" s="102"/>
      <c r="E44" s="102"/>
      <c r="F44" s="14"/>
      <c r="G44" s="14">
        <f>SUM(G30:G43)</f>
        <v>30209.49</v>
      </c>
      <c r="H44" s="14">
        <f>SUM(H30:H43)</f>
        <v>61.489999999999995</v>
      </c>
    </row>
    <row r="45" spans="2:8">
      <c r="B45" s="102" t="s">
        <v>118</v>
      </c>
      <c r="C45" s="79"/>
    </row>
    <row r="46" spans="2:8">
      <c r="B46" s="69" t="s">
        <v>1574</v>
      </c>
      <c r="C46" s="79">
        <v>6.04</v>
      </c>
      <c r="D46" s="69" t="s">
        <v>1166</v>
      </c>
      <c r="E46" s="69" t="s">
        <v>1575</v>
      </c>
      <c r="F46" s="13">
        <v>500</v>
      </c>
      <c r="G46" s="13">
        <v>2399.2399999999998</v>
      </c>
      <c r="H46" s="13">
        <v>4.88</v>
      </c>
    </row>
    <row r="47" spans="2:8">
      <c r="B47" s="102" t="s">
        <v>122</v>
      </c>
      <c r="C47" s="185"/>
      <c r="D47" s="102"/>
      <c r="E47" s="102"/>
      <c r="F47" s="14"/>
      <c r="G47" s="14">
        <f>SUM(G45:G46)</f>
        <v>2399.2399999999998</v>
      </c>
      <c r="H47" s="14">
        <f>SUM(H45:H46)</f>
        <v>4.88</v>
      </c>
    </row>
    <row r="48" spans="2:8">
      <c r="B48" s="102" t="s">
        <v>353</v>
      </c>
      <c r="C48" s="185"/>
      <c r="D48" s="102"/>
      <c r="E48" s="102"/>
      <c r="F48" s="14"/>
      <c r="G48" s="14">
        <v>4512.38</v>
      </c>
      <c r="H48" s="14">
        <v>9.19</v>
      </c>
    </row>
    <row r="49" spans="2:8">
      <c r="B49" s="102" t="s">
        <v>125</v>
      </c>
      <c r="C49" s="185"/>
      <c r="D49" s="102"/>
      <c r="E49" s="102"/>
      <c r="F49" s="14"/>
      <c r="G49" s="14">
        <f>SUM(G28+G44+G47+G48)</f>
        <v>48059.61</v>
      </c>
      <c r="H49" s="14">
        <f>SUM(H28+H44+H47+H48)</f>
        <v>97.829999999999984</v>
      </c>
    </row>
    <row r="50" spans="2:8">
      <c r="B50" s="102" t="s">
        <v>280</v>
      </c>
      <c r="C50" s="185"/>
      <c r="D50" s="102"/>
      <c r="E50" s="102"/>
      <c r="F50" s="14"/>
      <c r="G50" s="14">
        <f>+G51-G49</f>
        <v>1060.0887361200002</v>
      </c>
      <c r="H50" s="14">
        <f>+H51-H49</f>
        <v>2.1700000000000159</v>
      </c>
    </row>
    <row r="51" spans="2:8">
      <c r="B51" s="102" t="s">
        <v>127</v>
      </c>
      <c r="C51" s="185"/>
      <c r="D51" s="102"/>
      <c r="E51" s="102"/>
      <c r="F51" s="14"/>
      <c r="G51" s="14">
        <v>49119.698736120001</v>
      </c>
      <c r="H51" s="14">
        <v>100</v>
      </c>
    </row>
    <row r="52" spans="2:8">
      <c r="B52" s="69" t="s">
        <v>128</v>
      </c>
    </row>
    <row r="53" spans="2:8">
      <c r="B53" s="69" t="s">
        <v>129</v>
      </c>
    </row>
    <row r="54" spans="2:8">
      <c r="B54" s="102" t="s">
        <v>1576</v>
      </c>
    </row>
    <row r="55" spans="2:8">
      <c r="B55" s="102" t="s">
        <v>130</v>
      </c>
      <c r="C55" s="186">
        <v>44712</v>
      </c>
    </row>
    <row r="56" spans="2:8" ht="25.5">
      <c r="B56" s="187" t="s">
        <v>131</v>
      </c>
      <c r="C56" s="185" t="s">
        <v>132</v>
      </c>
    </row>
    <row r="57" spans="2:8">
      <c r="B57" s="102"/>
    </row>
    <row r="58" spans="2:8">
      <c r="B58" s="102" t="s">
        <v>995</v>
      </c>
      <c r="C58" s="185" t="s">
        <v>132</v>
      </c>
    </row>
    <row r="59" spans="2:8">
      <c r="B59" s="102" t="s">
        <v>994</v>
      </c>
      <c r="C59" s="185" t="s">
        <v>132</v>
      </c>
    </row>
    <row r="60" spans="2:8">
      <c r="B60" s="102" t="s">
        <v>1577</v>
      </c>
      <c r="C60" s="185"/>
    </row>
    <row r="61" spans="2:8">
      <c r="B61" s="102" t="s">
        <v>1578</v>
      </c>
      <c r="C61" s="185"/>
    </row>
    <row r="62" spans="2:8">
      <c r="B62" s="102" t="s">
        <v>1579</v>
      </c>
      <c r="C62" s="185"/>
    </row>
    <row r="63" spans="2:8">
      <c r="B63" s="102" t="s">
        <v>1580</v>
      </c>
      <c r="C63" s="185"/>
    </row>
    <row r="64" spans="2:8">
      <c r="B64" s="102" t="s">
        <v>1581</v>
      </c>
      <c r="C64" s="185"/>
    </row>
    <row r="65" spans="2:3">
      <c r="B65" s="102" t="s">
        <v>1582</v>
      </c>
      <c r="C65" s="185"/>
    </row>
    <row r="66" spans="2:3">
      <c r="B66" s="102" t="s">
        <v>1583</v>
      </c>
      <c r="C66" s="185"/>
    </row>
    <row r="67" spans="2:3">
      <c r="B67" s="102" t="s">
        <v>1584</v>
      </c>
      <c r="C67" s="185"/>
    </row>
    <row r="68" spans="2:3">
      <c r="B68" s="102" t="s">
        <v>1585</v>
      </c>
      <c r="C68" s="185"/>
    </row>
    <row r="69" spans="2:3">
      <c r="B69" s="102" t="s">
        <v>1586</v>
      </c>
      <c r="C69" s="185"/>
    </row>
    <row r="70" spans="2:3">
      <c r="B70" s="102" t="s">
        <v>1587</v>
      </c>
      <c r="C70" s="185"/>
    </row>
    <row r="71" spans="2:3">
      <c r="B71" s="102" t="s">
        <v>1588</v>
      </c>
      <c r="C71" s="185"/>
    </row>
    <row r="72" spans="2:3">
      <c r="B72" s="102" t="s">
        <v>1589</v>
      </c>
      <c r="C72" s="185"/>
    </row>
    <row r="73" spans="2:3">
      <c r="B73" s="102" t="s">
        <v>1590</v>
      </c>
      <c r="C73" s="185"/>
    </row>
    <row r="74" spans="2:3">
      <c r="B74" s="102" t="s">
        <v>1591</v>
      </c>
      <c r="C74" s="185"/>
    </row>
    <row r="75" spans="2:3">
      <c r="B75" s="102" t="s">
        <v>1592</v>
      </c>
      <c r="C75" s="185"/>
    </row>
    <row r="76" spans="2:3">
      <c r="B76" s="102" t="s">
        <v>135</v>
      </c>
      <c r="C76" s="185"/>
    </row>
    <row r="77" spans="2:3">
      <c r="B77" s="222" t="s">
        <v>2065</v>
      </c>
    </row>
    <row r="79" spans="2:3" ht="15">
      <c r="B79" s="336" t="s">
        <v>1593</v>
      </c>
      <c r="C79" s="79"/>
    </row>
    <row r="80" spans="2:3">
      <c r="C80" s="79"/>
    </row>
    <row r="81" spans="2:9">
      <c r="B81" s="222" t="s">
        <v>1365</v>
      </c>
      <c r="C81" s="79"/>
    </row>
    <row r="82" spans="2:9">
      <c r="B82" s="456" t="s">
        <v>1366</v>
      </c>
      <c r="C82" s="458" t="s">
        <v>1367</v>
      </c>
      <c r="D82" s="458"/>
      <c r="E82" s="459" t="s">
        <v>1368</v>
      </c>
      <c r="F82" s="458" t="s">
        <v>1369</v>
      </c>
      <c r="I82" s="13"/>
    </row>
    <row r="83" spans="2:9" ht="21" customHeight="1">
      <c r="B83" s="457"/>
      <c r="C83" s="458"/>
      <c r="D83" s="458"/>
      <c r="E83" s="460"/>
      <c r="F83" s="458"/>
      <c r="I83" s="337"/>
    </row>
    <row r="84" spans="2:9" ht="15">
      <c r="B84" s="338" t="s">
        <v>1594</v>
      </c>
      <c r="C84" s="461" t="s">
        <v>1595</v>
      </c>
      <c r="D84" s="461"/>
      <c r="E84" s="339">
        <v>-100000000</v>
      </c>
      <c r="F84" s="169">
        <v>-2.0299999999999998</v>
      </c>
      <c r="G84" s="342"/>
      <c r="I84" s="337"/>
    </row>
    <row r="85" spans="2:9" ht="15">
      <c r="B85" s="338" t="s">
        <v>1596</v>
      </c>
      <c r="C85" s="461" t="s">
        <v>1595</v>
      </c>
      <c r="D85" s="461"/>
      <c r="E85" s="339">
        <v>-150000000</v>
      </c>
      <c r="F85" s="169">
        <v>-2.99</v>
      </c>
      <c r="G85" s="342"/>
      <c r="I85" s="337"/>
    </row>
    <row r="86" spans="2:9" ht="15">
      <c r="B86" s="338" t="s">
        <v>1597</v>
      </c>
      <c r="C86" s="461" t="s">
        <v>1595</v>
      </c>
      <c r="D86" s="461"/>
      <c r="E86" s="339">
        <v>-250000000</v>
      </c>
      <c r="F86" s="169">
        <v>-5.08</v>
      </c>
    </row>
    <row r="87" spans="2:9" ht="15">
      <c r="B87" s="338" t="s">
        <v>1598</v>
      </c>
      <c r="C87" s="461" t="s">
        <v>1595</v>
      </c>
      <c r="D87" s="461"/>
      <c r="E87" s="339">
        <v>-150000000</v>
      </c>
      <c r="F87" s="169">
        <v>-2.99</v>
      </c>
    </row>
    <row r="88" spans="2:9" ht="15">
      <c r="B88" s="338" t="s">
        <v>1599</v>
      </c>
      <c r="C88" s="461" t="s">
        <v>1595</v>
      </c>
      <c r="D88" s="461"/>
      <c r="E88" s="339">
        <v>-50000000</v>
      </c>
      <c r="F88" s="169">
        <v>-1.02</v>
      </c>
    </row>
    <row r="89" spans="2:9" ht="15">
      <c r="B89" s="338" t="s">
        <v>1600</v>
      </c>
      <c r="C89" s="461" t="s">
        <v>1595</v>
      </c>
      <c r="D89" s="461"/>
      <c r="E89" s="339">
        <v>-100000000</v>
      </c>
      <c r="F89" s="169">
        <v>-2.0299999999999998</v>
      </c>
    </row>
    <row r="90" spans="2:9" ht="15">
      <c r="B90" s="338" t="s">
        <v>1601</v>
      </c>
      <c r="C90" s="461" t="s">
        <v>1595</v>
      </c>
      <c r="D90" s="461"/>
      <c r="E90" s="339">
        <v>-250000000</v>
      </c>
      <c r="F90" s="169">
        <v>-4.97</v>
      </c>
    </row>
    <row r="91" spans="2:9" ht="15">
      <c r="B91" s="338" t="s">
        <v>1370</v>
      </c>
      <c r="C91" s="461" t="s">
        <v>1371</v>
      </c>
      <c r="D91" s="461"/>
      <c r="E91" s="339">
        <v>250000000</v>
      </c>
      <c r="F91" s="169">
        <v>4.96</v>
      </c>
    </row>
    <row r="92" spans="2:9">
      <c r="C92" s="79"/>
    </row>
    <row r="93" spans="2:9" s="345" customFormat="1" ht="35.1" customHeight="1">
      <c r="B93" s="465" t="s">
        <v>3191</v>
      </c>
      <c r="C93" s="466"/>
      <c r="D93" s="466"/>
      <c r="E93" s="466"/>
      <c r="F93" s="466"/>
      <c r="G93" s="343"/>
      <c r="H93" s="344"/>
    </row>
    <row r="94" spans="2:9" s="348" customFormat="1">
      <c r="B94" s="345"/>
      <c r="C94" s="343"/>
      <c r="D94" s="345"/>
      <c r="E94" s="345"/>
      <c r="F94" s="344"/>
      <c r="G94" s="346"/>
      <c r="H94" s="347"/>
    </row>
    <row r="95" spans="2:9" s="345" customFormat="1" ht="35.1" customHeight="1">
      <c r="B95" s="465" t="s">
        <v>3192</v>
      </c>
      <c r="C95" s="466"/>
      <c r="D95" s="466"/>
      <c r="E95" s="466"/>
      <c r="F95" s="466"/>
      <c r="G95" s="343"/>
      <c r="H95" s="344"/>
    </row>
    <row r="96" spans="2:9" s="348" customFormat="1">
      <c r="B96" s="345"/>
      <c r="C96" s="343"/>
      <c r="D96" s="345"/>
      <c r="E96" s="345"/>
      <c r="F96" s="344"/>
      <c r="G96" s="346"/>
      <c r="H96" s="347"/>
    </row>
    <row r="97" spans="2:8" s="345" customFormat="1" ht="30" customHeight="1">
      <c r="B97" s="465" t="s">
        <v>3193</v>
      </c>
      <c r="C97" s="466"/>
      <c r="D97" s="466"/>
      <c r="E97" s="466"/>
      <c r="F97" s="466"/>
      <c r="G97" s="343"/>
      <c r="H97" s="344"/>
    </row>
    <row r="98" spans="2:8" s="348" customFormat="1">
      <c r="B98" s="345"/>
      <c r="C98" s="343"/>
      <c r="D98" s="345"/>
      <c r="E98" s="345"/>
      <c r="F98" s="344"/>
      <c r="G98" s="346"/>
      <c r="H98" s="347"/>
    </row>
    <row r="99" spans="2:8" s="345" customFormat="1" ht="30" customHeight="1">
      <c r="B99" s="465" t="s">
        <v>3194</v>
      </c>
      <c r="C99" s="466"/>
      <c r="D99" s="466"/>
      <c r="E99" s="466"/>
      <c r="F99" s="466"/>
      <c r="G99" s="343"/>
      <c r="H99" s="344"/>
    </row>
    <row r="100" spans="2:8" s="348" customFormat="1">
      <c r="B100" s="345"/>
      <c r="C100" s="343"/>
      <c r="D100" s="345"/>
      <c r="E100" s="345"/>
      <c r="F100" s="344"/>
      <c r="G100" s="346"/>
      <c r="H100" s="347"/>
    </row>
    <row r="101" spans="2:8" s="345" customFormat="1" ht="30" customHeight="1">
      <c r="B101" s="465" t="s">
        <v>3195</v>
      </c>
      <c r="C101" s="466"/>
      <c r="D101" s="466"/>
      <c r="E101" s="466"/>
      <c r="F101" s="466"/>
      <c r="G101" s="343"/>
      <c r="H101" s="344"/>
    </row>
    <row r="102" spans="2:8" s="348" customFormat="1">
      <c r="B102" s="345"/>
      <c r="C102" s="343"/>
      <c r="D102" s="345"/>
      <c r="E102" s="345"/>
      <c r="F102" s="344"/>
      <c r="G102" s="346"/>
      <c r="H102" s="347"/>
    </row>
    <row r="103" spans="2:8" s="345" customFormat="1" ht="30" customHeight="1">
      <c r="B103" s="465" t="s">
        <v>3196</v>
      </c>
      <c r="C103" s="466"/>
      <c r="D103" s="466"/>
      <c r="E103" s="466"/>
      <c r="F103" s="466"/>
      <c r="G103" s="343"/>
      <c r="H103" s="344"/>
    </row>
    <row r="104" spans="2:8" s="348" customFormat="1">
      <c r="B104" s="345"/>
      <c r="C104" s="343"/>
      <c r="D104" s="345"/>
      <c r="E104" s="345"/>
      <c r="F104" s="344"/>
      <c r="G104" s="346"/>
      <c r="H104" s="347"/>
    </row>
    <row r="105" spans="2:8" s="345" customFormat="1" ht="30" customHeight="1">
      <c r="B105" s="465" t="s">
        <v>3197</v>
      </c>
      <c r="C105" s="466"/>
      <c r="D105" s="466"/>
      <c r="E105" s="466"/>
      <c r="F105" s="466"/>
      <c r="G105" s="343"/>
      <c r="H105" s="344"/>
    </row>
    <row r="108" spans="2:8" ht="63" customHeight="1">
      <c r="B108" s="407" t="s">
        <v>988</v>
      </c>
      <c r="C108" s="407"/>
      <c r="D108" s="407"/>
      <c r="E108" s="407"/>
      <c r="F108" s="407"/>
    </row>
  </sheetData>
  <mergeCells count="28">
    <mergeCell ref="B105:F105"/>
    <mergeCell ref="B108:F108"/>
    <mergeCell ref="B93:F93"/>
    <mergeCell ref="B95:F95"/>
    <mergeCell ref="B97:F97"/>
    <mergeCell ref="B99:F99"/>
    <mergeCell ref="B101:F101"/>
    <mergeCell ref="B103:F103"/>
    <mergeCell ref="C91:D91"/>
    <mergeCell ref="B82:B83"/>
    <mergeCell ref="C82:D83"/>
    <mergeCell ref="E82:E83"/>
    <mergeCell ref="F82:F83"/>
    <mergeCell ref="C84:D84"/>
    <mergeCell ref="C85:D85"/>
    <mergeCell ref="C86:D86"/>
    <mergeCell ref="C87:D87"/>
    <mergeCell ref="C88:D88"/>
    <mergeCell ref="C89:D89"/>
    <mergeCell ref="C90:D90"/>
    <mergeCell ref="C12:C13"/>
    <mergeCell ref="D12:D13"/>
    <mergeCell ref="E12:E13"/>
    <mergeCell ref="B1:E1"/>
    <mergeCell ref="C3:C6"/>
    <mergeCell ref="D3:D6"/>
    <mergeCell ref="B10:E10"/>
    <mergeCell ref="B11:E11"/>
  </mergeCells>
  <hyperlinks>
    <hyperlink ref="A1" location="Index!A1" display="Index" xr:uid="{C2B056D6-C81D-4C96-AE3B-1BA65288F4BE}"/>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F18A-D810-4852-AC2F-0C713EFC75EC}">
  <dimension ref="A1:H104"/>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14.5703125" style="69" bestFit="1" customWidth="1"/>
    <col min="6" max="6" width="11.57031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13.140625" style="69" bestFit="1" customWidth="1"/>
    <col min="260" max="260" width="12.140625" style="69" bestFit="1" customWidth="1"/>
    <col min="261" max="261" width="14.5703125" style="69" bestFit="1" customWidth="1"/>
    <col min="262" max="262" width="11.5703125" style="69" bestFit="1" customWidth="1"/>
    <col min="263" max="263" width="18.140625" style="69" bestFit="1" customWidth="1"/>
    <col min="264" max="512" width="9.140625" style="69"/>
    <col min="513" max="513" width="5.42578125" style="69" bestFit="1" customWidth="1"/>
    <col min="514" max="514" width="81.140625" style="69" bestFit="1" customWidth="1"/>
    <col min="515" max="515" width="13.140625" style="69" bestFit="1" customWidth="1"/>
    <col min="516" max="516" width="12.140625" style="69" bestFit="1" customWidth="1"/>
    <col min="517" max="517" width="14.5703125" style="69" bestFit="1" customWidth="1"/>
    <col min="518" max="518" width="11.5703125" style="69" bestFit="1" customWidth="1"/>
    <col min="519" max="519" width="18.140625" style="69" bestFit="1" customWidth="1"/>
    <col min="520" max="768" width="9.140625" style="69"/>
    <col min="769" max="769" width="5.42578125" style="69" bestFit="1" customWidth="1"/>
    <col min="770" max="770" width="81.140625" style="69" bestFit="1" customWidth="1"/>
    <col min="771" max="771" width="13.140625" style="69" bestFit="1" customWidth="1"/>
    <col min="772" max="772" width="12.140625" style="69" bestFit="1" customWidth="1"/>
    <col min="773" max="773" width="14.5703125" style="69" bestFit="1" customWidth="1"/>
    <col min="774" max="774" width="11.5703125" style="69" bestFit="1" customWidth="1"/>
    <col min="775" max="775" width="18.140625" style="69" bestFit="1" customWidth="1"/>
    <col min="776" max="1024" width="9.140625" style="69"/>
    <col min="1025" max="1025" width="5.42578125" style="69" bestFit="1" customWidth="1"/>
    <col min="1026" max="1026" width="81.140625" style="69" bestFit="1" customWidth="1"/>
    <col min="1027" max="1027" width="13.140625" style="69" bestFit="1" customWidth="1"/>
    <col min="1028" max="1028" width="12.140625" style="69" bestFit="1" customWidth="1"/>
    <col min="1029" max="1029" width="14.5703125" style="69" bestFit="1" customWidth="1"/>
    <col min="1030" max="1030" width="11.5703125" style="69" bestFit="1" customWidth="1"/>
    <col min="1031" max="1031" width="18.140625" style="69" bestFit="1" customWidth="1"/>
    <col min="1032" max="1280" width="9.140625" style="69"/>
    <col min="1281" max="1281" width="5.42578125" style="69" bestFit="1" customWidth="1"/>
    <col min="1282" max="1282" width="81.140625" style="69" bestFit="1" customWidth="1"/>
    <col min="1283" max="1283" width="13.140625" style="69" bestFit="1" customWidth="1"/>
    <col min="1284" max="1284" width="12.140625" style="69" bestFit="1" customWidth="1"/>
    <col min="1285" max="1285" width="14.5703125" style="69" bestFit="1" customWidth="1"/>
    <col min="1286" max="1286" width="11.5703125" style="69" bestFit="1" customWidth="1"/>
    <col min="1287" max="1287" width="18.140625" style="69" bestFit="1" customWidth="1"/>
    <col min="1288" max="1536" width="9.140625" style="69"/>
    <col min="1537" max="1537" width="5.42578125" style="69" bestFit="1" customWidth="1"/>
    <col min="1538" max="1538" width="81.140625" style="69" bestFit="1" customWidth="1"/>
    <col min="1539" max="1539" width="13.140625" style="69" bestFit="1" customWidth="1"/>
    <col min="1540" max="1540" width="12.140625" style="69" bestFit="1" customWidth="1"/>
    <col min="1541" max="1541" width="14.5703125" style="69" bestFit="1" customWidth="1"/>
    <col min="1542" max="1542" width="11.5703125" style="69" bestFit="1" customWidth="1"/>
    <col min="1543" max="1543" width="18.140625" style="69" bestFit="1" customWidth="1"/>
    <col min="1544" max="1792" width="9.140625" style="69"/>
    <col min="1793" max="1793" width="5.42578125" style="69" bestFit="1" customWidth="1"/>
    <col min="1794" max="1794" width="81.140625" style="69" bestFit="1" customWidth="1"/>
    <col min="1795" max="1795" width="13.140625" style="69" bestFit="1" customWidth="1"/>
    <col min="1796" max="1796" width="12.140625" style="69" bestFit="1" customWidth="1"/>
    <col min="1797" max="1797" width="14.5703125" style="69" bestFit="1" customWidth="1"/>
    <col min="1798" max="1798" width="11.5703125" style="69" bestFit="1" customWidth="1"/>
    <col min="1799" max="1799" width="18.140625" style="69" bestFit="1" customWidth="1"/>
    <col min="1800" max="2048" width="9.140625" style="69"/>
    <col min="2049" max="2049" width="5.42578125" style="69" bestFit="1" customWidth="1"/>
    <col min="2050" max="2050" width="81.140625" style="69" bestFit="1" customWidth="1"/>
    <col min="2051" max="2051" width="13.140625" style="69" bestFit="1" customWidth="1"/>
    <col min="2052" max="2052" width="12.140625" style="69" bestFit="1" customWidth="1"/>
    <col min="2053" max="2053" width="14.5703125" style="69" bestFit="1" customWidth="1"/>
    <col min="2054" max="2054" width="11.5703125" style="69" bestFit="1" customWidth="1"/>
    <col min="2055" max="2055" width="18.140625" style="69" bestFit="1" customWidth="1"/>
    <col min="2056" max="2304" width="9.140625" style="69"/>
    <col min="2305" max="2305" width="5.42578125" style="69" bestFit="1" customWidth="1"/>
    <col min="2306" max="2306" width="81.140625" style="69" bestFit="1" customWidth="1"/>
    <col min="2307" max="2307" width="13.140625" style="69" bestFit="1" customWidth="1"/>
    <col min="2308" max="2308" width="12.140625" style="69" bestFit="1" customWidth="1"/>
    <col min="2309" max="2309" width="14.5703125" style="69" bestFit="1" customWidth="1"/>
    <col min="2310" max="2310" width="11.5703125" style="69" bestFit="1" customWidth="1"/>
    <col min="2311" max="2311" width="18.140625" style="69" bestFit="1" customWidth="1"/>
    <col min="2312" max="2560" width="9.140625" style="69"/>
    <col min="2561" max="2561" width="5.42578125" style="69" bestFit="1" customWidth="1"/>
    <col min="2562" max="2562" width="81.140625" style="69" bestFit="1" customWidth="1"/>
    <col min="2563" max="2563" width="13.140625" style="69" bestFit="1" customWidth="1"/>
    <col min="2564" max="2564" width="12.140625" style="69" bestFit="1" customWidth="1"/>
    <col min="2565" max="2565" width="14.5703125" style="69" bestFit="1" customWidth="1"/>
    <col min="2566" max="2566" width="11.5703125" style="69" bestFit="1" customWidth="1"/>
    <col min="2567" max="2567" width="18.140625" style="69" bestFit="1" customWidth="1"/>
    <col min="2568" max="2816" width="9.140625" style="69"/>
    <col min="2817" max="2817" width="5.42578125" style="69" bestFit="1" customWidth="1"/>
    <col min="2818" max="2818" width="81.140625" style="69" bestFit="1" customWidth="1"/>
    <col min="2819" max="2819" width="13.140625" style="69" bestFit="1" customWidth="1"/>
    <col min="2820" max="2820" width="12.140625" style="69" bestFit="1" customWidth="1"/>
    <col min="2821" max="2821" width="14.5703125" style="69" bestFit="1" customWidth="1"/>
    <col min="2822" max="2822" width="11.5703125" style="69" bestFit="1" customWidth="1"/>
    <col min="2823" max="2823" width="18.140625" style="69" bestFit="1" customWidth="1"/>
    <col min="2824" max="3072" width="9.140625" style="69"/>
    <col min="3073" max="3073" width="5.42578125" style="69" bestFit="1" customWidth="1"/>
    <col min="3074" max="3074" width="81.140625" style="69" bestFit="1" customWidth="1"/>
    <col min="3075" max="3075" width="13.140625" style="69" bestFit="1" customWidth="1"/>
    <col min="3076" max="3076" width="12.140625" style="69" bestFit="1" customWidth="1"/>
    <col min="3077" max="3077" width="14.5703125" style="69" bestFit="1" customWidth="1"/>
    <col min="3078" max="3078" width="11.5703125" style="69" bestFit="1" customWidth="1"/>
    <col min="3079" max="3079" width="18.140625" style="69" bestFit="1" customWidth="1"/>
    <col min="3080" max="3328" width="9.140625" style="69"/>
    <col min="3329" max="3329" width="5.42578125" style="69" bestFit="1" customWidth="1"/>
    <col min="3330" max="3330" width="81.140625" style="69" bestFit="1" customWidth="1"/>
    <col min="3331" max="3331" width="13.140625" style="69" bestFit="1" customWidth="1"/>
    <col min="3332" max="3332" width="12.140625" style="69" bestFit="1" customWidth="1"/>
    <col min="3333" max="3333" width="14.5703125" style="69" bestFit="1" customWidth="1"/>
    <col min="3334" max="3334" width="11.5703125" style="69" bestFit="1" customWidth="1"/>
    <col min="3335" max="3335" width="18.140625" style="69" bestFit="1" customWidth="1"/>
    <col min="3336" max="3584" width="9.140625" style="69"/>
    <col min="3585" max="3585" width="5.42578125" style="69" bestFit="1" customWidth="1"/>
    <col min="3586" max="3586" width="81.140625" style="69" bestFit="1" customWidth="1"/>
    <col min="3587" max="3587" width="13.140625" style="69" bestFit="1" customWidth="1"/>
    <col min="3588" max="3588" width="12.140625" style="69" bestFit="1" customWidth="1"/>
    <col min="3589" max="3589" width="14.5703125" style="69" bestFit="1" customWidth="1"/>
    <col min="3590" max="3590" width="11.5703125" style="69" bestFit="1" customWidth="1"/>
    <col min="3591" max="3591" width="18.140625" style="69" bestFit="1" customWidth="1"/>
    <col min="3592" max="3840" width="9.140625" style="69"/>
    <col min="3841" max="3841" width="5.42578125" style="69" bestFit="1" customWidth="1"/>
    <col min="3842" max="3842" width="81.140625" style="69" bestFit="1" customWidth="1"/>
    <col min="3843" max="3843" width="13.140625" style="69" bestFit="1" customWidth="1"/>
    <col min="3844" max="3844" width="12.140625" style="69" bestFit="1" customWidth="1"/>
    <col min="3845" max="3845" width="14.5703125" style="69" bestFit="1" customWidth="1"/>
    <col min="3846" max="3846" width="11.5703125" style="69" bestFit="1" customWidth="1"/>
    <col min="3847" max="3847" width="18.140625" style="69" bestFit="1" customWidth="1"/>
    <col min="3848" max="4096" width="9.140625" style="69"/>
    <col min="4097" max="4097" width="5.42578125" style="69" bestFit="1" customWidth="1"/>
    <col min="4098" max="4098" width="81.140625" style="69" bestFit="1" customWidth="1"/>
    <col min="4099" max="4099" width="13.140625" style="69" bestFit="1" customWidth="1"/>
    <col min="4100" max="4100" width="12.140625" style="69" bestFit="1" customWidth="1"/>
    <col min="4101" max="4101" width="14.5703125" style="69" bestFit="1" customWidth="1"/>
    <col min="4102" max="4102" width="11.5703125" style="69" bestFit="1" customWidth="1"/>
    <col min="4103" max="4103" width="18.140625" style="69" bestFit="1" customWidth="1"/>
    <col min="4104" max="4352" width="9.140625" style="69"/>
    <col min="4353" max="4353" width="5.42578125" style="69" bestFit="1" customWidth="1"/>
    <col min="4354" max="4354" width="81.140625" style="69" bestFit="1" customWidth="1"/>
    <col min="4355" max="4355" width="13.140625" style="69" bestFit="1" customWidth="1"/>
    <col min="4356" max="4356" width="12.140625" style="69" bestFit="1" customWidth="1"/>
    <col min="4357" max="4357" width="14.5703125" style="69" bestFit="1" customWidth="1"/>
    <col min="4358" max="4358" width="11.5703125" style="69" bestFit="1" customWidth="1"/>
    <col min="4359" max="4359" width="18.140625" style="69" bestFit="1" customWidth="1"/>
    <col min="4360" max="4608" width="9.140625" style="69"/>
    <col min="4609" max="4609" width="5.42578125" style="69" bestFit="1" customWidth="1"/>
    <col min="4610" max="4610" width="81.140625" style="69" bestFit="1" customWidth="1"/>
    <col min="4611" max="4611" width="13.140625" style="69" bestFit="1" customWidth="1"/>
    <col min="4612" max="4612" width="12.140625" style="69" bestFit="1" customWidth="1"/>
    <col min="4613" max="4613" width="14.5703125" style="69" bestFit="1" customWidth="1"/>
    <col min="4614" max="4614" width="11.5703125" style="69" bestFit="1" customWidth="1"/>
    <col min="4615" max="4615" width="18.140625" style="69" bestFit="1" customWidth="1"/>
    <col min="4616" max="4864" width="9.140625" style="69"/>
    <col min="4865" max="4865" width="5.42578125" style="69" bestFit="1" customWidth="1"/>
    <col min="4866" max="4866" width="81.140625" style="69" bestFit="1" customWidth="1"/>
    <col min="4867" max="4867" width="13.140625" style="69" bestFit="1" customWidth="1"/>
    <col min="4868" max="4868" width="12.140625" style="69" bestFit="1" customWidth="1"/>
    <col min="4869" max="4869" width="14.5703125" style="69" bestFit="1" customWidth="1"/>
    <col min="4870" max="4870" width="11.5703125" style="69" bestFit="1" customWidth="1"/>
    <col min="4871" max="4871" width="18.140625" style="69" bestFit="1" customWidth="1"/>
    <col min="4872" max="5120" width="9.140625" style="69"/>
    <col min="5121" max="5121" width="5.42578125" style="69" bestFit="1" customWidth="1"/>
    <col min="5122" max="5122" width="81.140625" style="69" bestFit="1" customWidth="1"/>
    <col min="5123" max="5123" width="13.140625" style="69" bestFit="1" customWidth="1"/>
    <col min="5124" max="5124" width="12.140625" style="69" bestFit="1" customWidth="1"/>
    <col min="5125" max="5125" width="14.5703125" style="69" bestFit="1" customWidth="1"/>
    <col min="5126" max="5126" width="11.5703125" style="69" bestFit="1" customWidth="1"/>
    <col min="5127" max="5127" width="18.140625" style="69" bestFit="1" customWidth="1"/>
    <col min="5128" max="5376" width="9.140625" style="69"/>
    <col min="5377" max="5377" width="5.42578125" style="69" bestFit="1" customWidth="1"/>
    <col min="5378" max="5378" width="81.140625" style="69" bestFit="1" customWidth="1"/>
    <col min="5379" max="5379" width="13.140625" style="69" bestFit="1" customWidth="1"/>
    <col min="5380" max="5380" width="12.140625" style="69" bestFit="1" customWidth="1"/>
    <col min="5381" max="5381" width="14.5703125" style="69" bestFit="1" customWidth="1"/>
    <col min="5382" max="5382" width="11.5703125" style="69" bestFit="1" customWidth="1"/>
    <col min="5383" max="5383" width="18.140625" style="69" bestFit="1" customWidth="1"/>
    <col min="5384" max="5632" width="9.140625" style="69"/>
    <col min="5633" max="5633" width="5.42578125" style="69" bestFit="1" customWidth="1"/>
    <col min="5634" max="5634" width="81.140625" style="69" bestFit="1" customWidth="1"/>
    <col min="5635" max="5635" width="13.140625" style="69" bestFit="1" customWidth="1"/>
    <col min="5636" max="5636" width="12.140625" style="69" bestFit="1" customWidth="1"/>
    <col min="5637" max="5637" width="14.5703125" style="69" bestFit="1" customWidth="1"/>
    <col min="5638" max="5638" width="11.5703125" style="69" bestFit="1" customWidth="1"/>
    <col min="5639" max="5639" width="18.140625" style="69" bestFit="1" customWidth="1"/>
    <col min="5640" max="5888" width="9.140625" style="69"/>
    <col min="5889" max="5889" width="5.42578125" style="69" bestFit="1" customWidth="1"/>
    <col min="5890" max="5890" width="81.140625" style="69" bestFit="1" customWidth="1"/>
    <col min="5891" max="5891" width="13.140625" style="69" bestFit="1" customWidth="1"/>
    <col min="5892" max="5892" width="12.140625" style="69" bestFit="1" customWidth="1"/>
    <col min="5893" max="5893" width="14.5703125" style="69" bestFit="1" customWidth="1"/>
    <col min="5894" max="5894" width="11.5703125" style="69" bestFit="1" customWidth="1"/>
    <col min="5895" max="5895" width="18.140625" style="69" bestFit="1" customWidth="1"/>
    <col min="5896" max="6144" width="9.140625" style="69"/>
    <col min="6145" max="6145" width="5.42578125" style="69" bestFit="1" customWidth="1"/>
    <col min="6146" max="6146" width="81.140625" style="69" bestFit="1" customWidth="1"/>
    <col min="6147" max="6147" width="13.140625" style="69" bestFit="1" customWidth="1"/>
    <col min="6148" max="6148" width="12.140625" style="69" bestFit="1" customWidth="1"/>
    <col min="6149" max="6149" width="14.5703125" style="69" bestFit="1" customWidth="1"/>
    <col min="6150" max="6150" width="11.5703125" style="69" bestFit="1" customWidth="1"/>
    <col min="6151" max="6151" width="18.140625" style="69" bestFit="1" customWidth="1"/>
    <col min="6152" max="6400" width="9.140625" style="69"/>
    <col min="6401" max="6401" width="5.42578125" style="69" bestFit="1" customWidth="1"/>
    <col min="6402" max="6402" width="81.140625" style="69" bestFit="1" customWidth="1"/>
    <col min="6403" max="6403" width="13.140625" style="69" bestFit="1" customWidth="1"/>
    <col min="6404" max="6404" width="12.140625" style="69" bestFit="1" customWidth="1"/>
    <col min="6405" max="6405" width="14.5703125" style="69" bestFit="1" customWidth="1"/>
    <col min="6406" max="6406" width="11.5703125" style="69" bestFit="1" customWidth="1"/>
    <col min="6407" max="6407" width="18.140625" style="69" bestFit="1" customWidth="1"/>
    <col min="6408" max="6656" width="9.140625" style="69"/>
    <col min="6657" max="6657" width="5.42578125" style="69" bestFit="1" customWidth="1"/>
    <col min="6658" max="6658" width="81.140625" style="69" bestFit="1" customWidth="1"/>
    <col min="6659" max="6659" width="13.140625" style="69" bestFit="1" customWidth="1"/>
    <col min="6660" max="6660" width="12.140625" style="69" bestFit="1" customWidth="1"/>
    <col min="6661" max="6661" width="14.5703125" style="69" bestFit="1" customWidth="1"/>
    <col min="6662" max="6662" width="11.5703125" style="69" bestFit="1" customWidth="1"/>
    <col min="6663" max="6663" width="18.140625" style="69" bestFit="1" customWidth="1"/>
    <col min="6664" max="6912" width="9.140625" style="69"/>
    <col min="6913" max="6913" width="5.42578125" style="69" bestFit="1" customWidth="1"/>
    <col min="6914" max="6914" width="81.140625" style="69" bestFit="1" customWidth="1"/>
    <col min="6915" max="6915" width="13.140625" style="69" bestFit="1" customWidth="1"/>
    <col min="6916" max="6916" width="12.140625" style="69" bestFit="1" customWidth="1"/>
    <col min="6917" max="6917" width="14.5703125" style="69" bestFit="1" customWidth="1"/>
    <col min="6918" max="6918" width="11.5703125" style="69" bestFit="1" customWidth="1"/>
    <col min="6919" max="6919" width="18.140625" style="69" bestFit="1" customWidth="1"/>
    <col min="6920" max="7168" width="9.140625" style="69"/>
    <col min="7169" max="7169" width="5.42578125" style="69" bestFit="1" customWidth="1"/>
    <col min="7170" max="7170" width="81.140625" style="69" bestFit="1" customWidth="1"/>
    <col min="7171" max="7171" width="13.140625" style="69" bestFit="1" customWidth="1"/>
    <col min="7172" max="7172" width="12.140625" style="69" bestFit="1" customWidth="1"/>
    <col min="7173" max="7173" width="14.5703125" style="69" bestFit="1" customWidth="1"/>
    <col min="7174" max="7174" width="11.5703125" style="69" bestFit="1" customWidth="1"/>
    <col min="7175" max="7175" width="18.140625" style="69" bestFit="1" customWidth="1"/>
    <col min="7176" max="7424" width="9.140625" style="69"/>
    <col min="7425" max="7425" width="5.42578125" style="69" bestFit="1" customWidth="1"/>
    <col min="7426" max="7426" width="81.140625" style="69" bestFit="1" customWidth="1"/>
    <col min="7427" max="7427" width="13.140625" style="69" bestFit="1" customWidth="1"/>
    <col min="7428" max="7428" width="12.140625" style="69" bestFit="1" customWidth="1"/>
    <col min="7429" max="7429" width="14.5703125" style="69" bestFit="1" customWidth="1"/>
    <col min="7430" max="7430" width="11.5703125" style="69" bestFit="1" customWidth="1"/>
    <col min="7431" max="7431" width="18.140625" style="69" bestFit="1" customWidth="1"/>
    <col min="7432" max="7680" width="9.140625" style="69"/>
    <col min="7681" max="7681" width="5.42578125" style="69" bestFit="1" customWidth="1"/>
    <col min="7682" max="7682" width="81.140625" style="69" bestFit="1" customWidth="1"/>
    <col min="7683" max="7683" width="13.140625" style="69" bestFit="1" customWidth="1"/>
    <col min="7684" max="7684" width="12.140625" style="69" bestFit="1" customWidth="1"/>
    <col min="7685" max="7685" width="14.5703125" style="69" bestFit="1" customWidth="1"/>
    <col min="7686" max="7686" width="11.5703125" style="69" bestFit="1" customWidth="1"/>
    <col min="7687" max="7687" width="18.140625" style="69" bestFit="1" customWidth="1"/>
    <col min="7688" max="7936" width="9.140625" style="69"/>
    <col min="7937" max="7937" width="5.42578125" style="69" bestFit="1" customWidth="1"/>
    <col min="7938" max="7938" width="81.140625" style="69" bestFit="1" customWidth="1"/>
    <col min="7939" max="7939" width="13.140625" style="69" bestFit="1" customWidth="1"/>
    <col min="7940" max="7940" width="12.140625" style="69" bestFit="1" customWidth="1"/>
    <col min="7941" max="7941" width="14.5703125" style="69" bestFit="1" customWidth="1"/>
    <col min="7942" max="7942" width="11.5703125" style="69" bestFit="1" customWidth="1"/>
    <col min="7943" max="7943" width="18.140625" style="69" bestFit="1" customWidth="1"/>
    <col min="7944" max="8192" width="9.140625" style="69"/>
    <col min="8193" max="8193" width="5.42578125" style="69" bestFit="1" customWidth="1"/>
    <col min="8194" max="8194" width="81.140625" style="69" bestFit="1" customWidth="1"/>
    <col min="8195" max="8195" width="13.140625" style="69" bestFit="1" customWidth="1"/>
    <col min="8196" max="8196" width="12.140625" style="69" bestFit="1" customWidth="1"/>
    <col min="8197" max="8197" width="14.5703125" style="69" bestFit="1" customWidth="1"/>
    <col min="8198" max="8198" width="11.5703125" style="69" bestFit="1" customWidth="1"/>
    <col min="8199" max="8199" width="18.140625" style="69" bestFit="1" customWidth="1"/>
    <col min="8200" max="8448" width="9.140625" style="69"/>
    <col min="8449" max="8449" width="5.42578125" style="69" bestFit="1" customWidth="1"/>
    <col min="8450" max="8450" width="81.140625" style="69" bestFit="1" customWidth="1"/>
    <col min="8451" max="8451" width="13.140625" style="69" bestFit="1" customWidth="1"/>
    <col min="8452" max="8452" width="12.140625" style="69" bestFit="1" customWidth="1"/>
    <col min="8453" max="8453" width="14.5703125" style="69" bestFit="1" customWidth="1"/>
    <col min="8454" max="8454" width="11.5703125" style="69" bestFit="1" customWidth="1"/>
    <col min="8455" max="8455" width="18.140625" style="69" bestFit="1" customWidth="1"/>
    <col min="8456" max="8704" width="9.140625" style="69"/>
    <col min="8705" max="8705" width="5.42578125" style="69" bestFit="1" customWidth="1"/>
    <col min="8706" max="8706" width="81.140625" style="69" bestFit="1" customWidth="1"/>
    <col min="8707" max="8707" width="13.140625" style="69" bestFit="1" customWidth="1"/>
    <col min="8708" max="8708" width="12.140625" style="69" bestFit="1" customWidth="1"/>
    <col min="8709" max="8709" width="14.5703125" style="69" bestFit="1" customWidth="1"/>
    <col min="8710" max="8710" width="11.5703125" style="69" bestFit="1" customWidth="1"/>
    <col min="8711" max="8711" width="18.140625" style="69" bestFit="1" customWidth="1"/>
    <col min="8712" max="8960" width="9.140625" style="69"/>
    <col min="8961" max="8961" width="5.42578125" style="69" bestFit="1" customWidth="1"/>
    <col min="8962" max="8962" width="81.140625" style="69" bestFit="1" customWidth="1"/>
    <col min="8963" max="8963" width="13.140625" style="69" bestFit="1" customWidth="1"/>
    <col min="8964" max="8964" width="12.140625" style="69" bestFit="1" customWidth="1"/>
    <col min="8965" max="8965" width="14.5703125" style="69" bestFit="1" customWidth="1"/>
    <col min="8966" max="8966" width="11.5703125" style="69" bestFit="1" customWidth="1"/>
    <col min="8967" max="8967" width="18.140625" style="69" bestFit="1" customWidth="1"/>
    <col min="8968" max="9216" width="9.140625" style="69"/>
    <col min="9217" max="9217" width="5.42578125" style="69" bestFit="1" customWidth="1"/>
    <col min="9218" max="9218" width="81.140625" style="69" bestFit="1" customWidth="1"/>
    <col min="9219" max="9219" width="13.140625" style="69" bestFit="1" customWidth="1"/>
    <col min="9220" max="9220" width="12.140625" style="69" bestFit="1" customWidth="1"/>
    <col min="9221" max="9221" width="14.5703125" style="69" bestFit="1" customWidth="1"/>
    <col min="9222" max="9222" width="11.5703125" style="69" bestFit="1" customWidth="1"/>
    <col min="9223" max="9223" width="18.140625" style="69" bestFit="1" customWidth="1"/>
    <col min="9224" max="9472" width="9.140625" style="69"/>
    <col min="9473" max="9473" width="5.42578125" style="69" bestFit="1" customWidth="1"/>
    <col min="9474" max="9474" width="81.140625" style="69" bestFit="1" customWidth="1"/>
    <col min="9475" max="9475" width="13.140625" style="69" bestFit="1" customWidth="1"/>
    <col min="9476" max="9476" width="12.140625" style="69" bestFit="1" customWidth="1"/>
    <col min="9477" max="9477" width="14.5703125" style="69" bestFit="1" customWidth="1"/>
    <col min="9478" max="9478" width="11.5703125" style="69" bestFit="1" customWidth="1"/>
    <col min="9479" max="9479" width="18.140625" style="69" bestFit="1" customWidth="1"/>
    <col min="9480" max="9728" width="9.140625" style="69"/>
    <col min="9729" max="9729" width="5.42578125" style="69" bestFit="1" customWidth="1"/>
    <col min="9730" max="9730" width="81.140625" style="69" bestFit="1" customWidth="1"/>
    <col min="9731" max="9731" width="13.140625" style="69" bestFit="1" customWidth="1"/>
    <col min="9732" max="9732" width="12.140625" style="69" bestFit="1" customWidth="1"/>
    <col min="9733" max="9733" width="14.5703125" style="69" bestFit="1" customWidth="1"/>
    <col min="9734" max="9734" width="11.5703125" style="69" bestFit="1" customWidth="1"/>
    <col min="9735" max="9735" width="18.140625" style="69" bestFit="1" customWidth="1"/>
    <col min="9736" max="9984" width="9.140625" style="69"/>
    <col min="9985" max="9985" width="5.42578125" style="69" bestFit="1" customWidth="1"/>
    <col min="9986" max="9986" width="81.140625" style="69" bestFit="1" customWidth="1"/>
    <col min="9987" max="9987" width="13.140625" style="69" bestFit="1" customWidth="1"/>
    <col min="9988" max="9988" width="12.140625" style="69" bestFit="1" customWidth="1"/>
    <col min="9989" max="9989" width="14.5703125" style="69" bestFit="1" customWidth="1"/>
    <col min="9990" max="9990" width="11.5703125" style="69" bestFit="1" customWidth="1"/>
    <col min="9991" max="9991" width="18.140625" style="69" bestFit="1" customWidth="1"/>
    <col min="9992" max="10240" width="9.140625" style="69"/>
    <col min="10241" max="10241" width="5.42578125" style="69" bestFit="1" customWidth="1"/>
    <col min="10242" max="10242" width="81.140625" style="69" bestFit="1" customWidth="1"/>
    <col min="10243" max="10243" width="13.140625" style="69" bestFit="1" customWidth="1"/>
    <col min="10244" max="10244" width="12.140625" style="69" bestFit="1" customWidth="1"/>
    <col min="10245" max="10245" width="14.5703125" style="69" bestFit="1" customWidth="1"/>
    <col min="10246" max="10246" width="11.5703125" style="69" bestFit="1" customWidth="1"/>
    <col min="10247" max="10247" width="18.140625" style="69" bestFit="1" customWidth="1"/>
    <col min="10248" max="10496" width="9.140625" style="69"/>
    <col min="10497" max="10497" width="5.42578125" style="69" bestFit="1" customWidth="1"/>
    <col min="10498" max="10498" width="81.140625" style="69" bestFit="1" customWidth="1"/>
    <col min="10499" max="10499" width="13.140625" style="69" bestFit="1" customWidth="1"/>
    <col min="10500" max="10500" width="12.140625" style="69" bestFit="1" customWidth="1"/>
    <col min="10501" max="10501" width="14.5703125" style="69" bestFit="1" customWidth="1"/>
    <col min="10502" max="10502" width="11.5703125" style="69" bestFit="1" customWidth="1"/>
    <col min="10503" max="10503" width="18.140625" style="69" bestFit="1" customWidth="1"/>
    <col min="10504" max="10752" width="9.140625" style="69"/>
    <col min="10753" max="10753" width="5.42578125" style="69" bestFit="1" customWidth="1"/>
    <col min="10754" max="10754" width="81.140625" style="69" bestFit="1" customWidth="1"/>
    <col min="10755" max="10755" width="13.140625" style="69" bestFit="1" customWidth="1"/>
    <col min="10756" max="10756" width="12.140625" style="69" bestFit="1" customWidth="1"/>
    <col min="10757" max="10757" width="14.5703125" style="69" bestFit="1" customWidth="1"/>
    <col min="10758" max="10758" width="11.5703125" style="69" bestFit="1" customWidth="1"/>
    <col min="10759" max="10759" width="18.140625" style="69" bestFit="1" customWidth="1"/>
    <col min="10760" max="11008" width="9.140625" style="69"/>
    <col min="11009" max="11009" width="5.42578125" style="69" bestFit="1" customWidth="1"/>
    <col min="11010" max="11010" width="81.140625" style="69" bestFit="1" customWidth="1"/>
    <col min="11011" max="11011" width="13.140625" style="69" bestFit="1" customWidth="1"/>
    <col min="11012" max="11012" width="12.140625" style="69" bestFit="1" customWidth="1"/>
    <col min="11013" max="11013" width="14.5703125" style="69" bestFit="1" customWidth="1"/>
    <col min="11014" max="11014" width="11.5703125" style="69" bestFit="1" customWidth="1"/>
    <col min="11015" max="11015" width="18.140625" style="69" bestFit="1" customWidth="1"/>
    <col min="11016" max="11264" width="9.140625" style="69"/>
    <col min="11265" max="11265" width="5.42578125" style="69" bestFit="1" customWidth="1"/>
    <col min="11266" max="11266" width="81.140625" style="69" bestFit="1" customWidth="1"/>
    <col min="11267" max="11267" width="13.140625" style="69" bestFit="1" customWidth="1"/>
    <col min="11268" max="11268" width="12.140625" style="69" bestFit="1" customWidth="1"/>
    <col min="11269" max="11269" width="14.5703125" style="69" bestFit="1" customWidth="1"/>
    <col min="11270" max="11270" width="11.5703125" style="69" bestFit="1" customWidth="1"/>
    <col min="11271" max="11271" width="18.140625" style="69" bestFit="1" customWidth="1"/>
    <col min="11272" max="11520" width="9.140625" style="69"/>
    <col min="11521" max="11521" width="5.42578125" style="69" bestFit="1" customWidth="1"/>
    <col min="11522" max="11522" width="81.140625" style="69" bestFit="1" customWidth="1"/>
    <col min="11523" max="11523" width="13.140625" style="69" bestFit="1" customWidth="1"/>
    <col min="11524" max="11524" width="12.140625" style="69" bestFit="1" customWidth="1"/>
    <col min="11525" max="11525" width="14.5703125" style="69" bestFit="1" customWidth="1"/>
    <col min="11526" max="11526" width="11.5703125" style="69" bestFit="1" customWidth="1"/>
    <col min="11527" max="11527" width="18.140625" style="69" bestFit="1" customWidth="1"/>
    <col min="11528" max="11776" width="9.140625" style="69"/>
    <col min="11777" max="11777" width="5.42578125" style="69" bestFit="1" customWidth="1"/>
    <col min="11778" max="11778" width="81.140625" style="69" bestFit="1" customWidth="1"/>
    <col min="11779" max="11779" width="13.140625" style="69" bestFit="1" customWidth="1"/>
    <col min="11780" max="11780" width="12.140625" style="69" bestFit="1" customWidth="1"/>
    <col min="11781" max="11781" width="14.5703125" style="69" bestFit="1" customWidth="1"/>
    <col min="11782" max="11782" width="11.5703125" style="69" bestFit="1" customWidth="1"/>
    <col min="11783" max="11783" width="18.140625" style="69" bestFit="1" customWidth="1"/>
    <col min="11784" max="12032" width="9.140625" style="69"/>
    <col min="12033" max="12033" width="5.42578125" style="69" bestFit="1" customWidth="1"/>
    <col min="12034" max="12034" width="81.140625" style="69" bestFit="1" customWidth="1"/>
    <col min="12035" max="12035" width="13.140625" style="69" bestFit="1" customWidth="1"/>
    <col min="12036" max="12036" width="12.140625" style="69" bestFit="1" customWidth="1"/>
    <col min="12037" max="12037" width="14.5703125" style="69" bestFit="1" customWidth="1"/>
    <col min="12038" max="12038" width="11.5703125" style="69" bestFit="1" customWidth="1"/>
    <col min="12039" max="12039" width="18.140625" style="69" bestFit="1" customWidth="1"/>
    <col min="12040" max="12288" width="9.140625" style="69"/>
    <col min="12289" max="12289" width="5.42578125" style="69" bestFit="1" customWidth="1"/>
    <col min="12290" max="12290" width="81.140625" style="69" bestFit="1" customWidth="1"/>
    <col min="12291" max="12291" width="13.140625" style="69" bestFit="1" customWidth="1"/>
    <col min="12292" max="12292" width="12.140625" style="69" bestFit="1" customWidth="1"/>
    <col min="12293" max="12293" width="14.5703125" style="69" bestFit="1" customWidth="1"/>
    <col min="12294" max="12294" width="11.5703125" style="69" bestFit="1" customWidth="1"/>
    <col min="12295" max="12295" width="18.140625" style="69" bestFit="1" customWidth="1"/>
    <col min="12296" max="12544" width="9.140625" style="69"/>
    <col min="12545" max="12545" width="5.42578125" style="69" bestFit="1" customWidth="1"/>
    <col min="12546" max="12546" width="81.140625" style="69" bestFit="1" customWidth="1"/>
    <col min="12547" max="12547" width="13.140625" style="69" bestFit="1" customWidth="1"/>
    <col min="12548" max="12548" width="12.140625" style="69" bestFit="1" customWidth="1"/>
    <col min="12549" max="12549" width="14.5703125" style="69" bestFit="1" customWidth="1"/>
    <col min="12550" max="12550" width="11.5703125" style="69" bestFit="1" customWidth="1"/>
    <col min="12551" max="12551" width="18.140625" style="69" bestFit="1" customWidth="1"/>
    <col min="12552" max="12800" width="9.140625" style="69"/>
    <col min="12801" max="12801" width="5.42578125" style="69" bestFit="1" customWidth="1"/>
    <col min="12802" max="12802" width="81.140625" style="69" bestFit="1" customWidth="1"/>
    <col min="12803" max="12803" width="13.140625" style="69" bestFit="1" customWidth="1"/>
    <col min="12804" max="12804" width="12.140625" style="69" bestFit="1" customWidth="1"/>
    <col min="12805" max="12805" width="14.5703125" style="69" bestFit="1" customWidth="1"/>
    <col min="12806" max="12806" width="11.5703125" style="69" bestFit="1" customWidth="1"/>
    <col min="12807" max="12807" width="18.140625" style="69" bestFit="1" customWidth="1"/>
    <col min="12808" max="13056" width="9.140625" style="69"/>
    <col min="13057" max="13057" width="5.42578125" style="69" bestFit="1" customWidth="1"/>
    <col min="13058" max="13058" width="81.140625" style="69" bestFit="1" customWidth="1"/>
    <col min="13059" max="13059" width="13.140625" style="69" bestFit="1" customWidth="1"/>
    <col min="13060" max="13060" width="12.140625" style="69" bestFit="1" customWidth="1"/>
    <col min="13061" max="13061" width="14.5703125" style="69" bestFit="1" customWidth="1"/>
    <col min="13062" max="13062" width="11.5703125" style="69" bestFit="1" customWidth="1"/>
    <col min="13063" max="13063" width="18.140625" style="69" bestFit="1" customWidth="1"/>
    <col min="13064" max="13312" width="9.140625" style="69"/>
    <col min="13313" max="13313" width="5.42578125" style="69" bestFit="1" customWidth="1"/>
    <col min="13314" max="13314" width="81.140625" style="69" bestFit="1" customWidth="1"/>
    <col min="13315" max="13315" width="13.140625" style="69" bestFit="1" customWidth="1"/>
    <col min="13316" max="13316" width="12.140625" style="69" bestFit="1" customWidth="1"/>
    <col min="13317" max="13317" width="14.5703125" style="69" bestFit="1" customWidth="1"/>
    <col min="13318" max="13318" width="11.5703125" style="69" bestFit="1" customWidth="1"/>
    <col min="13319" max="13319" width="18.140625" style="69" bestFit="1" customWidth="1"/>
    <col min="13320" max="13568" width="9.140625" style="69"/>
    <col min="13569" max="13569" width="5.42578125" style="69" bestFit="1" customWidth="1"/>
    <col min="13570" max="13570" width="81.140625" style="69" bestFit="1" customWidth="1"/>
    <col min="13571" max="13571" width="13.140625" style="69" bestFit="1" customWidth="1"/>
    <col min="13572" max="13572" width="12.140625" style="69" bestFit="1" customWidth="1"/>
    <col min="13573" max="13573" width="14.5703125" style="69" bestFit="1" customWidth="1"/>
    <col min="13574" max="13574" width="11.5703125" style="69" bestFit="1" customWidth="1"/>
    <col min="13575" max="13575" width="18.140625" style="69" bestFit="1" customWidth="1"/>
    <col min="13576" max="13824" width="9.140625" style="69"/>
    <col min="13825" max="13825" width="5.42578125" style="69" bestFit="1" customWidth="1"/>
    <col min="13826" max="13826" width="81.140625" style="69" bestFit="1" customWidth="1"/>
    <col min="13827" max="13827" width="13.140625" style="69" bestFit="1" customWidth="1"/>
    <col min="13828" max="13828" width="12.140625" style="69" bestFit="1" customWidth="1"/>
    <col min="13829" max="13829" width="14.5703125" style="69" bestFit="1" customWidth="1"/>
    <col min="13830" max="13830" width="11.5703125" style="69" bestFit="1" customWidth="1"/>
    <col min="13831" max="13831" width="18.140625" style="69" bestFit="1" customWidth="1"/>
    <col min="13832" max="14080" width="9.140625" style="69"/>
    <col min="14081" max="14081" width="5.42578125" style="69" bestFit="1" customWidth="1"/>
    <col min="14082" max="14082" width="81.140625" style="69" bestFit="1" customWidth="1"/>
    <col min="14083" max="14083" width="13.140625" style="69" bestFit="1" customWidth="1"/>
    <col min="14084" max="14084" width="12.140625" style="69" bestFit="1" customWidth="1"/>
    <col min="14085" max="14085" width="14.5703125" style="69" bestFit="1" customWidth="1"/>
    <col min="14086" max="14086" width="11.5703125" style="69" bestFit="1" customWidth="1"/>
    <col min="14087" max="14087" width="18.140625" style="69" bestFit="1" customWidth="1"/>
    <col min="14088" max="14336" width="9.140625" style="69"/>
    <col min="14337" max="14337" width="5.42578125" style="69" bestFit="1" customWidth="1"/>
    <col min="14338" max="14338" width="81.140625" style="69" bestFit="1" customWidth="1"/>
    <col min="14339" max="14339" width="13.140625" style="69" bestFit="1" customWidth="1"/>
    <col min="14340" max="14340" width="12.140625" style="69" bestFit="1" customWidth="1"/>
    <col min="14341" max="14341" width="14.5703125" style="69" bestFit="1" customWidth="1"/>
    <col min="14342" max="14342" width="11.5703125" style="69" bestFit="1" customWidth="1"/>
    <col min="14343" max="14343" width="18.140625" style="69" bestFit="1" customWidth="1"/>
    <col min="14344" max="14592" width="9.140625" style="69"/>
    <col min="14593" max="14593" width="5.42578125" style="69" bestFit="1" customWidth="1"/>
    <col min="14594" max="14594" width="81.140625" style="69" bestFit="1" customWidth="1"/>
    <col min="14595" max="14595" width="13.140625" style="69" bestFit="1" customWidth="1"/>
    <col min="14596" max="14596" width="12.140625" style="69" bestFit="1" customWidth="1"/>
    <col min="14597" max="14597" width="14.5703125" style="69" bestFit="1" customWidth="1"/>
    <col min="14598" max="14598" width="11.5703125" style="69" bestFit="1" customWidth="1"/>
    <col min="14599" max="14599" width="18.140625" style="69" bestFit="1" customWidth="1"/>
    <col min="14600" max="14848" width="9.140625" style="69"/>
    <col min="14849" max="14849" width="5.42578125" style="69" bestFit="1" customWidth="1"/>
    <col min="14850" max="14850" width="81.140625" style="69" bestFit="1" customWidth="1"/>
    <col min="14851" max="14851" width="13.140625" style="69" bestFit="1" customWidth="1"/>
    <col min="14852" max="14852" width="12.140625" style="69" bestFit="1" customWidth="1"/>
    <col min="14853" max="14853" width="14.5703125" style="69" bestFit="1" customWidth="1"/>
    <col min="14854" max="14854" width="11.5703125" style="69" bestFit="1" customWidth="1"/>
    <col min="14855" max="14855" width="18.140625" style="69" bestFit="1" customWidth="1"/>
    <col min="14856" max="15104" width="9.140625" style="69"/>
    <col min="15105" max="15105" width="5.42578125" style="69" bestFit="1" customWidth="1"/>
    <col min="15106" max="15106" width="81.140625" style="69" bestFit="1" customWidth="1"/>
    <col min="15107" max="15107" width="13.140625" style="69" bestFit="1" customWidth="1"/>
    <col min="15108" max="15108" width="12.140625" style="69" bestFit="1" customWidth="1"/>
    <col min="15109" max="15109" width="14.5703125" style="69" bestFit="1" customWidth="1"/>
    <col min="15110" max="15110" width="11.5703125" style="69" bestFit="1" customWidth="1"/>
    <col min="15111" max="15111" width="18.140625" style="69" bestFit="1" customWidth="1"/>
    <col min="15112" max="15360" width="9.140625" style="69"/>
    <col min="15361" max="15361" width="5.42578125" style="69" bestFit="1" customWidth="1"/>
    <col min="15362" max="15362" width="81.140625" style="69" bestFit="1" customWidth="1"/>
    <col min="15363" max="15363" width="13.140625" style="69" bestFit="1" customWidth="1"/>
    <col min="15364" max="15364" width="12.140625" style="69" bestFit="1" customWidth="1"/>
    <col min="15365" max="15365" width="14.5703125" style="69" bestFit="1" customWidth="1"/>
    <col min="15366" max="15366" width="11.5703125" style="69" bestFit="1" customWidth="1"/>
    <col min="15367" max="15367" width="18.140625" style="69" bestFit="1" customWidth="1"/>
    <col min="15368" max="15616" width="9.140625" style="69"/>
    <col min="15617" max="15617" width="5.42578125" style="69" bestFit="1" customWidth="1"/>
    <col min="15618" max="15618" width="81.140625" style="69" bestFit="1" customWidth="1"/>
    <col min="15619" max="15619" width="13.140625" style="69" bestFit="1" customWidth="1"/>
    <col min="15620" max="15620" width="12.140625" style="69" bestFit="1" customWidth="1"/>
    <col min="15621" max="15621" width="14.5703125" style="69" bestFit="1" customWidth="1"/>
    <col min="15622" max="15622" width="11.5703125" style="69" bestFit="1" customWidth="1"/>
    <col min="15623" max="15623" width="18.140625" style="69" bestFit="1" customWidth="1"/>
    <col min="15624" max="15872" width="9.140625" style="69"/>
    <col min="15873" max="15873" width="5.42578125" style="69" bestFit="1" customWidth="1"/>
    <col min="15874" max="15874" width="81.140625" style="69" bestFit="1" customWidth="1"/>
    <col min="15875" max="15875" width="13.140625" style="69" bestFit="1" customWidth="1"/>
    <col min="15876" max="15876" width="12.140625" style="69" bestFit="1" customWidth="1"/>
    <col min="15877" max="15877" width="14.5703125" style="69" bestFit="1" customWidth="1"/>
    <col min="15878" max="15878" width="11.5703125" style="69" bestFit="1" customWidth="1"/>
    <col min="15879" max="15879" width="18.140625" style="69" bestFit="1" customWidth="1"/>
    <col min="15880" max="16128" width="9.140625" style="69"/>
    <col min="16129" max="16129" width="5.42578125" style="69" bestFit="1" customWidth="1"/>
    <col min="16130" max="16130" width="81.140625" style="69" bestFit="1" customWidth="1"/>
    <col min="16131" max="16131" width="13.140625" style="69" bestFit="1" customWidth="1"/>
    <col min="16132" max="16132" width="12.140625" style="69" bestFit="1" customWidth="1"/>
    <col min="16133" max="16133" width="14.5703125" style="69" bestFit="1" customWidth="1"/>
    <col min="16134" max="16134" width="11.5703125" style="69" bestFit="1" customWidth="1"/>
    <col min="16135" max="16135" width="18.140625" style="69" bestFit="1" customWidth="1"/>
    <col min="16136" max="16384" width="9.140625" style="69"/>
  </cols>
  <sheetData>
    <row r="1" spans="1:8" s="1" customFormat="1">
      <c r="A1" s="3" t="s">
        <v>0</v>
      </c>
      <c r="B1" s="397" t="s">
        <v>99</v>
      </c>
      <c r="C1" s="397"/>
      <c r="D1" s="397"/>
      <c r="E1" s="397"/>
      <c r="F1" s="4"/>
      <c r="G1" s="4"/>
      <c r="H1" s="4"/>
    </row>
    <row r="2" spans="1:8" s="1" customFormat="1" ht="13.5" thickBot="1">
      <c r="C2" s="5"/>
      <c r="F2" s="4"/>
      <c r="G2" s="4"/>
      <c r="H2" s="4"/>
    </row>
    <row r="3" spans="1:8" s="1" customFormat="1" ht="15">
      <c r="B3" s="25" t="s">
        <v>1602</v>
      </c>
      <c r="C3" s="467"/>
      <c r="D3" s="401"/>
      <c r="E3" s="15"/>
      <c r="F3" s="4"/>
      <c r="G3" s="4"/>
      <c r="H3" s="4"/>
    </row>
    <row r="4" spans="1:8" s="1" customFormat="1" ht="30">
      <c r="B4" s="57" t="s">
        <v>1603</v>
      </c>
      <c r="C4" s="468"/>
      <c r="D4" s="402"/>
      <c r="E4" s="15"/>
      <c r="F4" s="4"/>
      <c r="G4" s="4"/>
      <c r="H4" s="4"/>
    </row>
    <row r="5" spans="1:8" s="1" customFormat="1" ht="15">
      <c r="B5" s="26" t="s">
        <v>1060</v>
      </c>
      <c r="C5" s="468"/>
      <c r="D5" s="402"/>
      <c r="E5" s="15"/>
      <c r="F5" s="4"/>
      <c r="G5" s="4"/>
      <c r="H5" s="4"/>
    </row>
    <row r="6" spans="1:8" s="1" customFormat="1" ht="15">
      <c r="B6" s="26" t="s">
        <v>1604</v>
      </c>
      <c r="C6" s="468"/>
      <c r="D6" s="402"/>
      <c r="E6" s="15"/>
      <c r="F6" s="4"/>
      <c r="G6" s="4"/>
      <c r="H6" s="4"/>
    </row>
    <row r="7" spans="1:8" s="1" customFormat="1" ht="15.75" thickBot="1">
      <c r="B7" s="58" t="s">
        <v>1605</v>
      </c>
      <c r="C7" s="469"/>
      <c r="D7" s="403"/>
      <c r="E7" s="15"/>
      <c r="F7" s="4"/>
      <c r="G7" s="4"/>
      <c r="H7" s="4"/>
    </row>
    <row r="8" spans="1:8" s="1" customFormat="1">
      <c r="B8" s="15"/>
      <c r="C8" s="17" t="s">
        <v>1058</v>
      </c>
      <c r="D8" s="17" t="s">
        <v>1057</v>
      </c>
      <c r="E8" s="15"/>
      <c r="F8" s="4"/>
      <c r="G8" s="4"/>
      <c r="H8" s="4"/>
    </row>
    <row r="9" spans="1:8" s="1" customFormat="1">
      <c r="B9" s="15"/>
      <c r="C9" s="17"/>
      <c r="D9" s="17"/>
      <c r="E9" s="15"/>
      <c r="F9" s="4"/>
      <c r="G9" s="4"/>
      <c r="H9" s="4"/>
    </row>
    <row r="10" spans="1:8" s="1" customFormat="1">
      <c r="C10" s="12"/>
      <c r="F10" s="4"/>
      <c r="G10" s="4"/>
      <c r="H10" s="4"/>
    </row>
    <row r="11" spans="1:8" s="1" customFormat="1">
      <c r="B11" s="454" t="s">
        <v>1066</v>
      </c>
      <c r="C11" s="454"/>
      <c r="D11" s="454"/>
      <c r="E11" s="454"/>
      <c r="F11" s="4"/>
      <c r="G11" s="4"/>
      <c r="H11" s="4"/>
    </row>
    <row r="12" spans="1:8" s="1" customFormat="1">
      <c r="B12" s="28" t="s">
        <v>1067</v>
      </c>
      <c r="C12" s="454" t="s">
        <v>1068</v>
      </c>
      <c r="D12" s="454" t="s">
        <v>1069</v>
      </c>
      <c r="E12" s="454" t="s">
        <v>1070</v>
      </c>
      <c r="F12" s="4"/>
      <c r="G12" s="4"/>
      <c r="H12" s="4"/>
    </row>
    <row r="13" spans="1:8" s="1" customFormat="1">
      <c r="B13" s="28" t="s">
        <v>1071</v>
      </c>
      <c r="C13" s="454"/>
      <c r="D13" s="454"/>
      <c r="E13" s="454"/>
      <c r="F13" s="4"/>
      <c r="G13" s="4"/>
      <c r="H13" s="4"/>
    </row>
    <row r="14" spans="1:8" s="1" customFormat="1">
      <c r="B14" s="29" t="s">
        <v>1072</v>
      </c>
      <c r="C14" s="30"/>
      <c r="D14" s="30" t="s">
        <v>1073</v>
      </c>
      <c r="E14" s="30"/>
      <c r="F14" s="4"/>
      <c r="G14" s="4"/>
      <c r="H14" s="4"/>
    </row>
    <row r="15" spans="1:8" s="1" customFormat="1">
      <c r="B15" s="29" t="s">
        <v>1074</v>
      </c>
      <c r="C15" s="30"/>
      <c r="D15" s="30"/>
      <c r="E15" s="30"/>
      <c r="F15" s="4"/>
      <c r="G15" s="4"/>
      <c r="H15" s="4"/>
    </row>
    <row r="16" spans="1:8" s="1" customFormat="1">
      <c r="B16" s="29" t="s">
        <v>1075</v>
      </c>
      <c r="C16" s="30"/>
      <c r="D16" s="30"/>
      <c r="E16" s="30"/>
      <c r="F16" s="4"/>
      <c r="G16" s="4"/>
      <c r="H16" s="4"/>
    </row>
    <row r="17" spans="2:8" s="1" customFormat="1">
      <c r="B17" s="31" t="s">
        <v>3213</v>
      </c>
      <c r="C17" s="28"/>
      <c r="D17" s="28"/>
      <c r="E17" s="28"/>
      <c r="F17" s="4"/>
      <c r="G17" s="4"/>
      <c r="H17" s="4"/>
    </row>
    <row r="18" spans="2:8" s="1" customFormat="1">
      <c r="C18" s="5"/>
      <c r="F18" s="4"/>
      <c r="G18" s="4"/>
      <c r="H18" s="4"/>
    </row>
    <row r="20" spans="2:8">
      <c r="B20" s="69" t="s">
        <v>100</v>
      </c>
    </row>
    <row r="22" spans="2:8">
      <c r="B22" s="181" t="s">
        <v>101</v>
      </c>
      <c r="C22" s="182" t="s">
        <v>102</v>
      </c>
      <c r="D22" s="181" t="s">
        <v>103</v>
      </c>
      <c r="E22" s="181" t="s">
        <v>104</v>
      </c>
      <c r="F22" s="183" t="s">
        <v>105</v>
      </c>
      <c r="G22" s="183" t="s">
        <v>106</v>
      </c>
      <c r="H22" s="183" t="s">
        <v>107</v>
      </c>
    </row>
    <row r="23" spans="2:8">
      <c r="B23" s="102" t="s">
        <v>108</v>
      </c>
      <c r="C23" s="79"/>
    </row>
    <row r="24" spans="2:8">
      <c r="B24" s="102" t="s">
        <v>109</v>
      </c>
      <c r="C24" s="79"/>
    </row>
    <row r="25" spans="2:8">
      <c r="B25" s="102" t="s">
        <v>110</v>
      </c>
      <c r="C25" s="79"/>
    </row>
    <row r="26" spans="2:8">
      <c r="B26" s="69" t="s">
        <v>111</v>
      </c>
      <c r="C26" s="79">
        <v>4.2699999999999996</v>
      </c>
      <c r="D26" s="69" t="s">
        <v>112</v>
      </c>
      <c r="E26" s="69" t="s">
        <v>113</v>
      </c>
      <c r="F26" s="13">
        <v>96322600</v>
      </c>
      <c r="G26" s="13">
        <v>96423.55</v>
      </c>
      <c r="H26" s="13">
        <v>7.74</v>
      </c>
    </row>
    <row r="27" spans="2:8">
      <c r="B27" s="69" t="s">
        <v>1606</v>
      </c>
      <c r="C27" s="79">
        <v>5.09</v>
      </c>
      <c r="D27" s="69" t="s">
        <v>112</v>
      </c>
      <c r="E27" s="69" t="s">
        <v>1607</v>
      </c>
      <c r="F27" s="13">
        <v>5000000</v>
      </c>
      <c r="G27" s="13">
        <v>5033.8500000000004</v>
      </c>
      <c r="H27" s="13">
        <v>0.4</v>
      </c>
    </row>
    <row r="28" spans="2:8">
      <c r="B28" s="69" t="s">
        <v>1608</v>
      </c>
      <c r="C28" s="79">
        <v>4.5</v>
      </c>
      <c r="D28" s="69" t="s">
        <v>112</v>
      </c>
      <c r="E28" s="69" t="s">
        <v>1609</v>
      </c>
      <c r="F28" s="13">
        <v>190000</v>
      </c>
      <c r="G28" s="13">
        <v>190.43</v>
      </c>
      <c r="H28" s="13">
        <v>0.02</v>
      </c>
    </row>
    <row r="29" spans="2:8">
      <c r="B29" s="102" t="s">
        <v>114</v>
      </c>
      <c r="C29" s="184"/>
      <c r="D29" s="102"/>
      <c r="E29" s="102"/>
      <c r="F29" s="14"/>
      <c r="G29" s="14">
        <f>SUM(G22:G28)</f>
        <v>101647.83</v>
      </c>
      <c r="H29" s="14">
        <f>SUM(H22:H28)</f>
        <v>8.16</v>
      </c>
    </row>
    <row r="30" spans="2:8">
      <c r="B30" s="102" t="s">
        <v>115</v>
      </c>
      <c r="C30" s="79"/>
    </row>
    <row r="31" spans="2:8">
      <c r="B31" s="69" t="s">
        <v>1309</v>
      </c>
      <c r="C31" s="79">
        <v>4.75</v>
      </c>
      <c r="D31" s="69" t="s">
        <v>116</v>
      </c>
      <c r="E31" s="69" t="s">
        <v>1310</v>
      </c>
      <c r="F31" s="13">
        <v>500</v>
      </c>
      <c r="G31" s="13">
        <v>5007.32</v>
      </c>
      <c r="H31" s="13">
        <v>0.4</v>
      </c>
    </row>
    <row r="32" spans="2:8">
      <c r="B32" s="102" t="s">
        <v>117</v>
      </c>
      <c r="C32" s="184"/>
      <c r="D32" s="102"/>
      <c r="E32" s="102"/>
      <c r="F32" s="14"/>
      <c r="G32" s="14">
        <f>SUM(G30:G31)</f>
        <v>5007.32</v>
      </c>
      <c r="H32" s="14">
        <f>SUM(H30:H31)</f>
        <v>0.4</v>
      </c>
    </row>
    <row r="33" spans="2:8">
      <c r="B33" s="102" t="s">
        <v>118</v>
      </c>
      <c r="C33" s="79"/>
    </row>
    <row r="34" spans="2:8">
      <c r="B34" s="69" t="s">
        <v>1610</v>
      </c>
      <c r="C34" s="79">
        <v>4.82</v>
      </c>
      <c r="D34" s="69" t="s">
        <v>112</v>
      </c>
      <c r="E34" s="69" t="s">
        <v>1611</v>
      </c>
      <c r="F34" s="13">
        <v>57000000</v>
      </c>
      <c r="G34" s="13">
        <v>56522.400000000001</v>
      </c>
      <c r="H34" s="13">
        <v>4.54</v>
      </c>
    </row>
    <row r="35" spans="2:8">
      <c r="B35" s="69" t="s">
        <v>1612</v>
      </c>
      <c r="C35" s="79">
        <v>4.5599999999999996</v>
      </c>
      <c r="D35" s="69" t="s">
        <v>119</v>
      </c>
      <c r="E35" s="69" t="s">
        <v>1613</v>
      </c>
      <c r="F35" s="13">
        <v>11000</v>
      </c>
      <c r="G35" s="13">
        <v>54938.239999999998</v>
      </c>
      <c r="H35" s="13">
        <v>4.41</v>
      </c>
    </row>
    <row r="36" spans="2:8">
      <c r="B36" s="69" t="s">
        <v>1614</v>
      </c>
      <c r="C36" s="79">
        <v>4.33</v>
      </c>
      <c r="D36" s="69" t="s">
        <v>119</v>
      </c>
      <c r="E36" s="69" t="s">
        <v>1615</v>
      </c>
      <c r="F36" s="13">
        <v>10000</v>
      </c>
      <c r="G36" s="13">
        <v>49988.15</v>
      </c>
      <c r="H36" s="13">
        <v>4.01</v>
      </c>
    </row>
    <row r="37" spans="2:8">
      <c r="B37" s="69" t="s">
        <v>1616</v>
      </c>
      <c r="C37" s="79">
        <v>4.72</v>
      </c>
      <c r="D37" s="69" t="s">
        <v>119</v>
      </c>
      <c r="E37" s="69" t="s">
        <v>1617</v>
      </c>
      <c r="F37" s="13">
        <v>10000</v>
      </c>
      <c r="G37" s="13">
        <v>49826.05</v>
      </c>
      <c r="H37" s="13">
        <v>4</v>
      </c>
    </row>
    <row r="38" spans="2:8">
      <c r="B38" s="69" t="s">
        <v>1618</v>
      </c>
      <c r="C38" s="79">
        <v>4.75</v>
      </c>
      <c r="D38" s="69" t="s">
        <v>119</v>
      </c>
      <c r="E38" s="69" t="s">
        <v>1619</v>
      </c>
      <c r="F38" s="13">
        <v>10000</v>
      </c>
      <c r="G38" s="13">
        <v>49825.1</v>
      </c>
      <c r="H38" s="13">
        <v>4</v>
      </c>
    </row>
    <row r="39" spans="2:8">
      <c r="B39" s="69" t="s">
        <v>1620</v>
      </c>
      <c r="C39" s="79">
        <v>4.99</v>
      </c>
      <c r="D39" s="69" t="s">
        <v>119</v>
      </c>
      <c r="E39" s="69" t="s">
        <v>1621</v>
      </c>
      <c r="F39" s="13">
        <v>10000</v>
      </c>
      <c r="G39" s="13">
        <v>49721.3</v>
      </c>
      <c r="H39" s="13">
        <v>3.99</v>
      </c>
    </row>
    <row r="40" spans="2:8">
      <c r="B40" s="69" t="s">
        <v>1622</v>
      </c>
      <c r="C40" s="79">
        <v>4.6100000000000003</v>
      </c>
      <c r="D40" s="69" t="s">
        <v>119</v>
      </c>
      <c r="E40" s="69" t="s">
        <v>1623</v>
      </c>
      <c r="F40" s="13">
        <v>9500</v>
      </c>
      <c r="G40" s="13">
        <v>47386.29</v>
      </c>
      <c r="H40" s="13">
        <v>3.8</v>
      </c>
    </row>
    <row r="41" spans="2:8">
      <c r="B41" s="69" t="s">
        <v>1624</v>
      </c>
      <c r="C41" s="79">
        <v>4.7</v>
      </c>
      <c r="D41" s="69" t="s">
        <v>112</v>
      </c>
      <c r="E41" s="69" t="s">
        <v>1625</v>
      </c>
      <c r="F41" s="13">
        <v>44500000</v>
      </c>
      <c r="G41" s="13">
        <v>44175.46</v>
      </c>
      <c r="H41" s="13">
        <v>3.55</v>
      </c>
    </row>
    <row r="42" spans="2:8">
      <c r="B42" s="69" t="s">
        <v>1626</v>
      </c>
      <c r="C42" s="79">
        <v>4.7300000000000004</v>
      </c>
      <c r="D42" s="69" t="s">
        <v>119</v>
      </c>
      <c r="E42" s="69" t="s">
        <v>1627</v>
      </c>
      <c r="F42" s="13">
        <v>8000</v>
      </c>
      <c r="G42" s="13">
        <v>39881.120000000003</v>
      </c>
      <c r="H42" s="13">
        <v>3.2</v>
      </c>
    </row>
    <row r="43" spans="2:8">
      <c r="B43" s="69" t="s">
        <v>1628</v>
      </c>
      <c r="C43" s="79">
        <v>4.5999999999999996</v>
      </c>
      <c r="D43" s="69" t="s">
        <v>112</v>
      </c>
      <c r="E43" s="69" t="s">
        <v>1629</v>
      </c>
      <c r="F43" s="13">
        <v>40000000</v>
      </c>
      <c r="G43" s="13">
        <v>39819.4</v>
      </c>
      <c r="H43" s="13">
        <v>3.2</v>
      </c>
    </row>
    <row r="44" spans="2:8">
      <c r="B44" s="69" t="s">
        <v>1630</v>
      </c>
      <c r="C44" s="79">
        <v>4.84</v>
      </c>
      <c r="D44" s="69" t="s">
        <v>119</v>
      </c>
      <c r="E44" s="69" t="s">
        <v>1631</v>
      </c>
      <c r="F44" s="13">
        <v>8000</v>
      </c>
      <c r="G44" s="13">
        <v>39767.96</v>
      </c>
      <c r="H44" s="13">
        <v>3.19</v>
      </c>
    </row>
    <row r="45" spans="2:8">
      <c r="B45" s="69" t="s">
        <v>1632</v>
      </c>
      <c r="C45" s="79">
        <v>4.88</v>
      </c>
      <c r="D45" s="69" t="s">
        <v>1166</v>
      </c>
      <c r="E45" s="69" t="s">
        <v>1633</v>
      </c>
      <c r="F45" s="13">
        <v>8000</v>
      </c>
      <c r="G45" s="13">
        <v>39713.599999999999</v>
      </c>
      <c r="H45" s="13">
        <v>3.19</v>
      </c>
    </row>
    <row r="46" spans="2:8">
      <c r="B46" s="69" t="s">
        <v>1634</v>
      </c>
      <c r="C46" s="79">
        <v>4.17</v>
      </c>
      <c r="D46" s="69" t="s">
        <v>112</v>
      </c>
      <c r="E46" s="69" t="s">
        <v>1635</v>
      </c>
      <c r="F46" s="13">
        <v>35000000</v>
      </c>
      <c r="G46" s="13">
        <v>34996.01</v>
      </c>
      <c r="H46" s="13">
        <v>2.81</v>
      </c>
    </row>
    <row r="47" spans="2:8">
      <c r="B47" s="69" t="s">
        <v>1636</v>
      </c>
      <c r="C47" s="79">
        <v>4.72</v>
      </c>
      <c r="D47" s="69" t="s">
        <v>119</v>
      </c>
      <c r="E47" s="69" t="s">
        <v>1637</v>
      </c>
      <c r="F47" s="13">
        <v>6000</v>
      </c>
      <c r="G47" s="13">
        <v>29899.47</v>
      </c>
      <c r="H47" s="13">
        <v>2.4</v>
      </c>
    </row>
    <row r="48" spans="2:8">
      <c r="B48" s="69" t="s">
        <v>1638</v>
      </c>
      <c r="C48" s="79">
        <v>4.7300000000000004</v>
      </c>
      <c r="D48" s="69" t="s">
        <v>119</v>
      </c>
      <c r="E48" s="69" t="s">
        <v>1639</v>
      </c>
      <c r="F48" s="13">
        <v>5000</v>
      </c>
      <c r="G48" s="13">
        <v>24948.28</v>
      </c>
      <c r="H48" s="13">
        <v>2</v>
      </c>
    </row>
    <row r="49" spans="2:8">
      <c r="B49" s="69" t="s">
        <v>1209</v>
      </c>
      <c r="C49" s="79">
        <v>4.7300000000000004</v>
      </c>
      <c r="D49" s="69" t="s">
        <v>119</v>
      </c>
      <c r="E49" s="69" t="s">
        <v>1210</v>
      </c>
      <c r="F49" s="13">
        <v>5000</v>
      </c>
      <c r="G49" s="13">
        <v>24912.85</v>
      </c>
      <c r="H49" s="13">
        <v>2</v>
      </c>
    </row>
    <row r="50" spans="2:8">
      <c r="B50" s="69" t="s">
        <v>1640</v>
      </c>
      <c r="C50" s="79">
        <v>5.86</v>
      </c>
      <c r="D50" s="69" t="s">
        <v>119</v>
      </c>
      <c r="E50" s="69" t="s">
        <v>1641</v>
      </c>
      <c r="F50" s="13">
        <v>5000</v>
      </c>
      <c r="G50" s="13">
        <v>24888.13</v>
      </c>
      <c r="H50" s="13">
        <v>2</v>
      </c>
    </row>
    <row r="51" spans="2:8">
      <c r="B51" s="69" t="s">
        <v>1642</v>
      </c>
      <c r="C51" s="79">
        <v>5.01</v>
      </c>
      <c r="D51" s="69" t="s">
        <v>1177</v>
      </c>
      <c r="E51" s="69" t="s">
        <v>1643</v>
      </c>
      <c r="F51" s="13">
        <v>5000</v>
      </c>
      <c r="G51" s="13">
        <v>24860.1</v>
      </c>
      <c r="H51" s="13">
        <v>2</v>
      </c>
    </row>
    <row r="52" spans="2:8">
      <c r="B52" s="69" t="s">
        <v>1644</v>
      </c>
      <c r="C52" s="79">
        <v>4.93</v>
      </c>
      <c r="D52" s="69" t="s">
        <v>119</v>
      </c>
      <c r="E52" s="69" t="s">
        <v>1645</v>
      </c>
      <c r="F52" s="13">
        <v>5000</v>
      </c>
      <c r="G52" s="13">
        <v>24805.68</v>
      </c>
      <c r="H52" s="13">
        <v>1.99</v>
      </c>
    </row>
    <row r="53" spans="2:8">
      <c r="B53" s="69" t="s">
        <v>1646</v>
      </c>
      <c r="C53" s="79">
        <v>4.7300000000000004</v>
      </c>
      <c r="D53" s="69" t="s">
        <v>119</v>
      </c>
      <c r="E53" s="69" t="s">
        <v>1647</v>
      </c>
      <c r="F53" s="13">
        <v>4500</v>
      </c>
      <c r="G53" s="13">
        <v>22441.84</v>
      </c>
      <c r="H53" s="13">
        <v>1.8</v>
      </c>
    </row>
    <row r="54" spans="2:8">
      <c r="B54" s="69" t="s">
        <v>1648</v>
      </c>
      <c r="C54" s="79">
        <v>4.8499999999999996</v>
      </c>
      <c r="D54" s="69" t="s">
        <v>119</v>
      </c>
      <c r="E54" s="69" t="s">
        <v>1649</v>
      </c>
      <c r="F54" s="13">
        <v>4000</v>
      </c>
      <c r="G54" s="13">
        <v>19976.12</v>
      </c>
      <c r="H54" s="13">
        <v>1.6</v>
      </c>
    </row>
    <row r="55" spans="2:8">
      <c r="B55" s="69" t="s">
        <v>1650</v>
      </c>
      <c r="C55" s="79">
        <v>4.8</v>
      </c>
      <c r="D55" s="69" t="s">
        <v>119</v>
      </c>
      <c r="E55" s="69" t="s">
        <v>1651</v>
      </c>
      <c r="F55" s="13">
        <v>4000</v>
      </c>
      <c r="G55" s="13">
        <v>19942.3</v>
      </c>
      <c r="H55" s="13">
        <v>1.6</v>
      </c>
    </row>
    <row r="56" spans="2:8">
      <c r="B56" s="69" t="s">
        <v>1652</v>
      </c>
      <c r="C56" s="79">
        <v>6.38</v>
      </c>
      <c r="D56" s="69" t="s">
        <v>119</v>
      </c>
      <c r="E56" s="69" t="s">
        <v>1653</v>
      </c>
      <c r="F56" s="13">
        <v>4000</v>
      </c>
      <c r="G56" s="13">
        <v>19933.8</v>
      </c>
      <c r="H56" s="13">
        <v>1.6</v>
      </c>
    </row>
    <row r="57" spans="2:8">
      <c r="B57" s="69" t="s">
        <v>1654</v>
      </c>
      <c r="C57" s="79">
        <v>4.8</v>
      </c>
      <c r="D57" s="69" t="s">
        <v>119</v>
      </c>
      <c r="E57" s="69" t="s">
        <v>1655</v>
      </c>
      <c r="F57" s="13">
        <v>4000</v>
      </c>
      <c r="G57" s="13">
        <v>19895.34</v>
      </c>
      <c r="H57" s="13">
        <v>1.6</v>
      </c>
    </row>
    <row r="58" spans="2:8">
      <c r="B58" s="69" t="s">
        <v>1656</v>
      </c>
      <c r="C58" s="79">
        <v>5.38</v>
      </c>
      <c r="D58" s="69" t="s">
        <v>119</v>
      </c>
      <c r="E58" s="69" t="s">
        <v>1657</v>
      </c>
      <c r="F58" s="13">
        <v>4000</v>
      </c>
      <c r="G58" s="13">
        <v>19830.62</v>
      </c>
      <c r="H58" s="13">
        <v>1.59</v>
      </c>
    </row>
    <row r="59" spans="2:8">
      <c r="B59" s="69" t="s">
        <v>1658</v>
      </c>
      <c r="C59" s="79">
        <v>5.1100000000000003</v>
      </c>
      <c r="D59" s="69" t="s">
        <v>119</v>
      </c>
      <c r="E59" s="69" t="s">
        <v>1659</v>
      </c>
      <c r="F59" s="13">
        <v>4000</v>
      </c>
      <c r="G59" s="13">
        <v>19754.080000000002</v>
      </c>
      <c r="H59" s="13">
        <v>1.59</v>
      </c>
    </row>
    <row r="60" spans="2:8">
      <c r="B60" s="69" t="s">
        <v>1660</v>
      </c>
      <c r="C60" s="79">
        <v>4.6100000000000003</v>
      </c>
      <c r="D60" s="69" t="s">
        <v>1166</v>
      </c>
      <c r="E60" s="69" t="s">
        <v>1661</v>
      </c>
      <c r="F60" s="13">
        <v>3500</v>
      </c>
      <c r="G60" s="13">
        <v>17438.28</v>
      </c>
      <c r="H60" s="13">
        <v>1.4</v>
      </c>
    </row>
    <row r="61" spans="2:8">
      <c r="B61" s="69" t="s">
        <v>1662</v>
      </c>
      <c r="C61" s="79">
        <v>5.75</v>
      </c>
      <c r="D61" s="69" t="s">
        <v>119</v>
      </c>
      <c r="E61" s="69" t="s">
        <v>1663</v>
      </c>
      <c r="F61" s="13">
        <v>3500</v>
      </c>
      <c r="G61" s="13">
        <v>17290.46</v>
      </c>
      <c r="H61" s="13">
        <v>1.39</v>
      </c>
    </row>
    <row r="62" spans="2:8">
      <c r="B62" s="69" t="s">
        <v>1664</v>
      </c>
      <c r="C62" s="79">
        <v>4.7</v>
      </c>
      <c r="D62" s="69" t="s">
        <v>119</v>
      </c>
      <c r="E62" s="69" t="s">
        <v>1665</v>
      </c>
      <c r="F62" s="13">
        <v>3000</v>
      </c>
      <c r="G62" s="13">
        <v>14982.63</v>
      </c>
      <c r="H62" s="13">
        <v>1.2</v>
      </c>
    </row>
    <row r="63" spans="2:8">
      <c r="B63" s="69" t="s">
        <v>1666</v>
      </c>
      <c r="C63" s="79">
        <v>4.5999999999999996</v>
      </c>
      <c r="D63" s="69" t="s">
        <v>112</v>
      </c>
      <c r="E63" s="69" t="s">
        <v>1667</v>
      </c>
      <c r="F63" s="13">
        <v>14500000</v>
      </c>
      <c r="G63" s="13">
        <v>14434.53</v>
      </c>
      <c r="H63" s="13">
        <v>1.1599999999999999</v>
      </c>
    </row>
    <row r="64" spans="2:8">
      <c r="B64" s="69" t="s">
        <v>1490</v>
      </c>
      <c r="C64" s="79">
        <v>5.52</v>
      </c>
      <c r="D64" s="69" t="s">
        <v>119</v>
      </c>
      <c r="E64" s="69" t="s">
        <v>1491</v>
      </c>
      <c r="F64" s="13">
        <v>2000</v>
      </c>
      <c r="G64" s="13">
        <v>9980.4</v>
      </c>
      <c r="H64" s="13">
        <v>0.8</v>
      </c>
    </row>
    <row r="65" spans="2:8">
      <c r="B65" s="69" t="s">
        <v>1668</v>
      </c>
      <c r="C65" s="79">
        <v>5.46</v>
      </c>
      <c r="D65" s="69" t="s">
        <v>119</v>
      </c>
      <c r="E65" s="69" t="s">
        <v>1669</v>
      </c>
      <c r="F65" s="13">
        <v>2000</v>
      </c>
      <c r="G65" s="13">
        <v>9947.94</v>
      </c>
      <c r="H65" s="13">
        <v>0.8</v>
      </c>
    </row>
    <row r="66" spans="2:8">
      <c r="B66" s="69" t="s">
        <v>1670</v>
      </c>
      <c r="C66" s="79">
        <v>5.62</v>
      </c>
      <c r="D66" s="69" t="s">
        <v>119</v>
      </c>
      <c r="E66" s="69" t="s">
        <v>1671</v>
      </c>
      <c r="F66" s="13">
        <v>2000</v>
      </c>
      <c r="G66" s="13">
        <v>9943.35</v>
      </c>
      <c r="H66" s="13">
        <v>0.8</v>
      </c>
    </row>
    <row r="67" spans="2:8">
      <c r="B67" s="69" t="s">
        <v>1672</v>
      </c>
      <c r="C67" s="79">
        <v>5.47</v>
      </c>
      <c r="D67" s="69" t="s">
        <v>119</v>
      </c>
      <c r="E67" s="69" t="s">
        <v>1673</v>
      </c>
      <c r="F67" s="13">
        <v>2000</v>
      </c>
      <c r="G67" s="13">
        <v>9927.07</v>
      </c>
      <c r="H67" s="13">
        <v>0.8</v>
      </c>
    </row>
    <row r="68" spans="2:8">
      <c r="B68" s="69" t="s">
        <v>1674</v>
      </c>
      <c r="C68" s="79">
        <v>5.47</v>
      </c>
      <c r="D68" s="69" t="s">
        <v>119</v>
      </c>
      <c r="E68" s="69" t="s">
        <v>1675</v>
      </c>
      <c r="F68" s="13">
        <v>2000</v>
      </c>
      <c r="G68" s="13">
        <v>9924.1200000000008</v>
      </c>
      <c r="H68" s="13">
        <v>0.8</v>
      </c>
    </row>
    <row r="69" spans="2:8">
      <c r="B69" s="69" t="s">
        <v>1676</v>
      </c>
      <c r="C69" s="79">
        <v>5.35</v>
      </c>
      <c r="D69" s="69" t="s">
        <v>119</v>
      </c>
      <c r="E69" s="69" t="s">
        <v>1677</v>
      </c>
      <c r="F69" s="13">
        <v>1500</v>
      </c>
      <c r="G69" s="13">
        <v>7497.8</v>
      </c>
      <c r="H69" s="13">
        <v>0.6</v>
      </c>
    </row>
    <row r="70" spans="2:8">
      <c r="B70" s="69" t="s">
        <v>120</v>
      </c>
      <c r="C70" s="79">
        <v>4.04</v>
      </c>
      <c r="D70" s="69" t="s">
        <v>112</v>
      </c>
      <c r="E70" s="69" t="s">
        <v>121</v>
      </c>
      <c r="F70" s="13">
        <v>5000000</v>
      </c>
      <c r="G70" s="13">
        <v>4995.58</v>
      </c>
      <c r="H70" s="13">
        <v>0.4</v>
      </c>
    </row>
    <row r="71" spans="2:8">
      <c r="B71" s="69" t="s">
        <v>1678</v>
      </c>
      <c r="C71" s="79">
        <v>5.53</v>
      </c>
      <c r="D71" s="69" t="s">
        <v>119</v>
      </c>
      <c r="E71" s="69" t="s">
        <v>1679</v>
      </c>
      <c r="F71" s="13">
        <v>1000</v>
      </c>
      <c r="G71" s="13">
        <v>4994.71</v>
      </c>
      <c r="H71" s="13">
        <v>0.4</v>
      </c>
    </row>
    <row r="72" spans="2:8">
      <c r="B72" s="69" t="s">
        <v>1680</v>
      </c>
      <c r="C72" s="79">
        <v>5.48</v>
      </c>
      <c r="D72" s="69" t="s">
        <v>119</v>
      </c>
      <c r="E72" s="69" t="s">
        <v>1681</v>
      </c>
      <c r="F72" s="13">
        <v>1000</v>
      </c>
      <c r="G72" s="13">
        <v>4994.01</v>
      </c>
      <c r="H72" s="13">
        <v>0.4</v>
      </c>
    </row>
    <row r="73" spans="2:8">
      <c r="B73" s="69" t="s">
        <v>1682</v>
      </c>
      <c r="C73" s="79">
        <v>5.57</v>
      </c>
      <c r="D73" s="69" t="s">
        <v>119</v>
      </c>
      <c r="E73" s="69" t="s">
        <v>1683</v>
      </c>
      <c r="F73" s="13">
        <v>1000</v>
      </c>
      <c r="G73" s="13">
        <v>4990.1099999999997</v>
      </c>
      <c r="H73" s="13">
        <v>0.4</v>
      </c>
    </row>
    <row r="74" spans="2:8">
      <c r="B74" s="69" t="s">
        <v>1684</v>
      </c>
      <c r="C74" s="79">
        <v>4.55</v>
      </c>
      <c r="D74" s="69" t="s">
        <v>119</v>
      </c>
      <c r="E74" s="69" t="s">
        <v>1685</v>
      </c>
      <c r="F74" s="13">
        <v>1000</v>
      </c>
      <c r="G74" s="13">
        <v>4990.05</v>
      </c>
      <c r="H74" s="13">
        <v>0.4</v>
      </c>
    </row>
    <row r="75" spans="2:8">
      <c r="B75" s="69" t="s">
        <v>1686</v>
      </c>
      <c r="C75" s="79">
        <v>5.73</v>
      </c>
      <c r="D75" s="69" t="s">
        <v>119</v>
      </c>
      <c r="E75" s="69" t="s">
        <v>1687</v>
      </c>
      <c r="F75" s="13">
        <v>1000</v>
      </c>
      <c r="G75" s="13">
        <v>4958.01</v>
      </c>
      <c r="H75" s="13">
        <v>0.4</v>
      </c>
    </row>
    <row r="76" spans="2:8">
      <c r="B76" s="69" t="s">
        <v>1688</v>
      </c>
      <c r="C76" s="79">
        <v>5.47</v>
      </c>
      <c r="D76" s="69" t="s">
        <v>119</v>
      </c>
      <c r="E76" s="69" t="s">
        <v>1689</v>
      </c>
      <c r="F76" s="13">
        <v>1000</v>
      </c>
      <c r="G76" s="13">
        <v>4956.8999999999996</v>
      </c>
      <c r="H76" s="13">
        <v>0.4</v>
      </c>
    </row>
    <row r="77" spans="2:8">
      <c r="B77" s="69" t="s">
        <v>1690</v>
      </c>
      <c r="C77" s="79">
        <v>4.7</v>
      </c>
      <c r="D77" s="69" t="s">
        <v>112</v>
      </c>
      <c r="E77" s="69" t="s">
        <v>1691</v>
      </c>
      <c r="F77" s="13">
        <v>4000000</v>
      </c>
      <c r="G77" s="13">
        <v>3970.83</v>
      </c>
      <c r="H77" s="13">
        <v>0.32</v>
      </c>
    </row>
    <row r="78" spans="2:8">
      <c r="B78" s="102" t="s">
        <v>122</v>
      </c>
      <c r="C78" s="184"/>
      <c r="D78" s="102"/>
      <c r="E78" s="102"/>
      <c r="F78" s="14"/>
      <c r="G78" s="14">
        <f>SUM(G33:G77)</f>
        <v>1052866.47</v>
      </c>
      <c r="H78" s="14">
        <f>SUM(H33:H77)</f>
        <v>84.530000000000015</v>
      </c>
    </row>
    <row r="79" spans="2:8">
      <c r="B79" s="102" t="s">
        <v>123</v>
      </c>
      <c r="C79" s="184"/>
      <c r="D79" s="102"/>
      <c r="E79" s="102"/>
      <c r="F79" s="14"/>
      <c r="G79" s="14">
        <v>69200</v>
      </c>
      <c r="H79" s="14">
        <v>5.56</v>
      </c>
    </row>
    <row r="80" spans="2:8">
      <c r="B80" s="102" t="s">
        <v>124</v>
      </c>
      <c r="C80" s="185"/>
      <c r="D80" s="102"/>
      <c r="E80" s="102"/>
      <c r="F80" s="14"/>
      <c r="G80" s="14">
        <v>14822.97</v>
      </c>
      <c r="H80" s="14">
        <v>1.19</v>
      </c>
    </row>
    <row r="81" spans="2:8">
      <c r="B81" s="102" t="s">
        <v>125</v>
      </c>
      <c r="C81" s="185"/>
      <c r="D81" s="102"/>
      <c r="E81" s="102"/>
      <c r="F81" s="14"/>
      <c r="G81" s="14">
        <v>1243544.5900000001</v>
      </c>
      <c r="H81" s="14">
        <v>99.85</v>
      </c>
    </row>
    <row r="82" spans="2:8">
      <c r="B82" s="102" t="s">
        <v>126</v>
      </c>
      <c r="C82" s="185"/>
      <c r="D82" s="102"/>
      <c r="E82" s="102"/>
      <c r="F82" s="14"/>
      <c r="G82" s="14">
        <v>1976.1428303899902</v>
      </c>
      <c r="H82" s="14">
        <v>0.15000000000000568</v>
      </c>
    </row>
    <row r="83" spans="2:8">
      <c r="B83" s="102" t="s">
        <v>127</v>
      </c>
      <c r="C83" s="185"/>
      <c r="D83" s="102"/>
      <c r="E83" s="102"/>
      <c r="F83" s="14"/>
      <c r="G83" s="14">
        <v>1245520.7328303901</v>
      </c>
      <c r="H83" s="14">
        <v>100</v>
      </c>
    </row>
    <row r="84" spans="2:8">
      <c r="B84" s="69" t="s">
        <v>128</v>
      </c>
    </row>
    <row r="85" spans="2:8">
      <c r="B85" s="69" t="s">
        <v>129</v>
      </c>
    </row>
    <row r="86" spans="2:8">
      <c r="B86" s="102" t="s">
        <v>130</v>
      </c>
      <c r="C86" s="186">
        <v>44712</v>
      </c>
    </row>
    <row r="87" spans="2:8" ht="25.5">
      <c r="B87" s="187" t="s">
        <v>131</v>
      </c>
      <c r="C87" s="185" t="s">
        <v>132</v>
      </c>
    </row>
    <row r="88" spans="2:8">
      <c r="B88" s="102"/>
    </row>
    <row r="89" spans="2:8">
      <c r="B89" s="102" t="s">
        <v>995</v>
      </c>
      <c r="C89" s="185" t="s">
        <v>132</v>
      </c>
    </row>
    <row r="90" spans="2:8">
      <c r="B90" s="102" t="s">
        <v>994</v>
      </c>
      <c r="C90" s="185" t="s">
        <v>132</v>
      </c>
    </row>
    <row r="91" spans="2:8">
      <c r="B91" s="102" t="s">
        <v>1692</v>
      </c>
      <c r="C91" s="185"/>
    </row>
    <row r="92" spans="2:8">
      <c r="B92" s="102" t="s">
        <v>1693</v>
      </c>
      <c r="C92" s="185"/>
    </row>
    <row r="93" spans="2:8">
      <c r="B93" s="102" t="s">
        <v>1694</v>
      </c>
      <c r="C93" s="185"/>
    </row>
    <row r="94" spans="2:8">
      <c r="B94" s="102" t="s">
        <v>1695</v>
      </c>
      <c r="C94" s="185"/>
    </row>
    <row r="95" spans="2:8">
      <c r="B95" s="102" t="s">
        <v>1696</v>
      </c>
      <c r="C95" s="185"/>
    </row>
    <row r="96" spans="2:8">
      <c r="B96" s="102" t="s">
        <v>1697</v>
      </c>
      <c r="C96" s="185"/>
    </row>
    <row r="97" spans="2:6">
      <c r="B97" s="102" t="s">
        <v>1698</v>
      </c>
      <c r="C97" s="185"/>
    </row>
    <row r="98" spans="2:6">
      <c r="B98" s="102" t="s">
        <v>1699</v>
      </c>
      <c r="C98" s="185"/>
    </row>
    <row r="99" spans="2:6">
      <c r="B99" s="102" t="s">
        <v>135</v>
      </c>
      <c r="C99" s="185"/>
    </row>
    <row r="100" spans="2:6">
      <c r="B100" s="222" t="s">
        <v>1700</v>
      </c>
    </row>
    <row r="102" spans="2:6">
      <c r="B102" s="315" t="s">
        <v>1260</v>
      </c>
      <c r="C102" s="316"/>
      <c r="D102" s="317"/>
    </row>
    <row r="103" spans="2:6" ht="30">
      <c r="B103" s="318" t="s">
        <v>1261</v>
      </c>
      <c r="C103" s="319" t="s">
        <v>1262</v>
      </c>
      <c r="D103" s="318" t="s">
        <v>1263</v>
      </c>
    </row>
    <row r="104" spans="2:6">
      <c r="B104" s="89" t="s">
        <v>1264</v>
      </c>
      <c r="C104" s="333">
        <v>284.88</v>
      </c>
      <c r="D104" s="334">
        <v>2.88</v>
      </c>
      <c r="F104" s="335"/>
    </row>
  </sheetData>
  <mergeCells count="7">
    <mergeCell ref="B1:E1"/>
    <mergeCell ref="C3:C7"/>
    <mergeCell ref="D3:D7"/>
    <mergeCell ref="B11:E11"/>
    <mergeCell ref="C12:C13"/>
    <mergeCell ref="D12:D13"/>
    <mergeCell ref="E12:E13"/>
  </mergeCells>
  <hyperlinks>
    <hyperlink ref="A1" location="Index!A1" display="Index" xr:uid="{A74D4FAF-A63C-4D44-9DE8-F7823A2EA121}"/>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C23E-7DA2-47D5-B150-892789538D99}">
  <dimension ref="A1:H98"/>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14.5703125" style="69" bestFit="1" customWidth="1"/>
    <col min="6" max="6" width="11.57031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13.140625" style="69" bestFit="1" customWidth="1"/>
    <col min="260" max="260" width="12.140625" style="69" bestFit="1" customWidth="1"/>
    <col min="261" max="261" width="14.5703125" style="69" bestFit="1" customWidth="1"/>
    <col min="262" max="262" width="11.5703125" style="69" bestFit="1" customWidth="1"/>
    <col min="263" max="263" width="18.140625" style="69" bestFit="1" customWidth="1"/>
    <col min="264" max="512" width="9.140625" style="69"/>
    <col min="513" max="513" width="5.42578125" style="69" bestFit="1" customWidth="1"/>
    <col min="514" max="514" width="81.140625" style="69" bestFit="1" customWidth="1"/>
    <col min="515" max="515" width="13.140625" style="69" bestFit="1" customWidth="1"/>
    <col min="516" max="516" width="12.140625" style="69" bestFit="1" customWidth="1"/>
    <col min="517" max="517" width="14.5703125" style="69" bestFit="1" customWidth="1"/>
    <col min="518" max="518" width="11.5703125" style="69" bestFit="1" customWidth="1"/>
    <col min="519" max="519" width="18.140625" style="69" bestFit="1" customWidth="1"/>
    <col min="520" max="768" width="9.140625" style="69"/>
    <col min="769" max="769" width="5.42578125" style="69" bestFit="1" customWidth="1"/>
    <col min="770" max="770" width="81.140625" style="69" bestFit="1" customWidth="1"/>
    <col min="771" max="771" width="13.140625" style="69" bestFit="1" customWidth="1"/>
    <col min="772" max="772" width="12.140625" style="69" bestFit="1" customWidth="1"/>
    <col min="773" max="773" width="14.5703125" style="69" bestFit="1" customWidth="1"/>
    <col min="774" max="774" width="11.5703125" style="69" bestFit="1" customWidth="1"/>
    <col min="775" max="775" width="18.140625" style="69" bestFit="1" customWidth="1"/>
    <col min="776" max="1024" width="9.140625" style="69"/>
    <col min="1025" max="1025" width="5.42578125" style="69" bestFit="1" customWidth="1"/>
    <col min="1026" max="1026" width="81.140625" style="69" bestFit="1" customWidth="1"/>
    <col min="1027" max="1027" width="13.140625" style="69" bestFit="1" customWidth="1"/>
    <col min="1028" max="1028" width="12.140625" style="69" bestFit="1" customWidth="1"/>
    <col min="1029" max="1029" width="14.5703125" style="69" bestFit="1" customWidth="1"/>
    <col min="1030" max="1030" width="11.5703125" style="69" bestFit="1" customWidth="1"/>
    <col min="1031" max="1031" width="18.140625" style="69" bestFit="1" customWidth="1"/>
    <col min="1032" max="1280" width="9.140625" style="69"/>
    <col min="1281" max="1281" width="5.42578125" style="69" bestFit="1" customWidth="1"/>
    <col min="1282" max="1282" width="81.140625" style="69" bestFit="1" customWidth="1"/>
    <col min="1283" max="1283" width="13.140625" style="69" bestFit="1" customWidth="1"/>
    <col min="1284" max="1284" width="12.140625" style="69" bestFit="1" customWidth="1"/>
    <col min="1285" max="1285" width="14.5703125" style="69" bestFit="1" customWidth="1"/>
    <col min="1286" max="1286" width="11.5703125" style="69" bestFit="1" customWidth="1"/>
    <col min="1287" max="1287" width="18.140625" style="69" bestFit="1" customWidth="1"/>
    <col min="1288" max="1536" width="9.140625" style="69"/>
    <col min="1537" max="1537" width="5.42578125" style="69" bestFit="1" customWidth="1"/>
    <col min="1538" max="1538" width="81.140625" style="69" bestFit="1" customWidth="1"/>
    <col min="1539" max="1539" width="13.140625" style="69" bestFit="1" customWidth="1"/>
    <col min="1540" max="1540" width="12.140625" style="69" bestFit="1" customWidth="1"/>
    <col min="1541" max="1541" width="14.5703125" style="69" bestFit="1" customWidth="1"/>
    <col min="1542" max="1542" width="11.5703125" style="69" bestFit="1" customWidth="1"/>
    <col min="1543" max="1543" width="18.140625" style="69" bestFit="1" customWidth="1"/>
    <col min="1544" max="1792" width="9.140625" style="69"/>
    <col min="1793" max="1793" width="5.42578125" style="69" bestFit="1" customWidth="1"/>
    <col min="1794" max="1794" width="81.140625" style="69" bestFit="1" customWidth="1"/>
    <col min="1795" max="1795" width="13.140625" style="69" bestFit="1" customWidth="1"/>
    <col min="1796" max="1796" width="12.140625" style="69" bestFit="1" customWidth="1"/>
    <col min="1797" max="1797" width="14.5703125" style="69" bestFit="1" customWidth="1"/>
    <col min="1798" max="1798" width="11.5703125" style="69" bestFit="1" customWidth="1"/>
    <col min="1799" max="1799" width="18.140625" style="69" bestFit="1" customWidth="1"/>
    <col min="1800" max="2048" width="9.140625" style="69"/>
    <col min="2049" max="2049" width="5.42578125" style="69" bestFit="1" customWidth="1"/>
    <col min="2050" max="2050" width="81.140625" style="69" bestFit="1" customWidth="1"/>
    <col min="2051" max="2051" width="13.140625" style="69" bestFit="1" customWidth="1"/>
    <col min="2052" max="2052" width="12.140625" style="69" bestFit="1" customWidth="1"/>
    <col min="2053" max="2053" width="14.5703125" style="69" bestFit="1" customWidth="1"/>
    <col min="2054" max="2054" width="11.5703125" style="69" bestFit="1" customWidth="1"/>
    <col min="2055" max="2055" width="18.140625" style="69" bestFit="1" customWidth="1"/>
    <col min="2056" max="2304" width="9.140625" style="69"/>
    <col min="2305" max="2305" width="5.42578125" style="69" bestFit="1" customWidth="1"/>
    <col min="2306" max="2306" width="81.140625" style="69" bestFit="1" customWidth="1"/>
    <col min="2307" max="2307" width="13.140625" style="69" bestFit="1" customWidth="1"/>
    <col min="2308" max="2308" width="12.140625" style="69" bestFit="1" customWidth="1"/>
    <col min="2309" max="2309" width="14.5703125" style="69" bestFit="1" customWidth="1"/>
    <col min="2310" max="2310" width="11.5703125" style="69" bestFit="1" customWidth="1"/>
    <col min="2311" max="2311" width="18.140625" style="69" bestFit="1" customWidth="1"/>
    <col min="2312" max="2560" width="9.140625" style="69"/>
    <col min="2561" max="2561" width="5.42578125" style="69" bestFit="1" customWidth="1"/>
    <col min="2562" max="2562" width="81.140625" style="69" bestFit="1" customWidth="1"/>
    <col min="2563" max="2563" width="13.140625" style="69" bestFit="1" customWidth="1"/>
    <col min="2564" max="2564" width="12.140625" style="69" bestFit="1" customWidth="1"/>
    <col min="2565" max="2565" width="14.5703125" style="69" bestFit="1" customWidth="1"/>
    <col min="2566" max="2566" width="11.5703125" style="69" bestFit="1" customWidth="1"/>
    <col min="2567" max="2567" width="18.140625" style="69" bestFit="1" customWidth="1"/>
    <col min="2568" max="2816" width="9.140625" style="69"/>
    <col min="2817" max="2817" width="5.42578125" style="69" bestFit="1" customWidth="1"/>
    <col min="2818" max="2818" width="81.140625" style="69" bestFit="1" customWidth="1"/>
    <col min="2819" max="2819" width="13.140625" style="69" bestFit="1" customWidth="1"/>
    <col min="2820" max="2820" width="12.140625" style="69" bestFit="1" customWidth="1"/>
    <col min="2821" max="2821" width="14.5703125" style="69" bestFit="1" customWidth="1"/>
    <col min="2822" max="2822" width="11.5703125" style="69" bestFit="1" customWidth="1"/>
    <col min="2823" max="2823" width="18.140625" style="69" bestFit="1" customWidth="1"/>
    <col min="2824" max="3072" width="9.140625" style="69"/>
    <col min="3073" max="3073" width="5.42578125" style="69" bestFit="1" customWidth="1"/>
    <col min="3074" max="3074" width="81.140625" style="69" bestFit="1" customWidth="1"/>
    <col min="3075" max="3075" width="13.140625" style="69" bestFit="1" customWidth="1"/>
    <col min="3076" max="3076" width="12.140625" style="69" bestFit="1" customWidth="1"/>
    <col min="3077" max="3077" width="14.5703125" style="69" bestFit="1" customWidth="1"/>
    <col min="3078" max="3078" width="11.5703125" style="69" bestFit="1" customWidth="1"/>
    <col min="3079" max="3079" width="18.140625" style="69" bestFit="1" customWidth="1"/>
    <col min="3080" max="3328" width="9.140625" style="69"/>
    <col min="3329" max="3329" width="5.42578125" style="69" bestFit="1" customWidth="1"/>
    <col min="3330" max="3330" width="81.140625" style="69" bestFit="1" customWidth="1"/>
    <col min="3331" max="3331" width="13.140625" style="69" bestFit="1" customWidth="1"/>
    <col min="3332" max="3332" width="12.140625" style="69" bestFit="1" customWidth="1"/>
    <col min="3333" max="3333" width="14.5703125" style="69" bestFit="1" customWidth="1"/>
    <col min="3334" max="3334" width="11.5703125" style="69" bestFit="1" customWidth="1"/>
    <col min="3335" max="3335" width="18.140625" style="69" bestFit="1" customWidth="1"/>
    <col min="3336" max="3584" width="9.140625" style="69"/>
    <col min="3585" max="3585" width="5.42578125" style="69" bestFit="1" customWidth="1"/>
    <col min="3586" max="3586" width="81.140625" style="69" bestFit="1" customWidth="1"/>
    <col min="3587" max="3587" width="13.140625" style="69" bestFit="1" customWidth="1"/>
    <col min="3588" max="3588" width="12.140625" style="69" bestFit="1" customWidth="1"/>
    <col min="3589" max="3589" width="14.5703125" style="69" bestFit="1" customWidth="1"/>
    <col min="3590" max="3590" width="11.5703125" style="69" bestFit="1" customWidth="1"/>
    <col min="3591" max="3591" width="18.140625" style="69" bestFit="1" customWidth="1"/>
    <col min="3592" max="3840" width="9.140625" style="69"/>
    <col min="3841" max="3841" width="5.42578125" style="69" bestFit="1" customWidth="1"/>
    <col min="3842" max="3842" width="81.140625" style="69" bestFit="1" customWidth="1"/>
    <col min="3843" max="3843" width="13.140625" style="69" bestFit="1" customWidth="1"/>
    <col min="3844" max="3844" width="12.140625" style="69" bestFit="1" customWidth="1"/>
    <col min="3845" max="3845" width="14.5703125" style="69" bestFit="1" customWidth="1"/>
    <col min="3846" max="3846" width="11.5703125" style="69" bestFit="1" customWidth="1"/>
    <col min="3847" max="3847" width="18.140625" style="69" bestFit="1" customWidth="1"/>
    <col min="3848" max="4096" width="9.140625" style="69"/>
    <col min="4097" max="4097" width="5.42578125" style="69" bestFit="1" customWidth="1"/>
    <col min="4098" max="4098" width="81.140625" style="69" bestFit="1" customWidth="1"/>
    <col min="4099" max="4099" width="13.140625" style="69" bestFit="1" customWidth="1"/>
    <col min="4100" max="4100" width="12.140625" style="69" bestFit="1" customWidth="1"/>
    <col min="4101" max="4101" width="14.5703125" style="69" bestFit="1" customWidth="1"/>
    <col min="4102" max="4102" width="11.5703125" style="69" bestFit="1" customWidth="1"/>
    <col min="4103" max="4103" width="18.140625" style="69" bestFit="1" customWidth="1"/>
    <col min="4104" max="4352" width="9.140625" style="69"/>
    <col min="4353" max="4353" width="5.42578125" style="69" bestFit="1" customWidth="1"/>
    <col min="4354" max="4354" width="81.140625" style="69" bestFit="1" customWidth="1"/>
    <col min="4355" max="4355" width="13.140625" style="69" bestFit="1" customWidth="1"/>
    <col min="4356" max="4356" width="12.140625" style="69" bestFit="1" customWidth="1"/>
    <col min="4357" max="4357" width="14.5703125" style="69" bestFit="1" customWidth="1"/>
    <col min="4358" max="4358" width="11.5703125" style="69" bestFit="1" customWidth="1"/>
    <col min="4359" max="4359" width="18.140625" style="69" bestFit="1" customWidth="1"/>
    <col min="4360" max="4608" width="9.140625" style="69"/>
    <col min="4609" max="4609" width="5.42578125" style="69" bestFit="1" customWidth="1"/>
    <col min="4610" max="4610" width="81.140625" style="69" bestFit="1" customWidth="1"/>
    <col min="4611" max="4611" width="13.140625" style="69" bestFit="1" customWidth="1"/>
    <col min="4612" max="4612" width="12.140625" style="69" bestFit="1" customWidth="1"/>
    <col min="4613" max="4613" width="14.5703125" style="69" bestFit="1" customWidth="1"/>
    <col min="4614" max="4614" width="11.5703125" style="69" bestFit="1" customWidth="1"/>
    <col min="4615" max="4615" width="18.140625" style="69" bestFit="1" customWidth="1"/>
    <col min="4616" max="4864" width="9.140625" style="69"/>
    <col min="4865" max="4865" width="5.42578125" style="69" bestFit="1" customWidth="1"/>
    <col min="4866" max="4866" width="81.140625" style="69" bestFit="1" customWidth="1"/>
    <col min="4867" max="4867" width="13.140625" style="69" bestFit="1" customWidth="1"/>
    <col min="4868" max="4868" width="12.140625" style="69" bestFit="1" customWidth="1"/>
    <col min="4869" max="4869" width="14.5703125" style="69" bestFit="1" customWidth="1"/>
    <col min="4870" max="4870" width="11.5703125" style="69" bestFit="1" customWidth="1"/>
    <col min="4871" max="4871" width="18.140625" style="69" bestFit="1" customWidth="1"/>
    <col min="4872" max="5120" width="9.140625" style="69"/>
    <col min="5121" max="5121" width="5.42578125" style="69" bestFit="1" customWidth="1"/>
    <col min="5122" max="5122" width="81.140625" style="69" bestFit="1" customWidth="1"/>
    <col min="5123" max="5123" width="13.140625" style="69" bestFit="1" customWidth="1"/>
    <col min="5124" max="5124" width="12.140625" style="69" bestFit="1" customWidth="1"/>
    <col min="5125" max="5125" width="14.5703125" style="69" bestFit="1" customWidth="1"/>
    <col min="5126" max="5126" width="11.5703125" style="69" bestFit="1" customWidth="1"/>
    <col min="5127" max="5127" width="18.140625" style="69" bestFit="1" customWidth="1"/>
    <col min="5128" max="5376" width="9.140625" style="69"/>
    <col min="5377" max="5377" width="5.42578125" style="69" bestFit="1" customWidth="1"/>
    <col min="5378" max="5378" width="81.140625" style="69" bestFit="1" customWidth="1"/>
    <col min="5379" max="5379" width="13.140625" style="69" bestFit="1" customWidth="1"/>
    <col min="5380" max="5380" width="12.140625" style="69" bestFit="1" customWidth="1"/>
    <col min="5381" max="5381" width="14.5703125" style="69" bestFit="1" customWidth="1"/>
    <col min="5382" max="5382" width="11.5703125" style="69" bestFit="1" customWidth="1"/>
    <col min="5383" max="5383" width="18.140625" style="69" bestFit="1" customWidth="1"/>
    <col min="5384" max="5632" width="9.140625" style="69"/>
    <col min="5633" max="5633" width="5.42578125" style="69" bestFit="1" customWidth="1"/>
    <col min="5634" max="5634" width="81.140625" style="69" bestFit="1" customWidth="1"/>
    <col min="5635" max="5635" width="13.140625" style="69" bestFit="1" customWidth="1"/>
    <col min="5636" max="5636" width="12.140625" style="69" bestFit="1" customWidth="1"/>
    <col min="5637" max="5637" width="14.5703125" style="69" bestFit="1" customWidth="1"/>
    <col min="5638" max="5638" width="11.5703125" style="69" bestFit="1" customWidth="1"/>
    <col min="5639" max="5639" width="18.140625" style="69" bestFit="1" customWidth="1"/>
    <col min="5640" max="5888" width="9.140625" style="69"/>
    <col min="5889" max="5889" width="5.42578125" style="69" bestFit="1" customWidth="1"/>
    <col min="5890" max="5890" width="81.140625" style="69" bestFit="1" customWidth="1"/>
    <col min="5891" max="5891" width="13.140625" style="69" bestFit="1" customWidth="1"/>
    <col min="5892" max="5892" width="12.140625" style="69" bestFit="1" customWidth="1"/>
    <col min="5893" max="5893" width="14.5703125" style="69" bestFit="1" customWidth="1"/>
    <col min="5894" max="5894" width="11.5703125" style="69" bestFit="1" customWidth="1"/>
    <col min="5895" max="5895" width="18.140625" style="69" bestFit="1" customWidth="1"/>
    <col min="5896" max="6144" width="9.140625" style="69"/>
    <col min="6145" max="6145" width="5.42578125" style="69" bestFit="1" customWidth="1"/>
    <col min="6146" max="6146" width="81.140625" style="69" bestFit="1" customWidth="1"/>
    <col min="6147" max="6147" width="13.140625" style="69" bestFit="1" customWidth="1"/>
    <col min="6148" max="6148" width="12.140625" style="69" bestFit="1" customWidth="1"/>
    <col min="6149" max="6149" width="14.5703125" style="69" bestFit="1" customWidth="1"/>
    <col min="6150" max="6150" width="11.5703125" style="69" bestFit="1" customWidth="1"/>
    <col min="6151" max="6151" width="18.140625" style="69" bestFit="1" customWidth="1"/>
    <col min="6152" max="6400" width="9.140625" style="69"/>
    <col min="6401" max="6401" width="5.42578125" style="69" bestFit="1" customWidth="1"/>
    <col min="6402" max="6402" width="81.140625" style="69" bestFit="1" customWidth="1"/>
    <col min="6403" max="6403" width="13.140625" style="69" bestFit="1" customWidth="1"/>
    <col min="6404" max="6404" width="12.140625" style="69" bestFit="1" customWidth="1"/>
    <col min="6405" max="6405" width="14.5703125" style="69" bestFit="1" customWidth="1"/>
    <col min="6406" max="6406" width="11.5703125" style="69" bestFit="1" customWidth="1"/>
    <col min="6407" max="6407" width="18.140625" style="69" bestFit="1" customWidth="1"/>
    <col min="6408" max="6656" width="9.140625" style="69"/>
    <col min="6657" max="6657" width="5.42578125" style="69" bestFit="1" customWidth="1"/>
    <col min="6658" max="6658" width="81.140625" style="69" bestFit="1" customWidth="1"/>
    <col min="6659" max="6659" width="13.140625" style="69" bestFit="1" customWidth="1"/>
    <col min="6660" max="6660" width="12.140625" style="69" bestFit="1" customWidth="1"/>
    <col min="6661" max="6661" width="14.5703125" style="69" bestFit="1" customWidth="1"/>
    <col min="6662" max="6662" width="11.5703125" style="69" bestFit="1" customWidth="1"/>
    <col min="6663" max="6663" width="18.140625" style="69" bestFit="1" customWidth="1"/>
    <col min="6664" max="6912" width="9.140625" style="69"/>
    <col min="6913" max="6913" width="5.42578125" style="69" bestFit="1" customWidth="1"/>
    <col min="6914" max="6914" width="81.140625" style="69" bestFit="1" customWidth="1"/>
    <col min="6915" max="6915" width="13.140625" style="69" bestFit="1" customWidth="1"/>
    <col min="6916" max="6916" width="12.140625" style="69" bestFit="1" customWidth="1"/>
    <col min="6917" max="6917" width="14.5703125" style="69" bestFit="1" customWidth="1"/>
    <col min="6918" max="6918" width="11.5703125" style="69" bestFit="1" customWidth="1"/>
    <col min="6919" max="6919" width="18.140625" style="69" bestFit="1" customWidth="1"/>
    <col min="6920" max="7168" width="9.140625" style="69"/>
    <col min="7169" max="7169" width="5.42578125" style="69" bestFit="1" customWidth="1"/>
    <col min="7170" max="7170" width="81.140625" style="69" bestFit="1" customWidth="1"/>
    <col min="7171" max="7171" width="13.140625" style="69" bestFit="1" customWidth="1"/>
    <col min="7172" max="7172" width="12.140625" style="69" bestFit="1" customWidth="1"/>
    <col min="7173" max="7173" width="14.5703125" style="69" bestFit="1" customWidth="1"/>
    <col min="7174" max="7174" width="11.5703125" style="69" bestFit="1" customWidth="1"/>
    <col min="7175" max="7175" width="18.140625" style="69" bestFit="1" customWidth="1"/>
    <col min="7176" max="7424" width="9.140625" style="69"/>
    <col min="7425" max="7425" width="5.42578125" style="69" bestFit="1" customWidth="1"/>
    <col min="7426" max="7426" width="81.140625" style="69" bestFit="1" customWidth="1"/>
    <col min="7427" max="7427" width="13.140625" style="69" bestFit="1" customWidth="1"/>
    <col min="7428" max="7428" width="12.140625" style="69" bestFit="1" customWidth="1"/>
    <col min="7429" max="7429" width="14.5703125" style="69" bestFit="1" customWidth="1"/>
    <col min="7430" max="7430" width="11.5703125" style="69" bestFit="1" customWidth="1"/>
    <col min="7431" max="7431" width="18.140625" style="69" bestFit="1" customWidth="1"/>
    <col min="7432" max="7680" width="9.140625" style="69"/>
    <col min="7681" max="7681" width="5.42578125" style="69" bestFit="1" customWidth="1"/>
    <col min="7682" max="7682" width="81.140625" style="69" bestFit="1" customWidth="1"/>
    <col min="7683" max="7683" width="13.140625" style="69" bestFit="1" customWidth="1"/>
    <col min="7684" max="7684" width="12.140625" style="69" bestFit="1" customWidth="1"/>
    <col min="7685" max="7685" width="14.5703125" style="69" bestFit="1" customWidth="1"/>
    <col min="7686" max="7686" width="11.5703125" style="69" bestFit="1" customWidth="1"/>
    <col min="7687" max="7687" width="18.140625" style="69" bestFit="1" customWidth="1"/>
    <col min="7688" max="7936" width="9.140625" style="69"/>
    <col min="7937" max="7937" width="5.42578125" style="69" bestFit="1" customWidth="1"/>
    <col min="7938" max="7938" width="81.140625" style="69" bestFit="1" customWidth="1"/>
    <col min="7939" max="7939" width="13.140625" style="69" bestFit="1" customWidth="1"/>
    <col min="7940" max="7940" width="12.140625" style="69" bestFit="1" customWidth="1"/>
    <col min="7941" max="7941" width="14.5703125" style="69" bestFit="1" customWidth="1"/>
    <col min="7942" max="7942" width="11.5703125" style="69" bestFit="1" customWidth="1"/>
    <col min="7943" max="7943" width="18.140625" style="69" bestFit="1" customWidth="1"/>
    <col min="7944" max="8192" width="9.140625" style="69"/>
    <col min="8193" max="8193" width="5.42578125" style="69" bestFit="1" customWidth="1"/>
    <col min="8194" max="8194" width="81.140625" style="69" bestFit="1" customWidth="1"/>
    <col min="8195" max="8195" width="13.140625" style="69" bestFit="1" customWidth="1"/>
    <col min="8196" max="8196" width="12.140625" style="69" bestFit="1" customWidth="1"/>
    <col min="8197" max="8197" width="14.5703125" style="69" bestFit="1" customWidth="1"/>
    <col min="8198" max="8198" width="11.5703125" style="69" bestFit="1" customWidth="1"/>
    <col min="8199" max="8199" width="18.140625" style="69" bestFit="1" customWidth="1"/>
    <col min="8200" max="8448" width="9.140625" style="69"/>
    <col min="8449" max="8449" width="5.42578125" style="69" bestFit="1" customWidth="1"/>
    <col min="8450" max="8450" width="81.140625" style="69" bestFit="1" customWidth="1"/>
    <col min="8451" max="8451" width="13.140625" style="69" bestFit="1" customWidth="1"/>
    <col min="8452" max="8452" width="12.140625" style="69" bestFit="1" customWidth="1"/>
    <col min="8453" max="8453" width="14.5703125" style="69" bestFit="1" customWidth="1"/>
    <col min="8454" max="8454" width="11.5703125" style="69" bestFit="1" customWidth="1"/>
    <col min="8455" max="8455" width="18.140625" style="69" bestFit="1" customWidth="1"/>
    <col min="8456" max="8704" width="9.140625" style="69"/>
    <col min="8705" max="8705" width="5.42578125" style="69" bestFit="1" customWidth="1"/>
    <col min="8706" max="8706" width="81.140625" style="69" bestFit="1" customWidth="1"/>
    <col min="8707" max="8707" width="13.140625" style="69" bestFit="1" customWidth="1"/>
    <col min="8708" max="8708" width="12.140625" style="69" bestFit="1" customWidth="1"/>
    <col min="8709" max="8709" width="14.5703125" style="69" bestFit="1" customWidth="1"/>
    <col min="8710" max="8710" width="11.5703125" style="69" bestFit="1" customWidth="1"/>
    <col min="8711" max="8711" width="18.140625" style="69" bestFit="1" customWidth="1"/>
    <col min="8712" max="8960" width="9.140625" style="69"/>
    <col min="8961" max="8961" width="5.42578125" style="69" bestFit="1" customWidth="1"/>
    <col min="8962" max="8962" width="81.140625" style="69" bestFit="1" customWidth="1"/>
    <col min="8963" max="8963" width="13.140625" style="69" bestFit="1" customWidth="1"/>
    <col min="8964" max="8964" width="12.140625" style="69" bestFit="1" customWidth="1"/>
    <col min="8965" max="8965" width="14.5703125" style="69" bestFit="1" customWidth="1"/>
    <col min="8966" max="8966" width="11.5703125" style="69" bestFit="1" customWidth="1"/>
    <col min="8967" max="8967" width="18.140625" style="69" bestFit="1" customWidth="1"/>
    <col min="8968" max="9216" width="9.140625" style="69"/>
    <col min="9217" max="9217" width="5.42578125" style="69" bestFit="1" customWidth="1"/>
    <col min="9218" max="9218" width="81.140625" style="69" bestFit="1" customWidth="1"/>
    <col min="9219" max="9219" width="13.140625" style="69" bestFit="1" customWidth="1"/>
    <col min="9220" max="9220" width="12.140625" style="69" bestFit="1" customWidth="1"/>
    <col min="9221" max="9221" width="14.5703125" style="69" bestFit="1" customWidth="1"/>
    <col min="9222" max="9222" width="11.5703125" style="69" bestFit="1" customWidth="1"/>
    <col min="9223" max="9223" width="18.140625" style="69" bestFit="1" customWidth="1"/>
    <col min="9224" max="9472" width="9.140625" style="69"/>
    <col min="9473" max="9473" width="5.42578125" style="69" bestFit="1" customWidth="1"/>
    <col min="9474" max="9474" width="81.140625" style="69" bestFit="1" customWidth="1"/>
    <col min="9475" max="9475" width="13.140625" style="69" bestFit="1" customWidth="1"/>
    <col min="9476" max="9476" width="12.140625" style="69" bestFit="1" customWidth="1"/>
    <col min="9477" max="9477" width="14.5703125" style="69" bestFit="1" customWidth="1"/>
    <col min="9478" max="9478" width="11.5703125" style="69" bestFit="1" customWidth="1"/>
    <col min="9479" max="9479" width="18.140625" style="69" bestFit="1" customWidth="1"/>
    <col min="9480" max="9728" width="9.140625" style="69"/>
    <col min="9729" max="9729" width="5.42578125" style="69" bestFit="1" customWidth="1"/>
    <col min="9730" max="9730" width="81.140625" style="69" bestFit="1" customWidth="1"/>
    <col min="9731" max="9731" width="13.140625" style="69" bestFit="1" customWidth="1"/>
    <col min="9732" max="9732" width="12.140625" style="69" bestFit="1" customWidth="1"/>
    <col min="9733" max="9733" width="14.5703125" style="69" bestFit="1" customWidth="1"/>
    <col min="9734" max="9734" width="11.5703125" style="69" bestFit="1" customWidth="1"/>
    <col min="9735" max="9735" width="18.140625" style="69" bestFit="1" customWidth="1"/>
    <col min="9736" max="9984" width="9.140625" style="69"/>
    <col min="9985" max="9985" width="5.42578125" style="69" bestFit="1" customWidth="1"/>
    <col min="9986" max="9986" width="81.140625" style="69" bestFit="1" customWidth="1"/>
    <col min="9987" max="9987" width="13.140625" style="69" bestFit="1" customWidth="1"/>
    <col min="9988" max="9988" width="12.140625" style="69" bestFit="1" customWidth="1"/>
    <col min="9989" max="9989" width="14.5703125" style="69" bestFit="1" customWidth="1"/>
    <col min="9990" max="9990" width="11.5703125" style="69" bestFit="1" customWidth="1"/>
    <col min="9991" max="9991" width="18.140625" style="69" bestFit="1" customWidth="1"/>
    <col min="9992" max="10240" width="9.140625" style="69"/>
    <col min="10241" max="10241" width="5.42578125" style="69" bestFit="1" customWidth="1"/>
    <col min="10242" max="10242" width="81.140625" style="69" bestFit="1" customWidth="1"/>
    <col min="10243" max="10243" width="13.140625" style="69" bestFit="1" customWidth="1"/>
    <col min="10244" max="10244" width="12.140625" style="69" bestFit="1" customWidth="1"/>
    <col min="10245" max="10245" width="14.5703125" style="69" bestFit="1" customWidth="1"/>
    <col min="10246" max="10246" width="11.5703125" style="69" bestFit="1" customWidth="1"/>
    <col min="10247" max="10247" width="18.140625" style="69" bestFit="1" customWidth="1"/>
    <col min="10248" max="10496" width="9.140625" style="69"/>
    <col min="10497" max="10497" width="5.42578125" style="69" bestFit="1" customWidth="1"/>
    <col min="10498" max="10498" width="81.140625" style="69" bestFit="1" customWidth="1"/>
    <col min="10499" max="10499" width="13.140625" style="69" bestFit="1" customWidth="1"/>
    <col min="10500" max="10500" width="12.140625" style="69" bestFit="1" customWidth="1"/>
    <col min="10501" max="10501" width="14.5703125" style="69" bestFit="1" customWidth="1"/>
    <col min="10502" max="10502" width="11.5703125" style="69" bestFit="1" customWidth="1"/>
    <col min="10503" max="10503" width="18.140625" style="69" bestFit="1" customWidth="1"/>
    <col min="10504" max="10752" width="9.140625" style="69"/>
    <col min="10753" max="10753" width="5.42578125" style="69" bestFit="1" customWidth="1"/>
    <col min="10754" max="10754" width="81.140625" style="69" bestFit="1" customWidth="1"/>
    <col min="10755" max="10755" width="13.140625" style="69" bestFit="1" customWidth="1"/>
    <col min="10756" max="10756" width="12.140625" style="69" bestFit="1" customWidth="1"/>
    <col min="10757" max="10757" width="14.5703125" style="69" bestFit="1" customWidth="1"/>
    <col min="10758" max="10758" width="11.5703125" style="69" bestFit="1" customWidth="1"/>
    <col min="10759" max="10759" width="18.140625" style="69" bestFit="1" customWidth="1"/>
    <col min="10760" max="11008" width="9.140625" style="69"/>
    <col min="11009" max="11009" width="5.42578125" style="69" bestFit="1" customWidth="1"/>
    <col min="11010" max="11010" width="81.140625" style="69" bestFit="1" customWidth="1"/>
    <col min="11011" max="11011" width="13.140625" style="69" bestFit="1" customWidth="1"/>
    <col min="11012" max="11012" width="12.140625" style="69" bestFit="1" customWidth="1"/>
    <col min="11013" max="11013" width="14.5703125" style="69" bestFit="1" customWidth="1"/>
    <col min="11014" max="11014" width="11.5703125" style="69" bestFit="1" customWidth="1"/>
    <col min="11015" max="11015" width="18.140625" style="69" bestFit="1" customWidth="1"/>
    <col min="11016" max="11264" width="9.140625" style="69"/>
    <col min="11265" max="11265" width="5.42578125" style="69" bestFit="1" customWidth="1"/>
    <col min="11266" max="11266" width="81.140625" style="69" bestFit="1" customWidth="1"/>
    <col min="11267" max="11267" width="13.140625" style="69" bestFit="1" customWidth="1"/>
    <col min="11268" max="11268" width="12.140625" style="69" bestFit="1" customWidth="1"/>
    <col min="11269" max="11269" width="14.5703125" style="69" bestFit="1" customWidth="1"/>
    <col min="11270" max="11270" width="11.5703125" style="69" bestFit="1" customWidth="1"/>
    <col min="11271" max="11271" width="18.140625" style="69" bestFit="1" customWidth="1"/>
    <col min="11272" max="11520" width="9.140625" style="69"/>
    <col min="11521" max="11521" width="5.42578125" style="69" bestFit="1" customWidth="1"/>
    <col min="11522" max="11522" width="81.140625" style="69" bestFit="1" customWidth="1"/>
    <col min="11523" max="11523" width="13.140625" style="69" bestFit="1" customWidth="1"/>
    <col min="11524" max="11524" width="12.140625" style="69" bestFit="1" customWidth="1"/>
    <col min="11525" max="11525" width="14.5703125" style="69" bestFit="1" customWidth="1"/>
    <col min="11526" max="11526" width="11.5703125" style="69" bestFit="1" customWidth="1"/>
    <col min="11527" max="11527" width="18.140625" style="69" bestFit="1" customWidth="1"/>
    <col min="11528" max="11776" width="9.140625" style="69"/>
    <col min="11777" max="11777" width="5.42578125" style="69" bestFit="1" customWidth="1"/>
    <col min="11778" max="11778" width="81.140625" style="69" bestFit="1" customWidth="1"/>
    <col min="11779" max="11779" width="13.140625" style="69" bestFit="1" customWidth="1"/>
    <col min="11780" max="11780" width="12.140625" style="69" bestFit="1" customWidth="1"/>
    <col min="11781" max="11781" width="14.5703125" style="69" bestFit="1" customWidth="1"/>
    <col min="11782" max="11782" width="11.5703125" style="69" bestFit="1" customWidth="1"/>
    <col min="11783" max="11783" width="18.140625" style="69" bestFit="1" customWidth="1"/>
    <col min="11784" max="12032" width="9.140625" style="69"/>
    <col min="12033" max="12033" width="5.42578125" style="69" bestFit="1" customWidth="1"/>
    <col min="12034" max="12034" width="81.140625" style="69" bestFit="1" customWidth="1"/>
    <col min="12035" max="12035" width="13.140625" style="69" bestFit="1" customWidth="1"/>
    <col min="12036" max="12036" width="12.140625" style="69" bestFit="1" customWidth="1"/>
    <col min="12037" max="12037" width="14.5703125" style="69" bestFit="1" customWidth="1"/>
    <col min="12038" max="12038" width="11.5703125" style="69" bestFit="1" customWidth="1"/>
    <col min="12039" max="12039" width="18.140625" style="69" bestFit="1" customWidth="1"/>
    <col min="12040" max="12288" width="9.140625" style="69"/>
    <col min="12289" max="12289" width="5.42578125" style="69" bestFit="1" customWidth="1"/>
    <col min="12290" max="12290" width="81.140625" style="69" bestFit="1" customWidth="1"/>
    <col min="12291" max="12291" width="13.140625" style="69" bestFit="1" customWidth="1"/>
    <col min="12292" max="12292" width="12.140625" style="69" bestFit="1" customWidth="1"/>
    <col min="12293" max="12293" width="14.5703125" style="69" bestFit="1" customWidth="1"/>
    <col min="12294" max="12294" width="11.5703125" style="69" bestFit="1" customWidth="1"/>
    <col min="12295" max="12295" width="18.140625" style="69" bestFit="1" customWidth="1"/>
    <col min="12296" max="12544" width="9.140625" style="69"/>
    <col min="12545" max="12545" width="5.42578125" style="69" bestFit="1" customWidth="1"/>
    <col min="12546" max="12546" width="81.140625" style="69" bestFit="1" customWidth="1"/>
    <col min="12547" max="12547" width="13.140625" style="69" bestFit="1" customWidth="1"/>
    <col min="12548" max="12548" width="12.140625" style="69" bestFit="1" customWidth="1"/>
    <col min="12549" max="12549" width="14.5703125" style="69" bestFit="1" customWidth="1"/>
    <col min="12550" max="12550" width="11.5703125" style="69" bestFit="1" customWidth="1"/>
    <col min="12551" max="12551" width="18.140625" style="69" bestFit="1" customWidth="1"/>
    <col min="12552" max="12800" width="9.140625" style="69"/>
    <col min="12801" max="12801" width="5.42578125" style="69" bestFit="1" customWidth="1"/>
    <col min="12802" max="12802" width="81.140625" style="69" bestFit="1" customWidth="1"/>
    <col min="12803" max="12803" width="13.140625" style="69" bestFit="1" customWidth="1"/>
    <col min="12804" max="12804" width="12.140625" style="69" bestFit="1" customWidth="1"/>
    <col min="12805" max="12805" width="14.5703125" style="69" bestFit="1" customWidth="1"/>
    <col min="12806" max="12806" width="11.5703125" style="69" bestFit="1" customWidth="1"/>
    <col min="12807" max="12807" width="18.140625" style="69" bestFit="1" customWidth="1"/>
    <col min="12808" max="13056" width="9.140625" style="69"/>
    <col min="13057" max="13057" width="5.42578125" style="69" bestFit="1" customWidth="1"/>
    <col min="13058" max="13058" width="81.140625" style="69" bestFit="1" customWidth="1"/>
    <col min="13059" max="13059" width="13.140625" style="69" bestFit="1" customWidth="1"/>
    <col min="13060" max="13060" width="12.140625" style="69" bestFit="1" customWidth="1"/>
    <col min="13061" max="13061" width="14.5703125" style="69" bestFit="1" customWidth="1"/>
    <col min="13062" max="13062" width="11.5703125" style="69" bestFit="1" customWidth="1"/>
    <col min="13063" max="13063" width="18.140625" style="69" bestFit="1" customWidth="1"/>
    <col min="13064" max="13312" width="9.140625" style="69"/>
    <col min="13313" max="13313" width="5.42578125" style="69" bestFit="1" customWidth="1"/>
    <col min="13314" max="13314" width="81.140625" style="69" bestFit="1" customWidth="1"/>
    <col min="13315" max="13315" width="13.140625" style="69" bestFit="1" customWidth="1"/>
    <col min="13316" max="13316" width="12.140625" style="69" bestFit="1" customWidth="1"/>
    <col min="13317" max="13317" width="14.5703125" style="69" bestFit="1" customWidth="1"/>
    <col min="13318" max="13318" width="11.5703125" style="69" bestFit="1" customWidth="1"/>
    <col min="13319" max="13319" width="18.140625" style="69" bestFit="1" customWidth="1"/>
    <col min="13320" max="13568" width="9.140625" style="69"/>
    <col min="13569" max="13569" width="5.42578125" style="69" bestFit="1" customWidth="1"/>
    <col min="13570" max="13570" width="81.140625" style="69" bestFit="1" customWidth="1"/>
    <col min="13571" max="13571" width="13.140625" style="69" bestFit="1" customWidth="1"/>
    <col min="13572" max="13572" width="12.140625" style="69" bestFit="1" customWidth="1"/>
    <col min="13573" max="13573" width="14.5703125" style="69" bestFit="1" customWidth="1"/>
    <col min="13574" max="13574" width="11.5703125" style="69" bestFit="1" customWidth="1"/>
    <col min="13575" max="13575" width="18.140625" style="69" bestFit="1" customWidth="1"/>
    <col min="13576" max="13824" width="9.140625" style="69"/>
    <col min="13825" max="13825" width="5.42578125" style="69" bestFit="1" customWidth="1"/>
    <col min="13826" max="13826" width="81.140625" style="69" bestFit="1" customWidth="1"/>
    <col min="13827" max="13827" width="13.140625" style="69" bestFit="1" customWidth="1"/>
    <col min="13828" max="13828" width="12.140625" style="69" bestFit="1" customWidth="1"/>
    <col min="13829" max="13829" width="14.5703125" style="69" bestFit="1" customWidth="1"/>
    <col min="13830" max="13830" width="11.5703125" style="69" bestFit="1" customWidth="1"/>
    <col min="13831" max="13831" width="18.140625" style="69" bestFit="1" customWidth="1"/>
    <col min="13832" max="14080" width="9.140625" style="69"/>
    <col min="14081" max="14081" width="5.42578125" style="69" bestFit="1" customWidth="1"/>
    <col min="14082" max="14082" width="81.140625" style="69" bestFit="1" customWidth="1"/>
    <col min="14083" max="14083" width="13.140625" style="69" bestFit="1" customWidth="1"/>
    <col min="14084" max="14084" width="12.140625" style="69" bestFit="1" customWidth="1"/>
    <col min="14085" max="14085" width="14.5703125" style="69" bestFit="1" customWidth="1"/>
    <col min="14086" max="14086" width="11.5703125" style="69" bestFit="1" customWidth="1"/>
    <col min="14087" max="14087" width="18.140625" style="69" bestFit="1" customWidth="1"/>
    <col min="14088" max="14336" width="9.140625" style="69"/>
    <col min="14337" max="14337" width="5.42578125" style="69" bestFit="1" customWidth="1"/>
    <col min="14338" max="14338" width="81.140625" style="69" bestFit="1" customWidth="1"/>
    <col min="14339" max="14339" width="13.140625" style="69" bestFit="1" customWidth="1"/>
    <col min="14340" max="14340" width="12.140625" style="69" bestFit="1" customWidth="1"/>
    <col min="14341" max="14341" width="14.5703125" style="69" bestFit="1" customWidth="1"/>
    <col min="14342" max="14342" width="11.5703125" style="69" bestFit="1" customWidth="1"/>
    <col min="14343" max="14343" width="18.140625" style="69" bestFit="1" customWidth="1"/>
    <col min="14344" max="14592" width="9.140625" style="69"/>
    <col min="14593" max="14593" width="5.42578125" style="69" bestFit="1" customWidth="1"/>
    <col min="14594" max="14594" width="81.140625" style="69" bestFit="1" customWidth="1"/>
    <col min="14595" max="14595" width="13.140625" style="69" bestFit="1" customWidth="1"/>
    <col min="14596" max="14596" width="12.140625" style="69" bestFit="1" customWidth="1"/>
    <col min="14597" max="14597" width="14.5703125" style="69" bestFit="1" customWidth="1"/>
    <col min="14598" max="14598" width="11.5703125" style="69" bestFit="1" customWidth="1"/>
    <col min="14599" max="14599" width="18.140625" style="69" bestFit="1" customWidth="1"/>
    <col min="14600" max="14848" width="9.140625" style="69"/>
    <col min="14849" max="14849" width="5.42578125" style="69" bestFit="1" customWidth="1"/>
    <col min="14850" max="14850" width="81.140625" style="69" bestFit="1" customWidth="1"/>
    <col min="14851" max="14851" width="13.140625" style="69" bestFit="1" customWidth="1"/>
    <col min="14852" max="14852" width="12.140625" style="69" bestFit="1" customWidth="1"/>
    <col min="14853" max="14853" width="14.5703125" style="69" bestFit="1" customWidth="1"/>
    <col min="14854" max="14854" width="11.5703125" style="69" bestFit="1" customWidth="1"/>
    <col min="14855" max="14855" width="18.140625" style="69" bestFit="1" customWidth="1"/>
    <col min="14856" max="15104" width="9.140625" style="69"/>
    <col min="15105" max="15105" width="5.42578125" style="69" bestFit="1" customWidth="1"/>
    <col min="15106" max="15106" width="81.140625" style="69" bestFit="1" customWidth="1"/>
    <col min="15107" max="15107" width="13.140625" style="69" bestFit="1" customWidth="1"/>
    <col min="15108" max="15108" width="12.140625" style="69" bestFit="1" customWidth="1"/>
    <col min="15109" max="15109" width="14.5703125" style="69" bestFit="1" customWidth="1"/>
    <col min="15110" max="15110" width="11.5703125" style="69" bestFit="1" customWidth="1"/>
    <col min="15111" max="15111" width="18.140625" style="69" bestFit="1" customWidth="1"/>
    <col min="15112" max="15360" width="9.140625" style="69"/>
    <col min="15361" max="15361" width="5.42578125" style="69" bestFit="1" customWidth="1"/>
    <col min="15362" max="15362" width="81.140625" style="69" bestFit="1" customWidth="1"/>
    <col min="15363" max="15363" width="13.140625" style="69" bestFit="1" customWidth="1"/>
    <col min="15364" max="15364" width="12.140625" style="69" bestFit="1" customWidth="1"/>
    <col min="15365" max="15365" width="14.5703125" style="69" bestFit="1" customWidth="1"/>
    <col min="15366" max="15366" width="11.5703125" style="69" bestFit="1" customWidth="1"/>
    <col min="15367" max="15367" width="18.140625" style="69" bestFit="1" customWidth="1"/>
    <col min="15368" max="15616" width="9.140625" style="69"/>
    <col min="15617" max="15617" width="5.42578125" style="69" bestFit="1" customWidth="1"/>
    <col min="15618" max="15618" width="81.140625" style="69" bestFit="1" customWidth="1"/>
    <col min="15619" max="15619" width="13.140625" style="69" bestFit="1" customWidth="1"/>
    <col min="15620" max="15620" width="12.140625" style="69" bestFit="1" customWidth="1"/>
    <col min="15621" max="15621" width="14.5703125" style="69" bestFit="1" customWidth="1"/>
    <col min="15622" max="15622" width="11.5703125" style="69" bestFit="1" customWidth="1"/>
    <col min="15623" max="15623" width="18.140625" style="69" bestFit="1" customWidth="1"/>
    <col min="15624" max="15872" width="9.140625" style="69"/>
    <col min="15873" max="15873" width="5.42578125" style="69" bestFit="1" customWidth="1"/>
    <col min="15874" max="15874" width="81.140625" style="69" bestFit="1" customWidth="1"/>
    <col min="15875" max="15875" width="13.140625" style="69" bestFit="1" customWidth="1"/>
    <col min="15876" max="15876" width="12.140625" style="69" bestFit="1" customWidth="1"/>
    <col min="15877" max="15877" width="14.5703125" style="69" bestFit="1" customWidth="1"/>
    <col min="15878" max="15878" width="11.5703125" style="69" bestFit="1" customWidth="1"/>
    <col min="15879" max="15879" width="18.140625" style="69" bestFit="1" customWidth="1"/>
    <col min="15880" max="16128" width="9.140625" style="69"/>
    <col min="16129" max="16129" width="5.42578125" style="69" bestFit="1" customWidth="1"/>
    <col min="16130" max="16130" width="81.140625" style="69" bestFit="1" customWidth="1"/>
    <col min="16131" max="16131" width="13.140625" style="69" bestFit="1" customWidth="1"/>
    <col min="16132" max="16132" width="12.140625" style="69" bestFit="1" customWidth="1"/>
    <col min="16133" max="16133" width="14.5703125" style="69" bestFit="1" customWidth="1"/>
    <col min="16134" max="16134" width="11.5703125" style="69" bestFit="1" customWidth="1"/>
    <col min="16135" max="16135" width="18.140625" style="69" bestFit="1" customWidth="1"/>
    <col min="16136" max="16384" width="9.140625" style="69"/>
  </cols>
  <sheetData>
    <row r="1" spans="1:8" s="1" customFormat="1">
      <c r="A1" s="3" t="s">
        <v>0</v>
      </c>
      <c r="B1" s="397" t="s">
        <v>32</v>
      </c>
      <c r="C1" s="397"/>
      <c r="D1" s="397"/>
      <c r="E1" s="397"/>
      <c r="F1" s="4"/>
      <c r="G1" s="4"/>
      <c r="H1" s="4"/>
    </row>
    <row r="2" spans="1:8" s="1" customFormat="1" ht="13.5" thickBot="1">
      <c r="C2" s="5"/>
      <c r="F2" s="4"/>
      <c r="G2" s="4"/>
      <c r="H2" s="4"/>
    </row>
    <row r="3" spans="1:8" s="1" customFormat="1" ht="15">
      <c r="B3" s="25" t="s">
        <v>1701</v>
      </c>
      <c r="C3" s="398"/>
      <c r="D3" s="401"/>
      <c r="E3" s="15"/>
      <c r="F3" s="4"/>
      <c r="G3" s="4"/>
      <c r="H3" s="4"/>
    </row>
    <row r="4" spans="1:8" s="1" customFormat="1" ht="45">
      <c r="B4" s="26" t="s">
        <v>1702</v>
      </c>
      <c r="C4" s="399"/>
      <c r="D4" s="402"/>
      <c r="E4" s="59"/>
      <c r="F4" s="4"/>
      <c r="G4" s="4"/>
      <c r="H4" s="4"/>
    </row>
    <row r="5" spans="1:8" s="1" customFormat="1" ht="15">
      <c r="B5" s="26" t="s">
        <v>1060</v>
      </c>
      <c r="C5" s="399"/>
      <c r="D5" s="402"/>
      <c r="E5" s="15"/>
      <c r="F5" s="4"/>
      <c r="G5" s="4"/>
      <c r="H5" s="4"/>
    </row>
    <row r="6" spans="1:8" s="1" customFormat="1" ht="15">
      <c r="B6" s="26" t="s">
        <v>1064</v>
      </c>
      <c r="C6" s="399"/>
      <c r="D6" s="402"/>
      <c r="E6" s="15"/>
      <c r="F6" s="4"/>
      <c r="G6" s="4"/>
      <c r="H6" s="4"/>
    </row>
    <row r="7" spans="1:8" s="1" customFormat="1" ht="30.75" thickBot="1">
      <c r="B7" s="27" t="s">
        <v>1703</v>
      </c>
      <c r="C7" s="400"/>
      <c r="D7" s="403"/>
      <c r="E7" s="15"/>
      <c r="F7" s="4"/>
      <c r="G7" s="4"/>
      <c r="H7" s="4"/>
    </row>
    <row r="8" spans="1:8" s="1" customFormat="1">
      <c r="B8" s="15"/>
      <c r="C8" s="17" t="s">
        <v>1058</v>
      </c>
      <c r="D8" s="17" t="s">
        <v>1057</v>
      </c>
      <c r="E8" s="15"/>
      <c r="F8" s="4"/>
      <c r="G8" s="4"/>
      <c r="H8" s="4"/>
    </row>
    <row r="9" spans="1:8" s="1" customFormat="1">
      <c r="C9" s="12"/>
      <c r="F9" s="4"/>
      <c r="G9" s="4"/>
      <c r="H9" s="4"/>
    </row>
    <row r="10" spans="1:8" s="1" customFormat="1" ht="15">
      <c r="B10" s="455"/>
      <c r="C10" s="455"/>
      <c r="D10" s="455"/>
      <c r="E10" s="455"/>
      <c r="F10" s="4"/>
      <c r="G10" s="4"/>
      <c r="H10" s="4"/>
    </row>
    <row r="11" spans="1:8" s="1" customFormat="1">
      <c r="B11" s="454" t="s">
        <v>1066</v>
      </c>
      <c r="C11" s="454"/>
      <c r="D11" s="454"/>
      <c r="E11" s="454"/>
      <c r="F11" s="4"/>
      <c r="G11" s="4"/>
      <c r="H11" s="4"/>
    </row>
    <row r="12" spans="1:8" s="1" customFormat="1">
      <c r="B12" s="28" t="s">
        <v>1067</v>
      </c>
      <c r="C12" s="454" t="s">
        <v>1068</v>
      </c>
      <c r="D12" s="454" t="s">
        <v>1069</v>
      </c>
      <c r="E12" s="454" t="s">
        <v>1070</v>
      </c>
      <c r="F12" s="4"/>
      <c r="G12" s="4"/>
      <c r="H12" s="4"/>
    </row>
    <row r="13" spans="1:8" s="1" customFormat="1">
      <c r="B13" s="28" t="s">
        <v>1071</v>
      </c>
      <c r="C13" s="454"/>
      <c r="D13" s="454"/>
      <c r="E13" s="454"/>
      <c r="F13" s="4"/>
      <c r="G13" s="4"/>
      <c r="H13" s="4"/>
    </row>
    <row r="14" spans="1:8" s="1" customFormat="1">
      <c r="B14" s="29" t="s">
        <v>1072</v>
      </c>
      <c r="C14" s="30"/>
      <c r="D14" s="30" t="s">
        <v>1073</v>
      </c>
      <c r="E14" s="30"/>
      <c r="F14" s="4"/>
      <c r="G14" s="4"/>
      <c r="H14" s="4"/>
    </row>
    <row r="15" spans="1:8" s="1" customFormat="1">
      <c r="B15" s="29" t="s">
        <v>1074</v>
      </c>
      <c r="C15" s="30"/>
      <c r="D15" s="30"/>
      <c r="E15" s="30"/>
      <c r="F15" s="4"/>
      <c r="G15" s="4"/>
      <c r="H15" s="4"/>
    </row>
    <row r="16" spans="1:8" s="1" customFormat="1">
      <c r="B16" s="29" t="s">
        <v>1075</v>
      </c>
      <c r="C16" s="30"/>
      <c r="D16" s="30"/>
      <c r="E16" s="30"/>
      <c r="F16" s="4"/>
      <c r="G16" s="4"/>
      <c r="H16" s="4"/>
    </row>
    <row r="17" spans="2:8" s="1" customFormat="1">
      <c r="B17" s="31" t="s">
        <v>3213</v>
      </c>
      <c r="C17" s="28"/>
      <c r="D17" s="28"/>
      <c r="E17" s="28"/>
      <c r="F17" s="4"/>
      <c r="G17" s="4"/>
      <c r="H17" s="4"/>
    </row>
    <row r="18" spans="2:8" s="1" customFormat="1">
      <c r="C18" s="5"/>
      <c r="F18" s="4"/>
      <c r="G18" s="4"/>
      <c r="H18" s="4"/>
    </row>
    <row r="19" spans="2:8" s="1" customFormat="1">
      <c r="C19" s="5"/>
      <c r="F19" s="4"/>
      <c r="G19" s="4"/>
      <c r="H19" s="4"/>
    </row>
    <row r="20" spans="2:8">
      <c r="B20" s="69" t="s">
        <v>100</v>
      </c>
    </row>
    <row r="22" spans="2:8">
      <c r="B22" s="181" t="s">
        <v>101</v>
      </c>
      <c r="C22" s="182" t="s">
        <v>102</v>
      </c>
      <c r="D22" s="181" t="s">
        <v>103</v>
      </c>
      <c r="E22" s="181" t="s">
        <v>104</v>
      </c>
      <c r="F22" s="183" t="s">
        <v>105</v>
      </c>
      <c r="G22" s="183" t="s">
        <v>106</v>
      </c>
      <c r="H22" s="183" t="s">
        <v>107</v>
      </c>
    </row>
    <row r="23" spans="2:8">
      <c r="B23" s="102" t="s">
        <v>108</v>
      </c>
      <c r="C23" s="79"/>
    </row>
    <row r="24" spans="2:8">
      <c r="B24" s="102" t="s">
        <v>109</v>
      </c>
      <c r="C24" s="79"/>
    </row>
    <row r="25" spans="2:8">
      <c r="B25" s="102" t="s">
        <v>110</v>
      </c>
      <c r="C25" s="79"/>
    </row>
    <row r="26" spans="2:8">
      <c r="B26" s="69" t="s">
        <v>1704</v>
      </c>
      <c r="C26" s="79">
        <v>5.64</v>
      </c>
      <c r="D26" s="69" t="s">
        <v>112</v>
      </c>
      <c r="E26" s="69" t="s">
        <v>1705</v>
      </c>
      <c r="F26" s="13">
        <v>198700</v>
      </c>
      <c r="G26" s="13">
        <v>201.66</v>
      </c>
      <c r="H26" s="13">
        <v>0.14000000000000001</v>
      </c>
    </row>
    <row r="27" spans="2:8">
      <c r="B27" s="102" t="s">
        <v>114</v>
      </c>
      <c r="C27" s="184"/>
      <c r="D27" s="102"/>
      <c r="E27" s="102"/>
      <c r="F27" s="14"/>
      <c r="G27" s="14">
        <f>SUM(G22:G26)</f>
        <v>201.66</v>
      </c>
      <c r="H27" s="14">
        <f>SUM(H22:H26)</f>
        <v>0.14000000000000001</v>
      </c>
    </row>
    <row r="28" spans="2:8">
      <c r="B28" s="102" t="s">
        <v>115</v>
      </c>
      <c r="C28" s="79"/>
    </row>
    <row r="29" spans="2:8">
      <c r="B29" s="69" t="s">
        <v>1561</v>
      </c>
      <c r="C29" s="79">
        <v>8.09</v>
      </c>
      <c r="D29" s="69" t="s">
        <v>340</v>
      </c>
      <c r="E29" s="69" t="s">
        <v>1562</v>
      </c>
      <c r="F29" s="13">
        <v>250</v>
      </c>
      <c r="G29" s="13">
        <v>2557.2199999999998</v>
      </c>
      <c r="H29" s="13">
        <v>1.83</v>
      </c>
    </row>
    <row r="30" spans="2:8">
      <c r="B30" s="69" t="s">
        <v>1706</v>
      </c>
      <c r="C30" s="79">
        <v>6.32</v>
      </c>
      <c r="D30" s="69" t="s">
        <v>116</v>
      </c>
      <c r="E30" s="69" t="s">
        <v>1707</v>
      </c>
      <c r="F30" s="13">
        <v>250</v>
      </c>
      <c r="G30" s="13">
        <v>2516.38</v>
      </c>
      <c r="H30" s="13">
        <v>1.8</v>
      </c>
    </row>
    <row r="31" spans="2:8">
      <c r="B31" s="69" t="s">
        <v>1708</v>
      </c>
      <c r="C31" s="79">
        <v>6.55</v>
      </c>
      <c r="D31" s="69" t="s">
        <v>340</v>
      </c>
      <c r="E31" s="69" t="s">
        <v>896</v>
      </c>
      <c r="F31" s="13">
        <v>250</v>
      </c>
      <c r="G31" s="13">
        <v>2482.89</v>
      </c>
      <c r="H31" s="13">
        <v>1.78</v>
      </c>
    </row>
    <row r="32" spans="2:8">
      <c r="B32" s="69" t="s">
        <v>857</v>
      </c>
      <c r="C32" s="79">
        <v>6.25</v>
      </c>
      <c r="D32" s="69" t="s">
        <v>116</v>
      </c>
      <c r="E32" s="69" t="s">
        <v>858</v>
      </c>
      <c r="F32" s="13">
        <v>250</v>
      </c>
      <c r="G32" s="13">
        <v>2475.66</v>
      </c>
      <c r="H32" s="13">
        <v>1.78</v>
      </c>
    </row>
    <row r="33" spans="2:8">
      <c r="B33" s="69" t="s">
        <v>1709</v>
      </c>
      <c r="C33" s="79">
        <v>5.8</v>
      </c>
      <c r="D33" s="69" t="s">
        <v>340</v>
      </c>
      <c r="E33" s="69" t="s">
        <v>865</v>
      </c>
      <c r="F33" s="13">
        <v>200</v>
      </c>
      <c r="G33" s="13">
        <v>2008.96</v>
      </c>
      <c r="H33" s="13">
        <v>1.44</v>
      </c>
    </row>
    <row r="34" spans="2:8">
      <c r="B34" s="69" t="s">
        <v>1710</v>
      </c>
      <c r="C34" s="79">
        <v>5.41</v>
      </c>
      <c r="D34" s="69" t="s">
        <v>116</v>
      </c>
      <c r="E34" s="69" t="s">
        <v>1711</v>
      </c>
      <c r="F34" s="13">
        <v>200</v>
      </c>
      <c r="G34" s="13">
        <v>2007.1</v>
      </c>
      <c r="H34" s="13">
        <v>1.44</v>
      </c>
    </row>
    <row r="35" spans="2:8">
      <c r="B35" s="69" t="s">
        <v>1712</v>
      </c>
      <c r="C35" s="79">
        <v>6.61</v>
      </c>
      <c r="D35" s="69" t="s">
        <v>340</v>
      </c>
      <c r="E35" s="69" t="s">
        <v>862</v>
      </c>
      <c r="F35" s="13">
        <v>200</v>
      </c>
      <c r="G35" s="13">
        <v>2004.59</v>
      </c>
      <c r="H35" s="13">
        <v>1.44</v>
      </c>
    </row>
    <row r="36" spans="2:8">
      <c r="B36" s="69" t="s">
        <v>1713</v>
      </c>
      <c r="C36" s="79">
        <v>5.98</v>
      </c>
      <c r="D36" s="69" t="s">
        <v>116</v>
      </c>
      <c r="E36" s="69" t="s">
        <v>1714</v>
      </c>
      <c r="F36" s="13">
        <v>150</v>
      </c>
      <c r="G36" s="13">
        <v>1509.65</v>
      </c>
      <c r="H36" s="13">
        <v>1.08</v>
      </c>
    </row>
    <row r="37" spans="2:8">
      <c r="B37" s="69" t="s">
        <v>1715</v>
      </c>
      <c r="C37" s="79">
        <v>6.32</v>
      </c>
      <c r="D37" s="69" t="s">
        <v>116</v>
      </c>
      <c r="E37" s="69" t="s">
        <v>960</v>
      </c>
      <c r="F37" s="13">
        <v>150</v>
      </c>
      <c r="G37" s="13">
        <v>1488.15</v>
      </c>
      <c r="H37" s="13">
        <v>1.07</v>
      </c>
    </row>
    <row r="38" spans="2:8">
      <c r="B38" s="69" t="s">
        <v>1716</v>
      </c>
      <c r="C38" s="79">
        <v>5.52</v>
      </c>
      <c r="D38" s="69" t="s">
        <v>116</v>
      </c>
      <c r="E38" s="69" t="s">
        <v>1717</v>
      </c>
      <c r="F38" s="13">
        <v>100</v>
      </c>
      <c r="G38" s="13">
        <v>1004.92</v>
      </c>
      <c r="H38" s="13">
        <v>0.72</v>
      </c>
    </row>
    <row r="39" spans="2:8">
      <c r="B39" s="69" t="s">
        <v>1307</v>
      </c>
      <c r="C39" s="79">
        <v>5.61</v>
      </c>
      <c r="D39" s="69" t="s">
        <v>344</v>
      </c>
      <c r="E39" s="69" t="s">
        <v>1308</v>
      </c>
      <c r="F39" s="13">
        <v>100</v>
      </c>
      <c r="G39" s="13">
        <v>1004.28</v>
      </c>
      <c r="H39" s="13">
        <v>0.72</v>
      </c>
    </row>
    <row r="40" spans="2:8">
      <c r="B40" s="102" t="s">
        <v>117</v>
      </c>
      <c r="C40" s="184"/>
      <c r="D40" s="102"/>
      <c r="E40" s="102"/>
      <c r="F40" s="14"/>
      <c r="G40" s="14">
        <f>SUM(G28:G39)</f>
        <v>21059.8</v>
      </c>
      <c r="H40" s="14">
        <f>SUM(H28:H39)</f>
        <v>15.100000000000001</v>
      </c>
    </row>
    <row r="41" spans="2:8">
      <c r="B41" s="102" t="s">
        <v>118</v>
      </c>
      <c r="C41" s="79"/>
    </row>
    <row r="42" spans="2:8">
      <c r="B42" s="69" t="s">
        <v>1718</v>
      </c>
      <c r="C42" s="79">
        <v>4.25</v>
      </c>
      <c r="D42" s="69" t="s">
        <v>112</v>
      </c>
      <c r="E42" s="69" t="s">
        <v>1719</v>
      </c>
      <c r="F42" s="13">
        <v>10000000</v>
      </c>
      <c r="G42" s="13">
        <v>9966.35</v>
      </c>
      <c r="H42" s="13">
        <v>7.15</v>
      </c>
    </row>
    <row r="43" spans="2:8">
      <c r="B43" s="69" t="s">
        <v>1133</v>
      </c>
      <c r="C43" s="79">
        <v>4.8499999999999996</v>
      </c>
      <c r="D43" s="69" t="s">
        <v>112</v>
      </c>
      <c r="E43" s="69" t="s">
        <v>1134</v>
      </c>
      <c r="F43" s="13">
        <v>8000000</v>
      </c>
      <c r="G43" s="13">
        <v>7910.66</v>
      </c>
      <c r="H43" s="13">
        <v>5.67</v>
      </c>
    </row>
    <row r="44" spans="2:8">
      <c r="B44" s="69" t="s">
        <v>1720</v>
      </c>
      <c r="C44" s="79">
        <v>4.84</v>
      </c>
      <c r="D44" s="69" t="s">
        <v>112</v>
      </c>
      <c r="E44" s="69" t="s">
        <v>1721</v>
      </c>
      <c r="F44" s="13">
        <v>7000000</v>
      </c>
      <c r="G44" s="13">
        <v>6928.31</v>
      </c>
      <c r="H44" s="13">
        <v>4.97</v>
      </c>
    </row>
    <row r="45" spans="2:8">
      <c r="B45" s="69" t="s">
        <v>1130</v>
      </c>
      <c r="C45" s="79">
        <v>4.58</v>
      </c>
      <c r="D45" s="69" t="s">
        <v>1131</v>
      </c>
      <c r="E45" s="69" t="s">
        <v>1132</v>
      </c>
      <c r="F45" s="13">
        <v>1000</v>
      </c>
      <c r="G45" s="13">
        <v>4982.5</v>
      </c>
      <c r="H45" s="13">
        <v>3.57</v>
      </c>
    </row>
    <row r="46" spans="2:8">
      <c r="B46" s="69" t="s">
        <v>1632</v>
      </c>
      <c r="C46" s="79">
        <v>4.88</v>
      </c>
      <c r="D46" s="69" t="s">
        <v>1166</v>
      </c>
      <c r="E46" s="69" t="s">
        <v>1633</v>
      </c>
      <c r="F46" s="13">
        <v>1000</v>
      </c>
      <c r="G46" s="13">
        <v>4964.2</v>
      </c>
      <c r="H46" s="13">
        <v>3.56</v>
      </c>
    </row>
    <row r="47" spans="2:8">
      <c r="B47" s="69" t="s">
        <v>1722</v>
      </c>
      <c r="C47" s="79">
        <v>5.04</v>
      </c>
      <c r="D47" s="69" t="s">
        <v>119</v>
      </c>
      <c r="E47" s="69" t="s">
        <v>1723</v>
      </c>
      <c r="F47" s="13">
        <v>1000</v>
      </c>
      <c r="G47" s="13">
        <v>4947.3500000000004</v>
      </c>
      <c r="H47" s="13">
        <v>3.55</v>
      </c>
    </row>
    <row r="48" spans="2:8">
      <c r="B48" s="69" t="s">
        <v>1126</v>
      </c>
      <c r="C48" s="79">
        <v>5.13</v>
      </c>
      <c r="D48" s="69" t="s">
        <v>112</v>
      </c>
      <c r="E48" s="69" t="s">
        <v>1127</v>
      </c>
      <c r="F48" s="13">
        <v>5000000</v>
      </c>
      <c r="G48" s="13">
        <v>4926.68</v>
      </c>
      <c r="H48" s="13">
        <v>3.53</v>
      </c>
    </row>
    <row r="49" spans="2:8">
      <c r="B49" s="69" t="s">
        <v>1724</v>
      </c>
      <c r="C49" s="79">
        <v>5.43</v>
      </c>
      <c r="D49" s="69" t="s">
        <v>119</v>
      </c>
      <c r="E49" s="69" t="s">
        <v>1725</v>
      </c>
      <c r="F49" s="13">
        <v>1000</v>
      </c>
      <c r="G49" s="13">
        <v>4921.7299999999996</v>
      </c>
      <c r="H49" s="13">
        <v>3.53</v>
      </c>
    </row>
    <row r="50" spans="2:8">
      <c r="B50" s="69" t="s">
        <v>1484</v>
      </c>
      <c r="C50" s="79">
        <v>5.31</v>
      </c>
      <c r="D50" s="69" t="s">
        <v>119</v>
      </c>
      <c r="E50" s="69" t="s">
        <v>1485</v>
      </c>
      <c r="F50" s="13">
        <v>1000</v>
      </c>
      <c r="G50" s="13">
        <v>4913.51</v>
      </c>
      <c r="H50" s="13">
        <v>3.52</v>
      </c>
    </row>
    <row r="51" spans="2:8">
      <c r="B51" s="69" t="s">
        <v>1143</v>
      </c>
      <c r="C51" s="79">
        <v>6.79</v>
      </c>
      <c r="D51" s="69" t="s">
        <v>119</v>
      </c>
      <c r="E51" s="69" t="s">
        <v>1144</v>
      </c>
      <c r="F51" s="13">
        <v>1000</v>
      </c>
      <c r="G51" s="13">
        <v>4893.53</v>
      </c>
      <c r="H51" s="13">
        <v>3.51</v>
      </c>
    </row>
    <row r="52" spans="2:8">
      <c r="B52" s="69" t="s">
        <v>1494</v>
      </c>
      <c r="C52" s="79">
        <v>5.94</v>
      </c>
      <c r="D52" s="69" t="s">
        <v>1177</v>
      </c>
      <c r="E52" s="69" t="s">
        <v>1495</v>
      </c>
      <c r="F52" s="13">
        <v>1000</v>
      </c>
      <c r="G52" s="13">
        <v>4882.51</v>
      </c>
      <c r="H52" s="13">
        <v>3.5</v>
      </c>
    </row>
    <row r="53" spans="2:8">
      <c r="B53" s="69" t="s">
        <v>1726</v>
      </c>
      <c r="C53" s="79">
        <v>5.79</v>
      </c>
      <c r="D53" s="69" t="s">
        <v>1166</v>
      </c>
      <c r="E53" s="69" t="s">
        <v>1727</v>
      </c>
      <c r="F53" s="13">
        <v>1000</v>
      </c>
      <c r="G53" s="13">
        <v>4850.1099999999997</v>
      </c>
      <c r="H53" s="13">
        <v>3.48</v>
      </c>
    </row>
    <row r="54" spans="2:8">
      <c r="B54" s="69" t="s">
        <v>1343</v>
      </c>
      <c r="C54" s="79">
        <v>6.14</v>
      </c>
      <c r="D54" s="69" t="s">
        <v>119</v>
      </c>
      <c r="E54" s="69" t="s">
        <v>1344</v>
      </c>
      <c r="F54" s="13">
        <v>1000</v>
      </c>
      <c r="G54" s="13">
        <v>4795.12</v>
      </c>
      <c r="H54" s="13">
        <v>3.44</v>
      </c>
    </row>
    <row r="55" spans="2:8">
      <c r="B55" s="69" t="s">
        <v>1728</v>
      </c>
      <c r="C55" s="79">
        <v>4.6500000000000004</v>
      </c>
      <c r="D55" s="69" t="s">
        <v>112</v>
      </c>
      <c r="E55" s="69" t="s">
        <v>1729</v>
      </c>
      <c r="F55" s="13">
        <v>4000000</v>
      </c>
      <c r="G55" s="13">
        <v>3978.21</v>
      </c>
      <c r="H55" s="13">
        <v>2.85</v>
      </c>
    </row>
    <row r="56" spans="2:8">
      <c r="B56" s="69" t="s">
        <v>1730</v>
      </c>
      <c r="C56" s="79">
        <v>4.55</v>
      </c>
      <c r="D56" s="69" t="s">
        <v>119</v>
      </c>
      <c r="E56" s="69" t="s">
        <v>1731</v>
      </c>
      <c r="F56" s="13">
        <v>500</v>
      </c>
      <c r="G56" s="13">
        <v>2495.33</v>
      </c>
      <c r="H56" s="13">
        <v>1.79</v>
      </c>
    </row>
    <row r="57" spans="2:8">
      <c r="B57" s="69" t="s">
        <v>1492</v>
      </c>
      <c r="C57" s="79">
        <v>5.6</v>
      </c>
      <c r="D57" s="69" t="s">
        <v>119</v>
      </c>
      <c r="E57" s="69" t="s">
        <v>1493</v>
      </c>
      <c r="F57" s="13">
        <v>500</v>
      </c>
      <c r="G57" s="13">
        <v>2483.23</v>
      </c>
      <c r="H57" s="13">
        <v>1.78</v>
      </c>
    </row>
    <row r="58" spans="2:8">
      <c r="B58" s="69" t="s">
        <v>1151</v>
      </c>
      <c r="C58" s="79">
        <v>6.23</v>
      </c>
      <c r="D58" s="69" t="s">
        <v>119</v>
      </c>
      <c r="E58" s="69" t="s">
        <v>1152</v>
      </c>
      <c r="F58" s="13">
        <v>500</v>
      </c>
      <c r="G58" s="13">
        <v>2447.8200000000002</v>
      </c>
      <c r="H58" s="13">
        <v>1.76</v>
      </c>
    </row>
    <row r="59" spans="2:8">
      <c r="B59" s="69" t="s">
        <v>1732</v>
      </c>
      <c r="C59" s="79">
        <v>5.8</v>
      </c>
      <c r="D59" s="69" t="s">
        <v>119</v>
      </c>
      <c r="E59" s="69" t="s">
        <v>1733</v>
      </c>
      <c r="F59" s="13">
        <v>500</v>
      </c>
      <c r="G59" s="13">
        <v>2442.56</v>
      </c>
      <c r="H59" s="13">
        <v>1.75</v>
      </c>
    </row>
    <row r="60" spans="2:8">
      <c r="B60" s="69" t="s">
        <v>1734</v>
      </c>
      <c r="C60" s="79">
        <v>5.82</v>
      </c>
      <c r="D60" s="69" t="s">
        <v>119</v>
      </c>
      <c r="E60" s="69" t="s">
        <v>1735</v>
      </c>
      <c r="F60" s="13">
        <v>500</v>
      </c>
      <c r="G60" s="13">
        <v>2426.9299999999998</v>
      </c>
      <c r="H60" s="13">
        <v>1.74</v>
      </c>
    </row>
    <row r="61" spans="2:8">
      <c r="B61" s="69" t="s">
        <v>1197</v>
      </c>
      <c r="C61" s="79">
        <v>5.82</v>
      </c>
      <c r="D61" s="69" t="s">
        <v>119</v>
      </c>
      <c r="E61" s="69" t="s">
        <v>1198</v>
      </c>
      <c r="F61" s="13">
        <v>500</v>
      </c>
      <c r="G61" s="13">
        <v>2426.5500000000002</v>
      </c>
      <c r="H61" s="13">
        <v>1.74</v>
      </c>
    </row>
    <row r="62" spans="2:8">
      <c r="B62" s="69" t="s">
        <v>1736</v>
      </c>
      <c r="C62" s="79">
        <v>5.81</v>
      </c>
      <c r="D62" s="69" t="s">
        <v>119</v>
      </c>
      <c r="E62" s="69" t="s">
        <v>1737</v>
      </c>
      <c r="F62" s="13">
        <v>500</v>
      </c>
      <c r="G62" s="13">
        <v>2423.62</v>
      </c>
      <c r="H62" s="13">
        <v>1.74</v>
      </c>
    </row>
    <row r="63" spans="2:8">
      <c r="B63" s="69" t="s">
        <v>1168</v>
      </c>
      <c r="C63" s="79">
        <v>6.34</v>
      </c>
      <c r="D63" s="69" t="s">
        <v>119</v>
      </c>
      <c r="E63" s="69" t="s">
        <v>1169</v>
      </c>
      <c r="F63" s="13">
        <v>500</v>
      </c>
      <c r="G63" s="13">
        <v>2406.85</v>
      </c>
      <c r="H63" s="13">
        <v>1.73</v>
      </c>
    </row>
    <row r="64" spans="2:8">
      <c r="B64" s="69" t="s">
        <v>1347</v>
      </c>
      <c r="C64" s="79">
        <v>6.25</v>
      </c>
      <c r="D64" s="69" t="s">
        <v>119</v>
      </c>
      <c r="E64" s="69" t="s">
        <v>1348</v>
      </c>
      <c r="F64" s="13">
        <v>500</v>
      </c>
      <c r="G64" s="13">
        <v>2353.6999999999998</v>
      </c>
      <c r="H64" s="13">
        <v>1.69</v>
      </c>
    </row>
    <row r="65" spans="2:8">
      <c r="B65" s="102" t="s">
        <v>122</v>
      </c>
      <c r="C65" s="184"/>
      <c r="D65" s="102"/>
      <c r="E65" s="102"/>
      <c r="F65" s="14"/>
      <c r="G65" s="14">
        <f>SUM(G41:G64)</f>
        <v>99767.360000000001</v>
      </c>
      <c r="H65" s="14">
        <f>SUM(H41:H64)</f>
        <v>71.549999999999983</v>
      </c>
    </row>
    <row r="66" spans="2:8">
      <c r="B66" s="102" t="s">
        <v>353</v>
      </c>
      <c r="C66" s="185"/>
      <c r="D66" s="102"/>
      <c r="E66" s="102"/>
      <c r="F66" s="14"/>
      <c r="G66" s="14">
        <v>5201.78</v>
      </c>
      <c r="H66" s="14">
        <v>3.73</v>
      </c>
    </row>
    <row r="67" spans="2:8">
      <c r="B67" s="102" t="s">
        <v>125</v>
      </c>
      <c r="C67" s="185"/>
      <c r="D67" s="102"/>
      <c r="E67" s="102"/>
      <c r="F67" s="14"/>
      <c r="G67" s="14">
        <v>126230.6</v>
      </c>
      <c r="H67" s="14">
        <v>90.51</v>
      </c>
    </row>
    <row r="68" spans="2:8">
      <c r="B68" s="102" t="s">
        <v>126</v>
      </c>
      <c r="C68" s="185"/>
      <c r="D68" s="102"/>
      <c r="E68" s="102"/>
      <c r="F68" s="14"/>
      <c r="G68" s="14">
        <v>13240.552935309999</v>
      </c>
      <c r="H68" s="14">
        <v>9.4899999999999949</v>
      </c>
    </row>
    <row r="69" spans="2:8">
      <c r="B69" s="102" t="s">
        <v>127</v>
      </c>
      <c r="C69" s="185"/>
      <c r="D69" s="102"/>
      <c r="E69" s="102"/>
      <c r="F69" s="14"/>
      <c r="G69" s="14">
        <v>139471.15293531</v>
      </c>
      <c r="H69" s="14">
        <v>100</v>
      </c>
    </row>
    <row r="70" spans="2:8">
      <c r="B70" s="69" t="s">
        <v>128</v>
      </c>
    </row>
    <row r="71" spans="2:8">
      <c r="B71" s="69" t="s">
        <v>129</v>
      </c>
    </row>
    <row r="72" spans="2:8">
      <c r="B72" s="102" t="s">
        <v>130</v>
      </c>
      <c r="C72" s="186">
        <v>44712</v>
      </c>
    </row>
    <row r="73" spans="2:8" ht="25.5">
      <c r="B73" s="187" t="s">
        <v>131</v>
      </c>
      <c r="C73" s="185" t="s">
        <v>132</v>
      </c>
    </row>
    <row r="74" spans="2:8">
      <c r="B74" s="102"/>
    </row>
    <row r="75" spans="2:8">
      <c r="B75" s="102" t="s">
        <v>995</v>
      </c>
      <c r="C75" s="185" t="s">
        <v>132</v>
      </c>
    </row>
    <row r="76" spans="2:8">
      <c r="B76" s="102" t="s">
        <v>994</v>
      </c>
      <c r="C76" s="185" t="s">
        <v>132</v>
      </c>
    </row>
    <row r="77" spans="2:8">
      <c r="B77" s="102" t="s">
        <v>1738</v>
      </c>
      <c r="C77" s="185"/>
    </row>
    <row r="78" spans="2:8">
      <c r="B78" s="102" t="s">
        <v>1739</v>
      </c>
      <c r="C78" s="185"/>
    </row>
    <row r="79" spans="2:8">
      <c r="B79" s="102" t="s">
        <v>1740</v>
      </c>
      <c r="C79" s="185"/>
    </row>
    <row r="80" spans="2:8">
      <c r="B80" s="102" t="s">
        <v>1741</v>
      </c>
      <c r="C80" s="185"/>
    </row>
    <row r="81" spans="2:6">
      <c r="B81" s="102" t="s">
        <v>1742</v>
      </c>
      <c r="C81" s="185"/>
    </row>
    <row r="82" spans="2:6">
      <c r="B82" s="102" t="s">
        <v>1743</v>
      </c>
      <c r="C82" s="185"/>
    </row>
    <row r="83" spans="2:6">
      <c r="B83" s="102" t="s">
        <v>1744</v>
      </c>
      <c r="C83" s="185"/>
    </row>
    <row r="84" spans="2:6">
      <c r="B84" s="102" t="s">
        <v>1745</v>
      </c>
      <c r="C84" s="185"/>
    </row>
    <row r="85" spans="2:6">
      <c r="B85" s="102" t="s">
        <v>1746</v>
      </c>
      <c r="C85" s="185"/>
    </row>
    <row r="86" spans="2:6">
      <c r="B86" s="102" t="s">
        <v>1747</v>
      </c>
      <c r="C86" s="185"/>
    </row>
    <row r="87" spans="2:6">
      <c r="B87" s="102" t="s">
        <v>1748</v>
      </c>
      <c r="C87" s="185"/>
    </row>
    <row r="88" spans="2:6">
      <c r="B88" s="102" t="s">
        <v>1749</v>
      </c>
      <c r="C88" s="185"/>
    </row>
    <row r="89" spans="2:6">
      <c r="B89" s="222" t="s">
        <v>1246</v>
      </c>
      <c r="C89" s="185"/>
    </row>
    <row r="90" spans="2:6">
      <c r="B90" s="222" t="s">
        <v>1750</v>
      </c>
    </row>
    <row r="92" spans="2:6" ht="63" customHeight="1">
      <c r="B92" s="407" t="s">
        <v>988</v>
      </c>
      <c r="C92" s="407"/>
      <c r="D92" s="407"/>
      <c r="E92" s="407"/>
      <c r="F92" s="407"/>
    </row>
    <row r="94" spans="2:6">
      <c r="B94" s="315" t="s">
        <v>1260</v>
      </c>
      <c r="C94" s="316"/>
      <c r="D94" s="317"/>
    </row>
    <row r="95" spans="2:6" ht="30">
      <c r="B95" s="318" t="s">
        <v>1261</v>
      </c>
      <c r="C95" s="319" t="s">
        <v>1262</v>
      </c>
      <c r="D95" s="318" t="s">
        <v>1263</v>
      </c>
    </row>
    <row r="96" spans="2:6">
      <c r="B96" s="89" t="s">
        <v>1264</v>
      </c>
      <c r="C96" s="349">
        <v>75</v>
      </c>
      <c r="D96" s="320">
        <v>0.76</v>
      </c>
    </row>
    <row r="97" spans="2:4">
      <c r="B97" s="89" t="s">
        <v>1751</v>
      </c>
      <c r="C97" s="349">
        <v>165</v>
      </c>
      <c r="D97" s="320">
        <v>3.27</v>
      </c>
    </row>
    <row r="98" spans="2:4">
      <c r="B98" s="89" t="s">
        <v>1752</v>
      </c>
      <c r="C98" s="349">
        <v>80</v>
      </c>
      <c r="D98" s="320">
        <v>2.58</v>
      </c>
    </row>
  </sheetData>
  <mergeCells count="9">
    <mergeCell ref="B92:F92"/>
    <mergeCell ref="B1:E1"/>
    <mergeCell ref="C3:C7"/>
    <mergeCell ref="D3:D7"/>
    <mergeCell ref="B10:E10"/>
    <mergeCell ref="B11:E11"/>
    <mergeCell ref="C12:C13"/>
    <mergeCell ref="D12:D13"/>
    <mergeCell ref="E12:E13"/>
  </mergeCells>
  <hyperlinks>
    <hyperlink ref="A1" location="Index!A1" display="Index" xr:uid="{F1BEDCA2-DC5A-450F-BD9C-7A9E8ED32F11}"/>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49A4B-D139-491C-9076-D244CE7EF665}">
  <dimension ref="A1:H64"/>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14.28515625" style="69" bestFit="1" customWidth="1"/>
    <col min="6" max="6" width="10.57031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13.140625" style="69" bestFit="1" customWidth="1"/>
    <col min="260" max="260" width="11.140625" style="69" bestFit="1" customWidth="1"/>
    <col min="261" max="261" width="14.28515625" style="69" bestFit="1" customWidth="1"/>
    <col min="262" max="262" width="10.5703125" style="69" bestFit="1" customWidth="1"/>
    <col min="263" max="263" width="18.140625" style="69" bestFit="1" customWidth="1"/>
    <col min="264" max="512" width="9.140625" style="69"/>
    <col min="513" max="513" width="5.42578125" style="69" bestFit="1" customWidth="1"/>
    <col min="514" max="514" width="81.140625" style="69" bestFit="1" customWidth="1"/>
    <col min="515" max="515" width="13.140625" style="69" bestFit="1" customWidth="1"/>
    <col min="516" max="516" width="11.140625" style="69" bestFit="1" customWidth="1"/>
    <col min="517" max="517" width="14.28515625" style="69" bestFit="1" customWidth="1"/>
    <col min="518" max="518" width="10.5703125" style="69" bestFit="1" customWidth="1"/>
    <col min="519" max="519" width="18.140625" style="69" bestFit="1" customWidth="1"/>
    <col min="520" max="768" width="9.140625" style="69"/>
    <col min="769" max="769" width="5.42578125" style="69" bestFit="1" customWidth="1"/>
    <col min="770" max="770" width="81.140625" style="69" bestFit="1" customWidth="1"/>
    <col min="771" max="771" width="13.140625" style="69" bestFit="1" customWidth="1"/>
    <col min="772" max="772" width="11.140625" style="69" bestFit="1" customWidth="1"/>
    <col min="773" max="773" width="14.28515625" style="69" bestFit="1" customWidth="1"/>
    <col min="774" max="774" width="10.5703125" style="69" bestFit="1" customWidth="1"/>
    <col min="775" max="775" width="18.140625" style="69" bestFit="1" customWidth="1"/>
    <col min="776" max="1024" width="9.140625" style="69"/>
    <col min="1025" max="1025" width="5.42578125" style="69" bestFit="1" customWidth="1"/>
    <col min="1026" max="1026" width="81.140625" style="69" bestFit="1" customWidth="1"/>
    <col min="1027" max="1027" width="13.140625" style="69" bestFit="1" customWidth="1"/>
    <col min="1028" max="1028" width="11.140625" style="69" bestFit="1" customWidth="1"/>
    <col min="1029" max="1029" width="14.28515625" style="69" bestFit="1" customWidth="1"/>
    <col min="1030" max="1030" width="10.5703125" style="69" bestFit="1" customWidth="1"/>
    <col min="1031" max="1031" width="18.140625" style="69" bestFit="1" customWidth="1"/>
    <col min="1032" max="1280" width="9.140625" style="69"/>
    <col min="1281" max="1281" width="5.42578125" style="69" bestFit="1" customWidth="1"/>
    <col min="1282" max="1282" width="81.140625" style="69" bestFit="1" customWidth="1"/>
    <col min="1283" max="1283" width="13.140625" style="69" bestFit="1" customWidth="1"/>
    <col min="1284" max="1284" width="11.140625" style="69" bestFit="1" customWidth="1"/>
    <col min="1285" max="1285" width="14.28515625" style="69" bestFit="1" customWidth="1"/>
    <col min="1286" max="1286" width="10.5703125" style="69" bestFit="1" customWidth="1"/>
    <col min="1287" max="1287" width="18.140625" style="69" bestFit="1" customWidth="1"/>
    <col min="1288" max="1536" width="9.140625" style="69"/>
    <col min="1537" max="1537" width="5.42578125" style="69" bestFit="1" customWidth="1"/>
    <col min="1538" max="1538" width="81.140625" style="69" bestFit="1" customWidth="1"/>
    <col min="1539" max="1539" width="13.140625" style="69" bestFit="1" customWidth="1"/>
    <col min="1540" max="1540" width="11.140625" style="69" bestFit="1" customWidth="1"/>
    <col min="1541" max="1541" width="14.28515625" style="69" bestFit="1" customWidth="1"/>
    <col min="1542" max="1542" width="10.5703125" style="69" bestFit="1" customWidth="1"/>
    <col min="1543" max="1543" width="18.140625" style="69" bestFit="1" customWidth="1"/>
    <col min="1544" max="1792" width="9.140625" style="69"/>
    <col min="1793" max="1793" width="5.42578125" style="69" bestFit="1" customWidth="1"/>
    <col min="1794" max="1794" width="81.140625" style="69" bestFit="1" customWidth="1"/>
    <col min="1795" max="1795" width="13.140625" style="69" bestFit="1" customWidth="1"/>
    <col min="1796" max="1796" width="11.140625" style="69" bestFit="1" customWidth="1"/>
    <col min="1797" max="1797" width="14.28515625" style="69" bestFit="1" customWidth="1"/>
    <col min="1798" max="1798" width="10.5703125" style="69" bestFit="1" customWidth="1"/>
    <col min="1799" max="1799" width="18.140625" style="69" bestFit="1" customWidth="1"/>
    <col min="1800" max="2048" width="9.140625" style="69"/>
    <col min="2049" max="2049" width="5.42578125" style="69" bestFit="1" customWidth="1"/>
    <col min="2050" max="2050" width="81.140625" style="69" bestFit="1" customWidth="1"/>
    <col min="2051" max="2051" width="13.140625" style="69" bestFit="1" customWidth="1"/>
    <col min="2052" max="2052" width="11.140625" style="69" bestFit="1" customWidth="1"/>
    <col min="2053" max="2053" width="14.28515625" style="69" bestFit="1" customWidth="1"/>
    <col min="2054" max="2054" width="10.5703125" style="69" bestFit="1" customWidth="1"/>
    <col min="2055" max="2055" width="18.140625" style="69" bestFit="1" customWidth="1"/>
    <col min="2056" max="2304" width="9.140625" style="69"/>
    <col min="2305" max="2305" width="5.42578125" style="69" bestFit="1" customWidth="1"/>
    <col min="2306" max="2306" width="81.140625" style="69" bestFit="1" customWidth="1"/>
    <col min="2307" max="2307" width="13.140625" style="69" bestFit="1" customWidth="1"/>
    <col min="2308" max="2308" width="11.140625" style="69" bestFit="1" customWidth="1"/>
    <col min="2309" max="2309" width="14.28515625" style="69" bestFit="1" customWidth="1"/>
    <col min="2310" max="2310" width="10.5703125" style="69" bestFit="1" customWidth="1"/>
    <col min="2311" max="2311" width="18.140625" style="69" bestFit="1" customWidth="1"/>
    <col min="2312" max="2560" width="9.140625" style="69"/>
    <col min="2561" max="2561" width="5.42578125" style="69" bestFit="1" customWidth="1"/>
    <col min="2562" max="2562" width="81.140625" style="69" bestFit="1" customWidth="1"/>
    <col min="2563" max="2563" width="13.140625" style="69" bestFit="1" customWidth="1"/>
    <col min="2564" max="2564" width="11.140625" style="69" bestFit="1" customWidth="1"/>
    <col min="2565" max="2565" width="14.28515625" style="69" bestFit="1" customWidth="1"/>
    <col min="2566" max="2566" width="10.5703125" style="69" bestFit="1" customWidth="1"/>
    <col min="2567" max="2567" width="18.140625" style="69" bestFit="1" customWidth="1"/>
    <col min="2568" max="2816" width="9.140625" style="69"/>
    <col min="2817" max="2817" width="5.42578125" style="69" bestFit="1" customWidth="1"/>
    <col min="2818" max="2818" width="81.140625" style="69" bestFit="1" customWidth="1"/>
    <col min="2819" max="2819" width="13.140625" style="69" bestFit="1" customWidth="1"/>
    <col min="2820" max="2820" width="11.140625" style="69" bestFit="1" customWidth="1"/>
    <col min="2821" max="2821" width="14.28515625" style="69" bestFit="1" customWidth="1"/>
    <col min="2822" max="2822" width="10.5703125" style="69" bestFit="1" customWidth="1"/>
    <col min="2823" max="2823" width="18.140625" style="69" bestFit="1" customWidth="1"/>
    <col min="2824" max="3072" width="9.140625" style="69"/>
    <col min="3073" max="3073" width="5.42578125" style="69" bestFit="1" customWidth="1"/>
    <col min="3074" max="3074" width="81.140625" style="69" bestFit="1" customWidth="1"/>
    <col min="3075" max="3075" width="13.140625" style="69" bestFit="1" customWidth="1"/>
    <col min="3076" max="3076" width="11.140625" style="69" bestFit="1" customWidth="1"/>
    <col min="3077" max="3077" width="14.28515625" style="69" bestFit="1" customWidth="1"/>
    <col min="3078" max="3078" width="10.5703125" style="69" bestFit="1" customWidth="1"/>
    <col min="3079" max="3079" width="18.140625" style="69" bestFit="1" customWidth="1"/>
    <col min="3080" max="3328" width="9.140625" style="69"/>
    <col min="3329" max="3329" width="5.42578125" style="69" bestFit="1" customWidth="1"/>
    <col min="3330" max="3330" width="81.140625" style="69" bestFit="1" customWidth="1"/>
    <col min="3331" max="3331" width="13.140625" style="69" bestFit="1" customWidth="1"/>
    <col min="3332" max="3332" width="11.140625" style="69" bestFit="1" customWidth="1"/>
    <col min="3333" max="3333" width="14.28515625" style="69" bestFit="1" customWidth="1"/>
    <col min="3334" max="3334" width="10.5703125" style="69" bestFit="1" customWidth="1"/>
    <col min="3335" max="3335" width="18.140625" style="69" bestFit="1" customWidth="1"/>
    <col min="3336" max="3584" width="9.140625" style="69"/>
    <col min="3585" max="3585" width="5.42578125" style="69" bestFit="1" customWidth="1"/>
    <col min="3586" max="3586" width="81.140625" style="69" bestFit="1" customWidth="1"/>
    <col min="3587" max="3587" width="13.140625" style="69" bestFit="1" customWidth="1"/>
    <col min="3588" max="3588" width="11.140625" style="69" bestFit="1" customWidth="1"/>
    <col min="3589" max="3589" width="14.28515625" style="69" bestFit="1" customWidth="1"/>
    <col min="3590" max="3590" width="10.5703125" style="69" bestFit="1" customWidth="1"/>
    <col min="3591" max="3591" width="18.140625" style="69" bestFit="1" customWidth="1"/>
    <col min="3592" max="3840" width="9.140625" style="69"/>
    <col min="3841" max="3841" width="5.42578125" style="69" bestFit="1" customWidth="1"/>
    <col min="3842" max="3842" width="81.140625" style="69" bestFit="1" customWidth="1"/>
    <col min="3843" max="3843" width="13.140625" style="69" bestFit="1" customWidth="1"/>
    <col min="3844" max="3844" width="11.140625" style="69" bestFit="1" customWidth="1"/>
    <col min="3845" max="3845" width="14.28515625" style="69" bestFit="1" customWidth="1"/>
    <col min="3846" max="3846" width="10.5703125" style="69" bestFit="1" customWidth="1"/>
    <col min="3847" max="3847" width="18.140625" style="69" bestFit="1" customWidth="1"/>
    <col min="3848" max="4096" width="9.140625" style="69"/>
    <col min="4097" max="4097" width="5.42578125" style="69" bestFit="1" customWidth="1"/>
    <col min="4098" max="4098" width="81.140625" style="69" bestFit="1" customWidth="1"/>
    <col min="4099" max="4099" width="13.140625" style="69" bestFit="1" customWidth="1"/>
    <col min="4100" max="4100" width="11.140625" style="69" bestFit="1" customWidth="1"/>
    <col min="4101" max="4101" width="14.28515625" style="69" bestFit="1" customWidth="1"/>
    <col min="4102" max="4102" width="10.5703125" style="69" bestFit="1" customWidth="1"/>
    <col min="4103" max="4103" width="18.140625" style="69" bestFit="1" customWidth="1"/>
    <col min="4104" max="4352" width="9.140625" style="69"/>
    <col min="4353" max="4353" width="5.42578125" style="69" bestFit="1" customWidth="1"/>
    <col min="4354" max="4354" width="81.140625" style="69" bestFit="1" customWidth="1"/>
    <col min="4355" max="4355" width="13.140625" style="69" bestFit="1" customWidth="1"/>
    <col min="4356" max="4356" width="11.140625" style="69" bestFit="1" customWidth="1"/>
    <col min="4357" max="4357" width="14.28515625" style="69" bestFit="1" customWidth="1"/>
    <col min="4358" max="4358" width="10.5703125" style="69" bestFit="1" customWidth="1"/>
    <col min="4359" max="4359" width="18.140625" style="69" bestFit="1" customWidth="1"/>
    <col min="4360" max="4608" width="9.140625" style="69"/>
    <col min="4609" max="4609" width="5.42578125" style="69" bestFit="1" customWidth="1"/>
    <col min="4610" max="4610" width="81.140625" style="69" bestFit="1" customWidth="1"/>
    <col min="4611" max="4611" width="13.140625" style="69" bestFit="1" customWidth="1"/>
    <col min="4612" max="4612" width="11.140625" style="69" bestFit="1" customWidth="1"/>
    <col min="4613" max="4613" width="14.28515625" style="69" bestFit="1" customWidth="1"/>
    <col min="4614" max="4614" width="10.5703125" style="69" bestFit="1" customWidth="1"/>
    <col min="4615" max="4615" width="18.140625" style="69" bestFit="1" customWidth="1"/>
    <col min="4616" max="4864" width="9.140625" style="69"/>
    <col min="4865" max="4865" width="5.42578125" style="69" bestFit="1" customWidth="1"/>
    <col min="4866" max="4866" width="81.140625" style="69" bestFit="1" customWidth="1"/>
    <col min="4867" max="4867" width="13.140625" style="69" bestFit="1" customWidth="1"/>
    <col min="4868" max="4868" width="11.140625" style="69" bestFit="1" customWidth="1"/>
    <col min="4869" max="4869" width="14.28515625" style="69" bestFit="1" customWidth="1"/>
    <col min="4870" max="4870" width="10.5703125" style="69" bestFit="1" customWidth="1"/>
    <col min="4871" max="4871" width="18.140625" style="69" bestFit="1" customWidth="1"/>
    <col min="4872" max="5120" width="9.140625" style="69"/>
    <col min="5121" max="5121" width="5.42578125" style="69" bestFit="1" customWidth="1"/>
    <col min="5122" max="5122" width="81.140625" style="69" bestFit="1" customWidth="1"/>
    <col min="5123" max="5123" width="13.140625" style="69" bestFit="1" customWidth="1"/>
    <col min="5124" max="5124" width="11.140625" style="69" bestFit="1" customWidth="1"/>
    <col min="5125" max="5125" width="14.28515625" style="69" bestFit="1" customWidth="1"/>
    <col min="5126" max="5126" width="10.5703125" style="69" bestFit="1" customWidth="1"/>
    <col min="5127" max="5127" width="18.140625" style="69" bestFit="1" customWidth="1"/>
    <col min="5128" max="5376" width="9.140625" style="69"/>
    <col min="5377" max="5377" width="5.42578125" style="69" bestFit="1" customWidth="1"/>
    <col min="5378" max="5378" width="81.140625" style="69" bestFit="1" customWidth="1"/>
    <col min="5379" max="5379" width="13.140625" style="69" bestFit="1" customWidth="1"/>
    <col min="5380" max="5380" width="11.140625" style="69" bestFit="1" customWidth="1"/>
    <col min="5381" max="5381" width="14.28515625" style="69" bestFit="1" customWidth="1"/>
    <col min="5382" max="5382" width="10.5703125" style="69" bestFit="1" customWidth="1"/>
    <col min="5383" max="5383" width="18.140625" style="69" bestFit="1" customWidth="1"/>
    <col min="5384" max="5632" width="9.140625" style="69"/>
    <col min="5633" max="5633" width="5.42578125" style="69" bestFit="1" customWidth="1"/>
    <col min="5634" max="5634" width="81.140625" style="69" bestFit="1" customWidth="1"/>
    <col min="5635" max="5635" width="13.140625" style="69" bestFit="1" customWidth="1"/>
    <col min="5636" max="5636" width="11.140625" style="69" bestFit="1" customWidth="1"/>
    <col min="5637" max="5637" width="14.28515625" style="69" bestFit="1" customWidth="1"/>
    <col min="5638" max="5638" width="10.5703125" style="69" bestFit="1" customWidth="1"/>
    <col min="5639" max="5639" width="18.140625" style="69" bestFit="1" customWidth="1"/>
    <col min="5640" max="5888" width="9.140625" style="69"/>
    <col min="5889" max="5889" width="5.42578125" style="69" bestFit="1" customWidth="1"/>
    <col min="5890" max="5890" width="81.140625" style="69" bestFit="1" customWidth="1"/>
    <col min="5891" max="5891" width="13.140625" style="69" bestFit="1" customWidth="1"/>
    <col min="5892" max="5892" width="11.140625" style="69" bestFit="1" customWidth="1"/>
    <col min="5893" max="5893" width="14.28515625" style="69" bestFit="1" customWidth="1"/>
    <col min="5894" max="5894" width="10.5703125" style="69" bestFit="1" customWidth="1"/>
    <col min="5895" max="5895" width="18.140625" style="69" bestFit="1" customWidth="1"/>
    <col min="5896" max="6144" width="9.140625" style="69"/>
    <col min="6145" max="6145" width="5.42578125" style="69" bestFit="1" customWidth="1"/>
    <col min="6146" max="6146" width="81.140625" style="69" bestFit="1" customWidth="1"/>
    <col min="6147" max="6147" width="13.140625" style="69" bestFit="1" customWidth="1"/>
    <col min="6148" max="6148" width="11.140625" style="69" bestFit="1" customWidth="1"/>
    <col min="6149" max="6149" width="14.28515625" style="69" bestFit="1" customWidth="1"/>
    <col min="6150" max="6150" width="10.5703125" style="69" bestFit="1" customWidth="1"/>
    <col min="6151" max="6151" width="18.140625" style="69" bestFit="1" customWidth="1"/>
    <col min="6152" max="6400" width="9.140625" style="69"/>
    <col min="6401" max="6401" width="5.42578125" style="69" bestFit="1" customWidth="1"/>
    <col min="6402" max="6402" width="81.140625" style="69" bestFit="1" customWidth="1"/>
    <col min="6403" max="6403" width="13.140625" style="69" bestFit="1" customWidth="1"/>
    <col min="6404" max="6404" width="11.140625" style="69" bestFit="1" customWidth="1"/>
    <col min="6405" max="6405" width="14.28515625" style="69" bestFit="1" customWidth="1"/>
    <col min="6406" max="6406" width="10.5703125" style="69" bestFit="1" customWidth="1"/>
    <col min="6407" max="6407" width="18.140625" style="69" bestFit="1" customWidth="1"/>
    <col min="6408" max="6656" width="9.140625" style="69"/>
    <col min="6657" max="6657" width="5.42578125" style="69" bestFit="1" customWidth="1"/>
    <col min="6658" max="6658" width="81.140625" style="69" bestFit="1" customWidth="1"/>
    <col min="6659" max="6659" width="13.140625" style="69" bestFit="1" customWidth="1"/>
    <col min="6660" max="6660" width="11.140625" style="69" bestFit="1" customWidth="1"/>
    <col min="6661" max="6661" width="14.28515625" style="69" bestFit="1" customWidth="1"/>
    <col min="6662" max="6662" width="10.5703125" style="69" bestFit="1" customWidth="1"/>
    <col min="6663" max="6663" width="18.140625" style="69" bestFit="1" customWidth="1"/>
    <col min="6664" max="6912" width="9.140625" style="69"/>
    <col min="6913" max="6913" width="5.42578125" style="69" bestFit="1" customWidth="1"/>
    <col min="6914" max="6914" width="81.140625" style="69" bestFit="1" customWidth="1"/>
    <col min="6915" max="6915" width="13.140625" style="69" bestFit="1" customWidth="1"/>
    <col min="6916" max="6916" width="11.140625" style="69" bestFit="1" customWidth="1"/>
    <col min="6917" max="6917" width="14.28515625" style="69" bestFit="1" customWidth="1"/>
    <col min="6918" max="6918" width="10.5703125" style="69" bestFit="1" customWidth="1"/>
    <col min="6919" max="6919" width="18.140625" style="69" bestFit="1" customWidth="1"/>
    <col min="6920" max="7168" width="9.140625" style="69"/>
    <col min="7169" max="7169" width="5.42578125" style="69" bestFit="1" customWidth="1"/>
    <col min="7170" max="7170" width="81.140625" style="69" bestFit="1" customWidth="1"/>
    <col min="7171" max="7171" width="13.140625" style="69" bestFit="1" customWidth="1"/>
    <col min="7172" max="7172" width="11.140625" style="69" bestFit="1" customWidth="1"/>
    <col min="7173" max="7173" width="14.28515625" style="69" bestFit="1" customWidth="1"/>
    <col min="7174" max="7174" width="10.5703125" style="69" bestFit="1" customWidth="1"/>
    <col min="7175" max="7175" width="18.140625" style="69" bestFit="1" customWidth="1"/>
    <col min="7176" max="7424" width="9.140625" style="69"/>
    <col min="7425" max="7425" width="5.42578125" style="69" bestFit="1" customWidth="1"/>
    <col min="7426" max="7426" width="81.140625" style="69" bestFit="1" customWidth="1"/>
    <col min="7427" max="7427" width="13.140625" style="69" bestFit="1" customWidth="1"/>
    <col min="7428" max="7428" width="11.140625" style="69" bestFit="1" customWidth="1"/>
    <col min="7429" max="7429" width="14.28515625" style="69" bestFit="1" customWidth="1"/>
    <col min="7430" max="7430" width="10.5703125" style="69" bestFit="1" customWidth="1"/>
    <col min="7431" max="7431" width="18.140625" style="69" bestFit="1" customWidth="1"/>
    <col min="7432" max="7680" width="9.140625" style="69"/>
    <col min="7681" max="7681" width="5.42578125" style="69" bestFit="1" customWidth="1"/>
    <col min="7682" max="7682" width="81.140625" style="69" bestFit="1" customWidth="1"/>
    <col min="7683" max="7683" width="13.140625" style="69" bestFit="1" customWidth="1"/>
    <col min="7684" max="7684" width="11.140625" style="69" bestFit="1" customWidth="1"/>
    <col min="7685" max="7685" width="14.28515625" style="69" bestFit="1" customWidth="1"/>
    <col min="7686" max="7686" width="10.5703125" style="69" bestFit="1" customWidth="1"/>
    <col min="7687" max="7687" width="18.140625" style="69" bestFit="1" customWidth="1"/>
    <col min="7688" max="7936" width="9.140625" style="69"/>
    <col min="7937" max="7937" width="5.42578125" style="69" bestFit="1" customWidth="1"/>
    <col min="7938" max="7938" width="81.140625" style="69" bestFit="1" customWidth="1"/>
    <col min="7939" max="7939" width="13.140625" style="69" bestFit="1" customWidth="1"/>
    <col min="7940" max="7940" width="11.140625" style="69" bestFit="1" customWidth="1"/>
    <col min="7941" max="7941" width="14.28515625" style="69" bestFit="1" customWidth="1"/>
    <col min="7942" max="7942" width="10.5703125" style="69" bestFit="1" customWidth="1"/>
    <col min="7943" max="7943" width="18.140625" style="69" bestFit="1" customWidth="1"/>
    <col min="7944" max="8192" width="9.140625" style="69"/>
    <col min="8193" max="8193" width="5.42578125" style="69" bestFit="1" customWidth="1"/>
    <col min="8194" max="8194" width="81.140625" style="69" bestFit="1" customWidth="1"/>
    <col min="8195" max="8195" width="13.140625" style="69" bestFit="1" customWidth="1"/>
    <col min="8196" max="8196" width="11.140625" style="69" bestFit="1" customWidth="1"/>
    <col min="8197" max="8197" width="14.28515625" style="69" bestFit="1" customWidth="1"/>
    <col min="8198" max="8198" width="10.5703125" style="69" bestFit="1" customWidth="1"/>
    <col min="8199" max="8199" width="18.140625" style="69" bestFit="1" customWidth="1"/>
    <col min="8200" max="8448" width="9.140625" style="69"/>
    <col min="8449" max="8449" width="5.42578125" style="69" bestFit="1" customWidth="1"/>
    <col min="8450" max="8450" width="81.140625" style="69" bestFit="1" customWidth="1"/>
    <col min="8451" max="8451" width="13.140625" style="69" bestFit="1" customWidth="1"/>
    <col min="8452" max="8452" width="11.140625" style="69" bestFit="1" customWidth="1"/>
    <col min="8453" max="8453" width="14.28515625" style="69" bestFit="1" customWidth="1"/>
    <col min="8454" max="8454" width="10.5703125" style="69" bestFit="1" customWidth="1"/>
    <col min="8455" max="8455" width="18.140625" style="69" bestFit="1" customWidth="1"/>
    <col min="8456" max="8704" width="9.140625" style="69"/>
    <col min="8705" max="8705" width="5.42578125" style="69" bestFit="1" customWidth="1"/>
    <col min="8706" max="8706" width="81.140625" style="69" bestFit="1" customWidth="1"/>
    <col min="8707" max="8707" width="13.140625" style="69" bestFit="1" customWidth="1"/>
    <col min="8708" max="8708" width="11.140625" style="69" bestFit="1" customWidth="1"/>
    <col min="8709" max="8709" width="14.28515625" style="69" bestFit="1" customWidth="1"/>
    <col min="8710" max="8710" width="10.5703125" style="69" bestFit="1" customWidth="1"/>
    <col min="8711" max="8711" width="18.140625" style="69" bestFit="1" customWidth="1"/>
    <col min="8712" max="8960" width="9.140625" style="69"/>
    <col min="8961" max="8961" width="5.42578125" style="69" bestFit="1" customWidth="1"/>
    <col min="8962" max="8962" width="81.140625" style="69" bestFit="1" customWidth="1"/>
    <col min="8963" max="8963" width="13.140625" style="69" bestFit="1" customWidth="1"/>
    <col min="8964" max="8964" width="11.140625" style="69" bestFit="1" customWidth="1"/>
    <col min="8965" max="8965" width="14.28515625" style="69" bestFit="1" customWidth="1"/>
    <col min="8966" max="8966" width="10.5703125" style="69" bestFit="1" customWidth="1"/>
    <col min="8967" max="8967" width="18.140625" style="69" bestFit="1" customWidth="1"/>
    <col min="8968" max="9216" width="9.140625" style="69"/>
    <col min="9217" max="9217" width="5.42578125" style="69" bestFit="1" customWidth="1"/>
    <col min="9218" max="9218" width="81.140625" style="69" bestFit="1" customWidth="1"/>
    <col min="9219" max="9219" width="13.140625" style="69" bestFit="1" customWidth="1"/>
    <col min="9220" max="9220" width="11.140625" style="69" bestFit="1" customWidth="1"/>
    <col min="9221" max="9221" width="14.28515625" style="69" bestFit="1" customWidth="1"/>
    <col min="9222" max="9222" width="10.5703125" style="69" bestFit="1" customWidth="1"/>
    <col min="9223" max="9223" width="18.140625" style="69" bestFit="1" customWidth="1"/>
    <col min="9224" max="9472" width="9.140625" style="69"/>
    <col min="9473" max="9473" width="5.42578125" style="69" bestFit="1" customWidth="1"/>
    <col min="9474" max="9474" width="81.140625" style="69" bestFit="1" customWidth="1"/>
    <col min="9475" max="9475" width="13.140625" style="69" bestFit="1" customWidth="1"/>
    <col min="9476" max="9476" width="11.140625" style="69" bestFit="1" customWidth="1"/>
    <col min="9477" max="9477" width="14.28515625" style="69" bestFit="1" customWidth="1"/>
    <col min="9478" max="9478" width="10.5703125" style="69" bestFit="1" customWidth="1"/>
    <col min="9479" max="9479" width="18.140625" style="69" bestFit="1" customWidth="1"/>
    <col min="9480" max="9728" width="9.140625" style="69"/>
    <col min="9729" max="9729" width="5.42578125" style="69" bestFit="1" customWidth="1"/>
    <col min="9730" max="9730" width="81.140625" style="69" bestFit="1" customWidth="1"/>
    <col min="9731" max="9731" width="13.140625" style="69" bestFit="1" customWidth="1"/>
    <col min="9732" max="9732" width="11.140625" style="69" bestFit="1" customWidth="1"/>
    <col min="9733" max="9733" width="14.28515625" style="69" bestFit="1" customWidth="1"/>
    <col min="9734" max="9734" width="10.5703125" style="69" bestFit="1" customWidth="1"/>
    <col min="9735" max="9735" width="18.140625" style="69" bestFit="1" customWidth="1"/>
    <col min="9736" max="9984" width="9.140625" style="69"/>
    <col min="9985" max="9985" width="5.42578125" style="69" bestFit="1" customWidth="1"/>
    <col min="9986" max="9986" width="81.140625" style="69" bestFit="1" customWidth="1"/>
    <col min="9987" max="9987" width="13.140625" style="69" bestFit="1" customWidth="1"/>
    <col min="9988" max="9988" width="11.140625" style="69" bestFit="1" customWidth="1"/>
    <col min="9989" max="9989" width="14.28515625" style="69" bestFit="1" customWidth="1"/>
    <col min="9990" max="9990" width="10.5703125" style="69" bestFit="1" customWidth="1"/>
    <col min="9991" max="9991" width="18.140625" style="69" bestFit="1" customWidth="1"/>
    <col min="9992" max="10240" width="9.140625" style="69"/>
    <col min="10241" max="10241" width="5.42578125" style="69" bestFit="1" customWidth="1"/>
    <col min="10242" max="10242" width="81.140625" style="69" bestFit="1" customWidth="1"/>
    <col min="10243" max="10243" width="13.140625" style="69" bestFit="1" customWidth="1"/>
    <col min="10244" max="10244" width="11.140625" style="69" bestFit="1" customWidth="1"/>
    <col min="10245" max="10245" width="14.28515625" style="69" bestFit="1" customWidth="1"/>
    <col min="10246" max="10246" width="10.5703125" style="69" bestFit="1" customWidth="1"/>
    <col min="10247" max="10247" width="18.140625" style="69" bestFit="1" customWidth="1"/>
    <col min="10248" max="10496" width="9.140625" style="69"/>
    <col min="10497" max="10497" width="5.42578125" style="69" bestFit="1" customWidth="1"/>
    <col min="10498" max="10498" width="81.140625" style="69" bestFit="1" customWidth="1"/>
    <col min="10499" max="10499" width="13.140625" style="69" bestFit="1" customWidth="1"/>
    <col min="10500" max="10500" width="11.140625" style="69" bestFit="1" customWidth="1"/>
    <col min="10501" max="10501" width="14.28515625" style="69" bestFit="1" customWidth="1"/>
    <col min="10502" max="10502" width="10.5703125" style="69" bestFit="1" customWidth="1"/>
    <col min="10503" max="10503" width="18.140625" style="69" bestFit="1" customWidth="1"/>
    <col min="10504" max="10752" width="9.140625" style="69"/>
    <col min="10753" max="10753" width="5.42578125" style="69" bestFit="1" customWidth="1"/>
    <col min="10754" max="10754" width="81.140625" style="69" bestFit="1" customWidth="1"/>
    <col min="10755" max="10755" width="13.140625" style="69" bestFit="1" customWidth="1"/>
    <col min="10756" max="10756" width="11.140625" style="69" bestFit="1" customWidth="1"/>
    <col min="10757" max="10757" width="14.28515625" style="69" bestFit="1" customWidth="1"/>
    <col min="10758" max="10758" width="10.5703125" style="69" bestFit="1" customWidth="1"/>
    <col min="10759" max="10759" width="18.140625" style="69" bestFit="1" customWidth="1"/>
    <col min="10760" max="11008" width="9.140625" style="69"/>
    <col min="11009" max="11009" width="5.42578125" style="69" bestFit="1" customWidth="1"/>
    <col min="11010" max="11010" width="81.140625" style="69" bestFit="1" customWidth="1"/>
    <col min="11011" max="11011" width="13.140625" style="69" bestFit="1" customWidth="1"/>
    <col min="11012" max="11012" width="11.140625" style="69" bestFit="1" customWidth="1"/>
    <col min="11013" max="11013" width="14.28515625" style="69" bestFit="1" customWidth="1"/>
    <col min="11014" max="11014" width="10.5703125" style="69" bestFit="1" customWidth="1"/>
    <col min="11015" max="11015" width="18.140625" style="69" bestFit="1" customWidth="1"/>
    <col min="11016" max="11264" width="9.140625" style="69"/>
    <col min="11265" max="11265" width="5.42578125" style="69" bestFit="1" customWidth="1"/>
    <col min="11266" max="11266" width="81.140625" style="69" bestFit="1" customWidth="1"/>
    <col min="11267" max="11267" width="13.140625" style="69" bestFit="1" customWidth="1"/>
    <col min="11268" max="11268" width="11.140625" style="69" bestFit="1" customWidth="1"/>
    <col min="11269" max="11269" width="14.28515625" style="69" bestFit="1" customWidth="1"/>
    <col min="11270" max="11270" width="10.5703125" style="69" bestFit="1" customWidth="1"/>
    <col min="11271" max="11271" width="18.140625" style="69" bestFit="1" customWidth="1"/>
    <col min="11272" max="11520" width="9.140625" style="69"/>
    <col min="11521" max="11521" width="5.42578125" style="69" bestFit="1" customWidth="1"/>
    <col min="11522" max="11522" width="81.140625" style="69" bestFit="1" customWidth="1"/>
    <col min="11523" max="11523" width="13.140625" style="69" bestFit="1" customWidth="1"/>
    <col min="11524" max="11524" width="11.140625" style="69" bestFit="1" customWidth="1"/>
    <col min="11525" max="11525" width="14.28515625" style="69" bestFit="1" customWidth="1"/>
    <col min="11526" max="11526" width="10.5703125" style="69" bestFit="1" customWidth="1"/>
    <col min="11527" max="11527" width="18.140625" style="69" bestFit="1" customWidth="1"/>
    <col min="11528" max="11776" width="9.140625" style="69"/>
    <col min="11777" max="11777" width="5.42578125" style="69" bestFit="1" customWidth="1"/>
    <col min="11778" max="11778" width="81.140625" style="69" bestFit="1" customWidth="1"/>
    <col min="11779" max="11779" width="13.140625" style="69" bestFit="1" customWidth="1"/>
    <col min="11780" max="11780" width="11.140625" style="69" bestFit="1" customWidth="1"/>
    <col min="11781" max="11781" width="14.28515625" style="69" bestFit="1" customWidth="1"/>
    <col min="11782" max="11782" width="10.5703125" style="69" bestFit="1" customWidth="1"/>
    <col min="11783" max="11783" width="18.140625" style="69" bestFit="1" customWidth="1"/>
    <col min="11784" max="12032" width="9.140625" style="69"/>
    <col min="12033" max="12033" width="5.42578125" style="69" bestFit="1" customWidth="1"/>
    <col min="12034" max="12034" width="81.140625" style="69" bestFit="1" customWidth="1"/>
    <col min="12035" max="12035" width="13.140625" style="69" bestFit="1" customWidth="1"/>
    <col min="12036" max="12036" width="11.140625" style="69" bestFit="1" customWidth="1"/>
    <col min="12037" max="12037" width="14.28515625" style="69" bestFit="1" customWidth="1"/>
    <col min="12038" max="12038" width="10.5703125" style="69" bestFit="1" customWidth="1"/>
    <col min="12039" max="12039" width="18.140625" style="69" bestFit="1" customWidth="1"/>
    <col min="12040" max="12288" width="9.140625" style="69"/>
    <col min="12289" max="12289" width="5.42578125" style="69" bestFit="1" customWidth="1"/>
    <col min="12290" max="12290" width="81.140625" style="69" bestFit="1" customWidth="1"/>
    <col min="12291" max="12291" width="13.140625" style="69" bestFit="1" customWidth="1"/>
    <col min="12292" max="12292" width="11.140625" style="69" bestFit="1" customWidth="1"/>
    <col min="12293" max="12293" width="14.28515625" style="69" bestFit="1" customWidth="1"/>
    <col min="12294" max="12294" width="10.5703125" style="69" bestFit="1" customWidth="1"/>
    <col min="12295" max="12295" width="18.140625" style="69" bestFit="1" customWidth="1"/>
    <col min="12296" max="12544" width="9.140625" style="69"/>
    <col min="12545" max="12545" width="5.42578125" style="69" bestFit="1" customWidth="1"/>
    <col min="12546" max="12546" width="81.140625" style="69" bestFit="1" customWidth="1"/>
    <col min="12547" max="12547" width="13.140625" style="69" bestFit="1" customWidth="1"/>
    <col min="12548" max="12548" width="11.140625" style="69" bestFit="1" customWidth="1"/>
    <col min="12549" max="12549" width="14.28515625" style="69" bestFit="1" customWidth="1"/>
    <col min="12550" max="12550" width="10.5703125" style="69" bestFit="1" customWidth="1"/>
    <col min="12551" max="12551" width="18.140625" style="69" bestFit="1" customWidth="1"/>
    <col min="12552" max="12800" width="9.140625" style="69"/>
    <col min="12801" max="12801" width="5.42578125" style="69" bestFit="1" customWidth="1"/>
    <col min="12802" max="12802" width="81.140625" style="69" bestFit="1" customWidth="1"/>
    <col min="12803" max="12803" width="13.140625" style="69" bestFit="1" customWidth="1"/>
    <col min="12804" max="12804" width="11.140625" style="69" bestFit="1" customWidth="1"/>
    <col min="12805" max="12805" width="14.28515625" style="69" bestFit="1" customWidth="1"/>
    <col min="12806" max="12806" width="10.5703125" style="69" bestFit="1" customWidth="1"/>
    <col min="12807" max="12807" width="18.140625" style="69" bestFit="1" customWidth="1"/>
    <col min="12808" max="13056" width="9.140625" style="69"/>
    <col min="13057" max="13057" width="5.42578125" style="69" bestFit="1" customWidth="1"/>
    <col min="13058" max="13058" width="81.140625" style="69" bestFit="1" customWidth="1"/>
    <col min="13059" max="13059" width="13.140625" style="69" bestFit="1" customWidth="1"/>
    <col min="13060" max="13060" width="11.140625" style="69" bestFit="1" customWidth="1"/>
    <col min="13061" max="13061" width="14.28515625" style="69" bestFit="1" customWidth="1"/>
    <col min="13062" max="13062" width="10.5703125" style="69" bestFit="1" customWidth="1"/>
    <col min="13063" max="13063" width="18.140625" style="69" bestFit="1" customWidth="1"/>
    <col min="13064" max="13312" width="9.140625" style="69"/>
    <col min="13313" max="13313" width="5.42578125" style="69" bestFit="1" customWidth="1"/>
    <col min="13314" max="13314" width="81.140625" style="69" bestFit="1" customWidth="1"/>
    <col min="13315" max="13315" width="13.140625" style="69" bestFit="1" customWidth="1"/>
    <col min="13316" max="13316" width="11.140625" style="69" bestFit="1" customWidth="1"/>
    <col min="13317" max="13317" width="14.28515625" style="69" bestFit="1" customWidth="1"/>
    <col min="13318" max="13318" width="10.5703125" style="69" bestFit="1" customWidth="1"/>
    <col min="13319" max="13319" width="18.140625" style="69" bestFit="1" customWidth="1"/>
    <col min="13320" max="13568" width="9.140625" style="69"/>
    <col min="13569" max="13569" width="5.42578125" style="69" bestFit="1" customWidth="1"/>
    <col min="13570" max="13570" width="81.140625" style="69" bestFit="1" customWidth="1"/>
    <col min="13571" max="13571" width="13.140625" style="69" bestFit="1" customWidth="1"/>
    <col min="13572" max="13572" width="11.140625" style="69" bestFit="1" customWidth="1"/>
    <col min="13573" max="13573" width="14.28515625" style="69" bestFit="1" customWidth="1"/>
    <col min="13574" max="13574" width="10.5703125" style="69" bestFit="1" customWidth="1"/>
    <col min="13575" max="13575" width="18.140625" style="69" bestFit="1" customWidth="1"/>
    <col min="13576" max="13824" width="9.140625" style="69"/>
    <col min="13825" max="13825" width="5.42578125" style="69" bestFit="1" customWidth="1"/>
    <col min="13826" max="13826" width="81.140625" style="69" bestFit="1" customWidth="1"/>
    <col min="13827" max="13827" width="13.140625" style="69" bestFit="1" customWidth="1"/>
    <col min="13828" max="13828" width="11.140625" style="69" bestFit="1" customWidth="1"/>
    <col min="13829" max="13829" width="14.28515625" style="69" bestFit="1" customWidth="1"/>
    <col min="13830" max="13830" width="10.5703125" style="69" bestFit="1" customWidth="1"/>
    <col min="13831" max="13831" width="18.140625" style="69" bestFit="1" customWidth="1"/>
    <col min="13832" max="14080" width="9.140625" style="69"/>
    <col min="14081" max="14081" width="5.42578125" style="69" bestFit="1" customWidth="1"/>
    <col min="14082" max="14082" width="81.140625" style="69" bestFit="1" customWidth="1"/>
    <col min="14083" max="14083" width="13.140625" style="69" bestFit="1" customWidth="1"/>
    <col min="14084" max="14084" width="11.140625" style="69" bestFit="1" customWidth="1"/>
    <col min="14085" max="14085" width="14.28515625" style="69" bestFit="1" customWidth="1"/>
    <col min="14086" max="14086" width="10.5703125" style="69" bestFit="1" customWidth="1"/>
    <col min="14087" max="14087" width="18.140625" style="69" bestFit="1" customWidth="1"/>
    <col min="14088" max="14336" width="9.140625" style="69"/>
    <col min="14337" max="14337" width="5.42578125" style="69" bestFit="1" customWidth="1"/>
    <col min="14338" max="14338" width="81.140625" style="69" bestFit="1" customWidth="1"/>
    <col min="14339" max="14339" width="13.140625" style="69" bestFit="1" customWidth="1"/>
    <col min="14340" max="14340" width="11.140625" style="69" bestFit="1" customWidth="1"/>
    <col min="14341" max="14341" width="14.28515625" style="69" bestFit="1" customWidth="1"/>
    <col min="14342" max="14342" width="10.5703125" style="69" bestFit="1" customWidth="1"/>
    <col min="14343" max="14343" width="18.140625" style="69" bestFit="1" customWidth="1"/>
    <col min="14344" max="14592" width="9.140625" style="69"/>
    <col min="14593" max="14593" width="5.42578125" style="69" bestFit="1" customWidth="1"/>
    <col min="14594" max="14594" width="81.140625" style="69" bestFit="1" customWidth="1"/>
    <col min="14595" max="14595" width="13.140625" style="69" bestFit="1" customWidth="1"/>
    <col min="14596" max="14596" width="11.140625" style="69" bestFit="1" customWidth="1"/>
    <col min="14597" max="14597" width="14.28515625" style="69" bestFit="1" customWidth="1"/>
    <col min="14598" max="14598" width="10.5703125" style="69" bestFit="1" customWidth="1"/>
    <col min="14599" max="14599" width="18.140625" style="69" bestFit="1" customWidth="1"/>
    <col min="14600" max="14848" width="9.140625" style="69"/>
    <col min="14849" max="14849" width="5.42578125" style="69" bestFit="1" customWidth="1"/>
    <col min="14850" max="14850" width="81.140625" style="69" bestFit="1" customWidth="1"/>
    <col min="14851" max="14851" width="13.140625" style="69" bestFit="1" customWidth="1"/>
    <col min="14852" max="14852" width="11.140625" style="69" bestFit="1" customWidth="1"/>
    <col min="14853" max="14853" width="14.28515625" style="69" bestFit="1" customWidth="1"/>
    <col min="14854" max="14854" width="10.5703125" style="69" bestFit="1" customWidth="1"/>
    <col min="14855" max="14855" width="18.140625" style="69" bestFit="1" customWidth="1"/>
    <col min="14856" max="15104" width="9.140625" style="69"/>
    <col min="15105" max="15105" width="5.42578125" style="69" bestFit="1" customWidth="1"/>
    <col min="15106" max="15106" width="81.140625" style="69" bestFit="1" customWidth="1"/>
    <col min="15107" max="15107" width="13.140625" style="69" bestFit="1" customWidth="1"/>
    <col min="15108" max="15108" width="11.140625" style="69" bestFit="1" customWidth="1"/>
    <col min="15109" max="15109" width="14.28515625" style="69" bestFit="1" customWidth="1"/>
    <col min="15110" max="15110" width="10.5703125" style="69" bestFit="1" customWidth="1"/>
    <col min="15111" max="15111" width="18.140625" style="69" bestFit="1" customWidth="1"/>
    <col min="15112" max="15360" width="9.140625" style="69"/>
    <col min="15361" max="15361" width="5.42578125" style="69" bestFit="1" customWidth="1"/>
    <col min="15362" max="15362" width="81.140625" style="69" bestFit="1" customWidth="1"/>
    <col min="15363" max="15363" width="13.140625" style="69" bestFit="1" customWidth="1"/>
    <col min="15364" max="15364" width="11.140625" style="69" bestFit="1" customWidth="1"/>
    <col min="15365" max="15365" width="14.28515625" style="69" bestFit="1" customWidth="1"/>
    <col min="15366" max="15366" width="10.5703125" style="69" bestFit="1" customWidth="1"/>
    <col min="15367" max="15367" width="18.140625" style="69" bestFit="1" customWidth="1"/>
    <col min="15368" max="15616" width="9.140625" style="69"/>
    <col min="15617" max="15617" width="5.42578125" style="69" bestFit="1" customWidth="1"/>
    <col min="15618" max="15618" width="81.140625" style="69" bestFit="1" customWidth="1"/>
    <col min="15619" max="15619" width="13.140625" style="69" bestFit="1" customWidth="1"/>
    <col min="15620" max="15620" width="11.140625" style="69" bestFit="1" customWidth="1"/>
    <col min="15621" max="15621" width="14.28515625" style="69" bestFit="1" customWidth="1"/>
    <col min="15622" max="15622" width="10.5703125" style="69" bestFit="1" customWidth="1"/>
    <col min="15623" max="15623" width="18.140625" style="69" bestFit="1" customWidth="1"/>
    <col min="15624" max="15872" width="9.140625" style="69"/>
    <col min="15873" max="15873" width="5.42578125" style="69" bestFit="1" customWidth="1"/>
    <col min="15874" max="15874" width="81.140625" style="69" bestFit="1" customWidth="1"/>
    <col min="15875" max="15875" width="13.140625" style="69" bestFit="1" customWidth="1"/>
    <col min="15876" max="15876" width="11.140625" style="69" bestFit="1" customWidth="1"/>
    <col min="15877" max="15877" width="14.28515625" style="69" bestFit="1" customWidth="1"/>
    <col min="15878" max="15878" width="10.5703125" style="69" bestFit="1" customWidth="1"/>
    <col min="15879" max="15879" width="18.140625" style="69" bestFit="1" customWidth="1"/>
    <col min="15880" max="16128" width="9.140625" style="69"/>
    <col min="16129" max="16129" width="5.42578125" style="69" bestFit="1" customWidth="1"/>
    <col min="16130" max="16130" width="81.140625" style="69" bestFit="1" customWidth="1"/>
    <col min="16131" max="16131" width="13.140625" style="69" bestFit="1" customWidth="1"/>
    <col min="16132" max="16132" width="11.140625" style="69" bestFit="1" customWidth="1"/>
    <col min="16133" max="16133" width="14.28515625" style="69" bestFit="1" customWidth="1"/>
    <col min="16134" max="16134" width="10.5703125" style="69" bestFit="1" customWidth="1"/>
    <col min="16135" max="16135" width="18.140625" style="69" bestFit="1" customWidth="1"/>
    <col min="16136" max="16384" width="9.140625" style="69"/>
  </cols>
  <sheetData>
    <row r="1" spans="1:8" s="1" customFormat="1">
      <c r="A1" s="3" t="s">
        <v>0</v>
      </c>
      <c r="B1" s="397" t="s">
        <v>8</v>
      </c>
      <c r="C1" s="397"/>
      <c r="D1" s="397"/>
      <c r="E1" s="397"/>
      <c r="F1" s="4"/>
      <c r="G1" s="4"/>
      <c r="H1" s="4"/>
    </row>
    <row r="2" spans="1:8" s="1" customFormat="1" ht="13.5" thickBot="1">
      <c r="C2" s="5"/>
      <c r="F2" s="4"/>
      <c r="G2" s="4"/>
      <c r="H2" s="4"/>
    </row>
    <row r="3" spans="1:8" s="1" customFormat="1" ht="15">
      <c r="B3" s="61" t="s">
        <v>1753</v>
      </c>
      <c r="C3" s="470"/>
      <c r="D3" s="401"/>
      <c r="E3" s="15"/>
      <c r="F3" s="4"/>
      <c r="G3" s="4"/>
      <c r="H3" s="4"/>
    </row>
    <row r="4" spans="1:8" s="1" customFormat="1" ht="38.25">
      <c r="B4" s="62" t="s">
        <v>1754</v>
      </c>
      <c r="C4" s="471"/>
      <c r="D4" s="402"/>
      <c r="E4" s="63"/>
      <c r="F4" s="4"/>
      <c r="G4" s="4"/>
      <c r="H4" s="4"/>
    </row>
    <row r="5" spans="1:8" s="1" customFormat="1" ht="15">
      <c r="B5" s="64" t="s">
        <v>1060</v>
      </c>
      <c r="C5" s="471"/>
      <c r="D5" s="402"/>
      <c r="E5" s="15"/>
      <c r="F5" s="4"/>
      <c r="G5" s="4"/>
      <c r="H5" s="4"/>
    </row>
    <row r="6" spans="1:8" s="1" customFormat="1" ht="15">
      <c r="B6" s="64" t="s">
        <v>1755</v>
      </c>
      <c r="C6" s="471"/>
      <c r="D6" s="402"/>
      <c r="E6" s="15"/>
      <c r="F6" s="4"/>
      <c r="G6" s="4"/>
      <c r="H6" s="4"/>
    </row>
    <row r="7" spans="1:8" s="1" customFormat="1" ht="15.75" thickBot="1">
      <c r="B7" s="65" t="s">
        <v>1756</v>
      </c>
      <c r="C7" s="472"/>
      <c r="D7" s="403"/>
      <c r="E7" s="15"/>
      <c r="F7" s="4"/>
      <c r="G7" s="4"/>
      <c r="H7" s="4"/>
    </row>
    <row r="8" spans="1:8" s="1" customFormat="1">
      <c r="B8" s="15"/>
      <c r="C8" s="17" t="s">
        <v>1058</v>
      </c>
      <c r="D8" s="17" t="s">
        <v>1057</v>
      </c>
      <c r="E8" s="15"/>
      <c r="F8" s="4"/>
      <c r="G8" s="4"/>
      <c r="H8" s="4"/>
    </row>
    <row r="9" spans="1:8" s="1" customFormat="1">
      <c r="C9" s="5"/>
      <c r="F9" s="4"/>
      <c r="G9" s="4"/>
      <c r="H9" s="4"/>
    </row>
    <row r="10" spans="1:8" s="1" customFormat="1" ht="15">
      <c r="B10" s="455"/>
      <c r="C10" s="455"/>
      <c r="D10" s="455"/>
      <c r="E10" s="455"/>
      <c r="F10" s="4"/>
      <c r="G10" s="4"/>
      <c r="H10" s="4"/>
    </row>
    <row r="11" spans="1:8" s="1" customFormat="1">
      <c r="B11" s="454" t="s">
        <v>1066</v>
      </c>
      <c r="C11" s="454"/>
      <c r="D11" s="454"/>
      <c r="E11" s="454"/>
      <c r="F11" s="4"/>
      <c r="G11" s="4"/>
      <c r="H11" s="4"/>
    </row>
    <row r="12" spans="1:8" s="1" customFormat="1">
      <c r="B12" s="28" t="s">
        <v>1067</v>
      </c>
      <c r="C12" s="454" t="s">
        <v>1068</v>
      </c>
      <c r="D12" s="454" t="s">
        <v>1069</v>
      </c>
      <c r="E12" s="454" t="s">
        <v>1070</v>
      </c>
      <c r="F12" s="4"/>
      <c r="G12" s="4"/>
      <c r="H12" s="4"/>
    </row>
    <row r="13" spans="1:8" s="1" customFormat="1">
      <c r="B13" s="28" t="s">
        <v>1071</v>
      </c>
      <c r="C13" s="454"/>
      <c r="D13" s="454"/>
      <c r="E13" s="454"/>
      <c r="F13" s="4"/>
      <c r="G13" s="4"/>
      <c r="H13" s="4"/>
    </row>
    <row r="14" spans="1:8" s="1" customFormat="1">
      <c r="B14" s="29" t="s">
        <v>1072</v>
      </c>
      <c r="C14" s="30"/>
      <c r="D14" s="30"/>
      <c r="E14" s="30"/>
      <c r="F14" s="4"/>
      <c r="G14" s="4"/>
      <c r="H14" s="4"/>
    </row>
    <row r="15" spans="1:8" s="1" customFormat="1">
      <c r="B15" s="29" t="s">
        <v>1074</v>
      </c>
      <c r="C15" s="30"/>
      <c r="D15" s="30"/>
      <c r="E15" s="30"/>
      <c r="F15" s="4"/>
      <c r="G15" s="4"/>
      <c r="H15" s="4"/>
    </row>
    <row r="16" spans="1:8" s="1" customFormat="1">
      <c r="B16" s="29" t="s">
        <v>1075</v>
      </c>
      <c r="C16" s="30"/>
      <c r="D16" s="30" t="s">
        <v>1272</v>
      </c>
      <c r="E16" s="30"/>
      <c r="F16" s="4"/>
      <c r="G16" s="4"/>
      <c r="H16" s="4"/>
    </row>
    <row r="17" spans="2:8" s="1" customFormat="1">
      <c r="B17" s="31" t="s">
        <v>3213</v>
      </c>
      <c r="C17" s="66"/>
      <c r="D17" s="67"/>
      <c r="E17" s="67"/>
      <c r="F17" s="4"/>
      <c r="G17" s="4"/>
      <c r="H17" s="4"/>
    </row>
    <row r="18" spans="2:8" s="1" customFormat="1">
      <c r="C18" s="5"/>
      <c r="F18" s="4"/>
      <c r="G18" s="4"/>
      <c r="H18" s="4"/>
    </row>
    <row r="20" spans="2:8">
      <c r="B20" s="69" t="s">
        <v>100</v>
      </c>
    </row>
    <row r="22" spans="2:8">
      <c r="B22" s="181" t="s">
        <v>101</v>
      </c>
      <c r="C22" s="182" t="s">
        <v>102</v>
      </c>
      <c r="D22" s="181" t="s">
        <v>103</v>
      </c>
      <c r="E22" s="181" t="s">
        <v>104</v>
      </c>
      <c r="F22" s="183" t="s">
        <v>105</v>
      </c>
      <c r="G22" s="183" t="s">
        <v>106</v>
      </c>
      <c r="H22" s="183" t="s">
        <v>107</v>
      </c>
    </row>
    <row r="23" spans="2:8">
      <c r="B23" s="102" t="s">
        <v>108</v>
      </c>
      <c r="C23" s="79"/>
    </row>
    <row r="24" spans="2:8">
      <c r="B24" s="102" t="s">
        <v>109</v>
      </c>
      <c r="C24" s="79"/>
    </row>
    <row r="25" spans="2:8">
      <c r="B25" s="102" t="s">
        <v>110</v>
      </c>
      <c r="C25" s="79"/>
    </row>
    <row r="26" spans="2:8">
      <c r="B26" s="69" t="s">
        <v>1277</v>
      </c>
      <c r="C26" s="79">
        <v>6.7</v>
      </c>
      <c r="D26" s="69" t="s">
        <v>112</v>
      </c>
      <c r="E26" s="69" t="s">
        <v>1278</v>
      </c>
      <c r="F26" s="13">
        <v>2500000</v>
      </c>
      <c r="G26" s="13">
        <v>2444.09</v>
      </c>
      <c r="H26" s="13">
        <v>8.7799999999999994</v>
      </c>
    </row>
    <row r="27" spans="2:8">
      <c r="B27" s="69" t="s">
        <v>495</v>
      </c>
      <c r="C27" s="79">
        <v>7.07</v>
      </c>
      <c r="D27" s="69" t="s">
        <v>112</v>
      </c>
      <c r="E27" s="69" t="s">
        <v>496</v>
      </c>
      <c r="F27" s="13">
        <v>1000000</v>
      </c>
      <c r="G27" s="13">
        <v>951.99</v>
      </c>
      <c r="H27" s="13">
        <v>3.42</v>
      </c>
    </row>
    <row r="28" spans="2:8">
      <c r="B28" s="69" t="s">
        <v>1275</v>
      </c>
      <c r="C28" s="79">
        <v>7.42</v>
      </c>
      <c r="D28" s="69" t="s">
        <v>112</v>
      </c>
      <c r="E28" s="69" t="s">
        <v>1276</v>
      </c>
      <c r="F28" s="13">
        <v>1000000</v>
      </c>
      <c r="G28" s="13">
        <v>940.12</v>
      </c>
      <c r="H28" s="13">
        <v>3.38</v>
      </c>
    </row>
    <row r="29" spans="2:8">
      <c r="B29" s="69" t="s">
        <v>740</v>
      </c>
      <c r="C29" s="79">
        <v>7.13</v>
      </c>
      <c r="D29" s="69" t="s">
        <v>112</v>
      </c>
      <c r="E29" s="69" t="s">
        <v>741</v>
      </c>
      <c r="F29" s="13">
        <v>500000</v>
      </c>
      <c r="G29" s="13">
        <v>473.78</v>
      </c>
      <c r="H29" s="13">
        <v>1.7</v>
      </c>
    </row>
    <row r="30" spans="2:8">
      <c r="B30" s="69" t="s">
        <v>1757</v>
      </c>
      <c r="C30" s="79">
        <v>7.49</v>
      </c>
      <c r="D30" s="69" t="s">
        <v>112</v>
      </c>
      <c r="E30" s="69" t="s">
        <v>1758</v>
      </c>
      <c r="F30" s="13">
        <v>160000</v>
      </c>
      <c r="G30" s="13">
        <v>167.11</v>
      </c>
      <c r="H30" s="13">
        <v>0.6</v>
      </c>
    </row>
    <row r="31" spans="2:8">
      <c r="B31" s="69" t="s">
        <v>1759</v>
      </c>
      <c r="C31" s="79">
        <v>6.04</v>
      </c>
      <c r="D31" s="69" t="s">
        <v>112</v>
      </c>
      <c r="E31" s="69" t="s">
        <v>1760</v>
      </c>
      <c r="F31" s="13">
        <v>67000</v>
      </c>
      <c r="G31" s="13">
        <v>68.02</v>
      </c>
      <c r="H31" s="13">
        <v>0.24</v>
      </c>
    </row>
    <row r="32" spans="2:8">
      <c r="B32" s="102" t="s">
        <v>114</v>
      </c>
      <c r="C32" s="184"/>
      <c r="D32" s="102"/>
      <c r="E32" s="102"/>
      <c r="F32" s="14"/>
      <c r="G32" s="14">
        <f>SUM(G22:G31)</f>
        <v>5045.1099999999997</v>
      </c>
      <c r="H32" s="14">
        <f>SUM(H22:H31)</f>
        <v>18.119999999999997</v>
      </c>
    </row>
    <row r="33" spans="2:8">
      <c r="B33" s="102" t="s">
        <v>115</v>
      </c>
      <c r="C33" s="79"/>
    </row>
    <row r="34" spans="2:8">
      <c r="B34" s="69" t="s">
        <v>1761</v>
      </c>
      <c r="C34" s="79">
        <v>6.52</v>
      </c>
      <c r="D34" s="69" t="s">
        <v>116</v>
      </c>
      <c r="E34" s="69" t="s">
        <v>893</v>
      </c>
      <c r="F34" s="13">
        <v>250</v>
      </c>
      <c r="G34" s="13">
        <v>2530.46</v>
      </c>
      <c r="H34" s="13">
        <v>9.09</v>
      </c>
    </row>
    <row r="35" spans="2:8">
      <c r="B35" s="69" t="s">
        <v>1762</v>
      </c>
      <c r="C35" s="79">
        <v>6.4</v>
      </c>
      <c r="D35" s="69" t="s">
        <v>116</v>
      </c>
      <c r="E35" s="69" t="s">
        <v>1763</v>
      </c>
      <c r="F35" s="13">
        <v>250</v>
      </c>
      <c r="G35" s="13">
        <v>2515.6999999999998</v>
      </c>
      <c r="H35" s="13">
        <v>9.0299999999999994</v>
      </c>
    </row>
    <row r="36" spans="2:8">
      <c r="B36" s="69" t="s">
        <v>897</v>
      </c>
      <c r="C36" s="79">
        <v>6.48</v>
      </c>
      <c r="D36" s="69" t="s">
        <v>116</v>
      </c>
      <c r="E36" s="69" t="s">
        <v>898</v>
      </c>
      <c r="F36" s="13">
        <v>250</v>
      </c>
      <c r="G36" s="13">
        <v>2466.89</v>
      </c>
      <c r="H36" s="13">
        <v>8.86</v>
      </c>
    </row>
    <row r="37" spans="2:8">
      <c r="B37" s="69" t="s">
        <v>1764</v>
      </c>
      <c r="C37" s="79">
        <v>6.59</v>
      </c>
      <c r="D37" s="69" t="s">
        <v>116</v>
      </c>
      <c r="E37" s="69" t="s">
        <v>1765</v>
      </c>
      <c r="F37" s="13">
        <v>250</v>
      </c>
      <c r="G37" s="13">
        <v>2466.3200000000002</v>
      </c>
      <c r="H37" s="13">
        <v>8.86</v>
      </c>
    </row>
    <row r="38" spans="2:8">
      <c r="B38" s="69" t="s">
        <v>1302</v>
      </c>
      <c r="C38" s="79">
        <v>7.34</v>
      </c>
      <c r="D38" s="69" t="s">
        <v>116</v>
      </c>
      <c r="E38" s="69" t="s">
        <v>874</v>
      </c>
      <c r="F38" s="13">
        <v>250</v>
      </c>
      <c r="G38" s="13">
        <v>2460.7800000000002</v>
      </c>
      <c r="H38" s="13">
        <v>8.84</v>
      </c>
    </row>
    <row r="39" spans="2:8">
      <c r="B39" s="69" t="s">
        <v>1766</v>
      </c>
      <c r="C39" s="79">
        <v>6.84</v>
      </c>
      <c r="D39" s="69" t="s">
        <v>116</v>
      </c>
      <c r="E39" s="69" t="s">
        <v>1767</v>
      </c>
      <c r="F39" s="13">
        <v>250</v>
      </c>
      <c r="G39" s="13">
        <v>2445.23</v>
      </c>
      <c r="H39" s="13">
        <v>8.7799999999999994</v>
      </c>
    </row>
    <row r="40" spans="2:8">
      <c r="B40" s="69" t="s">
        <v>1768</v>
      </c>
      <c r="C40" s="79">
        <v>6.71</v>
      </c>
      <c r="D40" s="69" t="s">
        <v>344</v>
      </c>
      <c r="E40" s="69" t="s">
        <v>1769</v>
      </c>
      <c r="F40" s="13">
        <v>250</v>
      </c>
      <c r="G40" s="13">
        <v>2438.63</v>
      </c>
      <c r="H40" s="13">
        <v>8.76</v>
      </c>
    </row>
    <row r="41" spans="2:8">
      <c r="B41" s="69" t="s">
        <v>1297</v>
      </c>
      <c r="C41" s="79">
        <v>7.98</v>
      </c>
      <c r="D41" s="69" t="s">
        <v>116</v>
      </c>
      <c r="E41" s="69" t="s">
        <v>338</v>
      </c>
      <c r="F41" s="13">
        <v>250</v>
      </c>
      <c r="G41" s="13">
        <v>2350.11</v>
      </c>
      <c r="H41" s="13">
        <v>8.44</v>
      </c>
    </row>
    <row r="42" spans="2:8">
      <c r="B42" s="69" t="s">
        <v>1770</v>
      </c>
      <c r="C42" s="79">
        <v>6.37</v>
      </c>
      <c r="D42" s="69" t="s">
        <v>116</v>
      </c>
      <c r="E42" s="69" t="s">
        <v>1771</v>
      </c>
      <c r="F42" s="13">
        <v>200</v>
      </c>
      <c r="G42" s="13">
        <v>2006.74</v>
      </c>
      <c r="H42" s="13">
        <v>7.21</v>
      </c>
    </row>
    <row r="43" spans="2:8">
      <c r="B43" s="102" t="s">
        <v>117</v>
      </c>
      <c r="C43" s="185"/>
      <c r="D43" s="102"/>
      <c r="E43" s="102"/>
      <c r="F43" s="14"/>
      <c r="G43" s="14">
        <f>SUM(G33:G42)</f>
        <v>21680.86</v>
      </c>
      <c r="H43" s="14">
        <f>SUM(H33:H42)</f>
        <v>77.86999999999999</v>
      </c>
    </row>
    <row r="44" spans="2:8">
      <c r="B44" s="102" t="s">
        <v>279</v>
      </c>
      <c r="C44" s="185"/>
      <c r="D44" s="102"/>
      <c r="E44" s="102"/>
      <c r="F44" s="14"/>
      <c r="G44" s="14">
        <v>506.6</v>
      </c>
      <c r="H44" s="14">
        <v>1.82</v>
      </c>
    </row>
    <row r="45" spans="2:8">
      <c r="B45" s="102" t="s">
        <v>125</v>
      </c>
      <c r="C45" s="185"/>
      <c r="D45" s="102"/>
      <c r="E45" s="102"/>
      <c r="F45" s="14"/>
      <c r="G45" s="14">
        <v>27232.57</v>
      </c>
      <c r="H45" s="14">
        <v>97.8</v>
      </c>
    </row>
    <row r="46" spans="2:8">
      <c r="B46" s="102" t="s">
        <v>126</v>
      </c>
      <c r="C46" s="185"/>
      <c r="D46" s="102"/>
      <c r="E46" s="102"/>
      <c r="F46" s="14"/>
      <c r="G46" s="14">
        <v>612.23272201999714</v>
      </c>
      <c r="H46" s="14">
        <v>2.2000000000000028</v>
      </c>
    </row>
    <row r="47" spans="2:8">
      <c r="B47" s="102" t="s">
        <v>127</v>
      </c>
      <c r="C47" s="185"/>
      <c r="D47" s="102"/>
      <c r="E47" s="102"/>
      <c r="F47" s="14"/>
      <c r="G47" s="14">
        <v>27844.802722019998</v>
      </c>
      <c r="H47" s="14">
        <v>100</v>
      </c>
    </row>
    <row r="48" spans="2:8">
      <c r="B48" s="69" t="s">
        <v>128</v>
      </c>
    </row>
    <row r="49" spans="2:3">
      <c r="B49" s="69" t="s">
        <v>129</v>
      </c>
    </row>
    <row r="50" spans="2:3">
      <c r="B50" s="102" t="s">
        <v>130</v>
      </c>
      <c r="C50" s="186">
        <v>44712</v>
      </c>
    </row>
    <row r="51" spans="2:3" ht="25.5">
      <c r="B51" s="187" t="s">
        <v>131</v>
      </c>
      <c r="C51" s="185" t="s">
        <v>132</v>
      </c>
    </row>
    <row r="52" spans="2:3">
      <c r="B52" s="102"/>
    </row>
    <row r="53" spans="2:3">
      <c r="B53" s="102" t="s">
        <v>995</v>
      </c>
      <c r="C53" s="185" t="s">
        <v>132</v>
      </c>
    </row>
    <row r="54" spans="2:3">
      <c r="B54" s="102" t="s">
        <v>994</v>
      </c>
      <c r="C54" s="185" t="s">
        <v>132</v>
      </c>
    </row>
    <row r="55" spans="2:3">
      <c r="B55" s="102" t="s">
        <v>1772</v>
      </c>
      <c r="C55" s="185"/>
    </row>
    <row r="56" spans="2:3">
      <c r="B56" s="102" t="s">
        <v>1773</v>
      </c>
      <c r="C56" s="185"/>
    </row>
    <row r="57" spans="2:3">
      <c r="B57" s="102" t="s">
        <v>1774</v>
      </c>
      <c r="C57" s="185"/>
    </row>
    <row r="58" spans="2:3">
      <c r="B58" s="102" t="s">
        <v>1775</v>
      </c>
      <c r="C58" s="185"/>
    </row>
    <row r="59" spans="2:3">
      <c r="B59" s="102" t="s">
        <v>1776</v>
      </c>
      <c r="C59" s="185"/>
    </row>
    <row r="60" spans="2:3">
      <c r="B60" s="102" t="s">
        <v>1777</v>
      </c>
      <c r="C60" s="185"/>
    </row>
    <row r="61" spans="2:3">
      <c r="B61" s="102" t="s">
        <v>1778</v>
      </c>
      <c r="C61" s="185"/>
    </row>
    <row r="62" spans="2:3">
      <c r="B62" s="102" t="s">
        <v>1779</v>
      </c>
      <c r="C62" s="185"/>
    </row>
    <row r="63" spans="2:3">
      <c r="B63" s="102" t="s">
        <v>135</v>
      </c>
      <c r="C63" s="185"/>
    </row>
    <row r="64" spans="2:3">
      <c r="B64" s="102" t="s">
        <v>1780</v>
      </c>
    </row>
  </sheetData>
  <mergeCells count="8">
    <mergeCell ref="C12:C13"/>
    <mergeCell ref="D12:D13"/>
    <mergeCell ref="E12:E13"/>
    <mergeCell ref="B1:E1"/>
    <mergeCell ref="C3:C7"/>
    <mergeCell ref="D3:D7"/>
    <mergeCell ref="B10:E10"/>
    <mergeCell ref="B11:E11"/>
  </mergeCells>
  <hyperlinks>
    <hyperlink ref="A1" location="Index!A1" display="Index" xr:uid="{F9632B8B-36BF-4C40-BBF0-A2B3836E10D2}"/>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E712C-1F02-4DA1-950B-A878D1C9944A}">
  <dimension ref="A1:H66"/>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14.140625" style="69" bestFit="1" customWidth="1"/>
    <col min="6" max="6" width="10.285156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13.140625" style="69" bestFit="1" customWidth="1"/>
    <col min="260" max="260" width="11.140625" style="69" bestFit="1" customWidth="1"/>
    <col min="261" max="261" width="14.140625" style="69" bestFit="1" customWidth="1"/>
    <col min="262" max="262" width="10.28515625" style="69" bestFit="1" customWidth="1"/>
    <col min="263" max="263" width="18.140625" style="69" bestFit="1" customWidth="1"/>
    <col min="264" max="512" width="9.140625" style="69"/>
    <col min="513" max="513" width="5.42578125" style="69" bestFit="1" customWidth="1"/>
    <col min="514" max="514" width="81.140625" style="69" bestFit="1" customWidth="1"/>
    <col min="515" max="515" width="13.140625" style="69" bestFit="1" customWidth="1"/>
    <col min="516" max="516" width="11.140625" style="69" bestFit="1" customWidth="1"/>
    <col min="517" max="517" width="14.140625" style="69" bestFit="1" customWidth="1"/>
    <col min="518" max="518" width="10.28515625" style="69" bestFit="1" customWidth="1"/>
    <col min="519" max="519" width="18.140625" style="69" bestFit="1" customWidth="1"/>
    <col min="520" max="768" width="9.140625" style="69"/>
    <col min="769" max="769" width="5.42578125" style="69" bestFit="1" customWidth="1"/>
    <col min="770" max="770" width="81.140625" style="69" bestFit="1" customWidth="1"/>
    <col min="771" max="771" width="13.140625" style="69" bestFit="1" customWidth="1"/>
    <col min="772" max="772" width="11.140625" style="69" bestFit="1" customWidth="1"/>
    <col min="773" max="773" width="14.140625" style="69" bestFit="1" customWidth="1"/>
    <col min="774" max="774" width="10.28515625" style="69" bestFit="1" customWidth="1"/>
    <col min="775" max="775" width="18.140625" style="69" bestFit="1" customWidth="1"/>
    <col min="776" max="1024" width="9.140625" style="69"/>
    <col min="1025" max="1025" width="5.42578125" style="69" bestFit="1" customWidth="1"/>
    <col min="1026" max="1026" width="81.140625" style="69" bestFit="1" customWidth="1"/>
    <col min="1027" max="1027" width="13.140625" style="69" bestFit="1" customWidth="1"/>
    <col min="1028" max="1028" width="11.140625" style="69" bestFit="1" customWidth="1"/>
    <col min="1029" max="1029" width="14.140625" style="69" bestFit="1" customWidth="1"/>
    <col min="1030" max="1030" width="10.28515625" style="69" bestFit="1" customWidth="1"/>
    <col min="1031" max="1031" width="18.140625" style="69" bestFit="1" customWidth="1"/>
    <col min="1032" max="1280" width="9.140625" style="69"/>
    <col min="1281" max="1281" width="5.42578125" style="69" bestFit="1" customWidth="1"/>
    <col min="1282" max="1282" width="81.140625" style="69" bestFit="1" customWidth="1"/>
    <col min="1283" max="1283" width="13.140625" style="69" bestFit="1" customWidth="1"/>
    <col min="1284" max="1284" width="11.140625" style="69" bestFit="1" customWidth="1"/>
    <col min="1285" max="1285" width="14.140625" style="69" bestFit="1" customWidth="1"/>
    <col min="1286" max="1286" width="10.28515625" style="69" bestFit="1" customWidth="1"/>
    <col min="1287" max="1287" width="18.140625" style="69" bestFit="1" customWidth="1"/>
    <col min="1288" max="1536" width="9.140625" style="69"/>
    <col min="1537" max="1537" width="5.42578125" style="69" bestFit="1" customWidth="1"/>
    <col min="1538" max="1538" width="81.140625" style="69" bestFit="1" customWidth="1"/>
    <col min="1539" max="1539" width="13.140625" style="69" bestFit="1" customWidth="1"/>
    <col min="1540" max="1540" width="11.140625" style="69" bestFit="1" customWidth="1"/>
    <col min="1541" max="1541" width="14.140625" style="69" bestFit="1" customWidth="1"/>
    <col min="1542" max="1542" width="10.28515625" style="69" bestFit="1" customWidth="1"/>
    <col min="1543" max="1543" width="18.140625" style="69" bestFit="1" customWidth="1"/>
    <col min="1544" max="1792" width="9.140625" style="69"/>
    <col min="1793" max="1793" width="5.42578125" style="69" bestFit="1" customWidth="1"/>
    <col min="1794" max="1794" width="81.140625" style="69" bestFit="1" customWidth="1"/>
    <col min="1795" max="1795" width="13.140625" style="69" bestFit="1" customWidth="1"/>
    <col min="1796" max="1796" width="11.140625" style="69" bestFit="1" customWidth="1"/>
    <col min="1797" max="1797" width="14.140625" style="69" bestFit="1" customWidth="1"/>
    <col min="1798" max="1798" width="10.28515625" style="69" bestFit="1" customWidth="1"/>
    <col min="1799" max="1799" width="18.140625" style="69" bestFit="1" customWidth="1"/>
    <col min="1800" max="2048" width="9.140625" style="69"/>
    <col min="2049" max="2049" width="5.42578125" style="69" bestFit="1" customWidth="1"/>
    <col min="2050" max="2050" width="81.140625" style="69" bestFit="1" customWidth="1"/>
    <col min="2051" max="2051" width="13.140625" style="69" bestFit="1" customWidth="1"/>
    <col min="2052" max="2052" width="11.140625" style="69" bestFit="1" customWidth="1"/>
    <col min="2053" max="2053" width="14.140625" style="69" bestFit="1" customWidth="1"/>
    <col min="2054" max="2054" width="10.28515625" style="69" bestFit="1" customWidth="1"/>
    <col min="2055" max="2055" width="18.140625" style="69" bestFit="1" customWidth="1"/>
    <col min="2056" max="2304" width="9.140625" style="69"/>
    <col min="2305" max="2305" width="5.42578125" style="69" bestFit="1" customWidth="1"/>
    <col min="2306" max="2306" width="81.140625" style="69" bestFit="1" customWidth="1"/>
    <col min="2307" max="2307" width="13.140625" style="69" bestFit="1" customWidth="1"/>
    <col min="2308" max="2308" width="11.140625" style="69" bestFit="1" customWidth="1"/>
    <col min="2309" max="2309" width="14.140625" style="69" bestFit="1" customWidth="1"/>
    <col min="2310" max="2310" width="10.28515625" style="69" bestFit="1" customWidth="1"/>
    <col min="2311" max="2311" width="18.140625" style="69" bestFit="1" customWidth="1"/>
    <col min="2312" max="2560" width="9.140625" style="69"/>
    <col min="2561" max="2561" width="5.42578125" style="69" bestFit="1" customWidth="1"/>
    <col min="2562" max="2562" width="81.140625" style="69" bestFit="1" customWidth="1"/>
    <col min="2563" max="2563" width="13.140625" style="69" bestFit="1" customWidth="1"/>
    <col min="2564" max="2564" width="11.140625" style="69" bestFit="1" customWidth="1"/>
    <col min="2565" max="2565" width="14.140625" style="69" bestFit="1" customWidth="1"/>
    <col min="2566" max="2566" width="10.28515625" style="69" bestFit="1" customWidth="1"/>
    <col min="2567" max="2567" width="18.140625" style="69" bestFit="1" customWidth="1"/>
    <col min="2568" max="2816" width="9.140625" style="69"/>
    <col min="2817" max="2817" width="5.42578125" style="69" bestFit="1" customWidth="1"/>
    <col min="2818" max="2818" width="81.140625" style="69" bestFit="1" customWidth="1"/>
    <col min="2819" max="2819" width="13.140625" style="69" bestFit="1" customWidth="1"/>
    <col min="2820" max="2820" width="11.140625" style="69" bestFit="1" customWidth="1"/>
    <col min="2821" max="2821" width="14.140625" style="69" bestFit="1" customWidth="1"/>
    <col min="2822" max="2822" width="10.28515625" style="69" bestFit="1" customWidth="1"/>
    <col min="2823" max="2823" width="18.140625" style="69" bestFit="1" customWidth="1"/>
    <col min="2824" max="3072" width="9.140625" style="69"/>
    <col min="3073" max="3073" width="5.42578125" style="69" bestFit="1" customWidth="1"/>
    <col min="3074" max="3074" width="81.140625" style="69" bestFit="1" customWidth="1"/>
    <col min="3075" max="3075" width="13.140625" style="69" bestFit="1" customWidth="1"/>
    <col min="3076" max="3076" width="11.140625" style="69" bestFit="1" customWidth="1"/>
    <col min="3077" max="3077" width="14.140625" style="69" bestFit="1" customWidth="1"/>
    <col min="3078" max="3078" width="10.28515625" style="69" bestFit="1" customWidth="1"/>
    <col min="3079" max="3079" width="18.140625" style="69" bestFit="1" customWidth="1"/>
    <col min="3080" max="3328" width="9.140625" style="69"/>
    <col min="3329" max="3329" width="5.42578125" style="69" bestFit="1" customWidth="1"/>
    <col min="3330" max="3330" width="81.140625" style="69" bestFit="1" customWidth="1"/>
    <col min="3331" max="3331" width="13.140625" style="69" bestFit="1" customWidth="1"/>
    <col min="3332" max="3332" width="11.140625" style="69" bestFit="1" customWidth="1"/>
    <col min="3333" max="3333" width="14.140625" style="69" bestFit="1" customWidth="1"/>
    <col min="3334" max="3334" width="10.28515625" style="69" bestFit="1" customWidth="1"/>
    <col min="3335" max="3335" width="18.140625" style="69" bestFit="1" customWidth="1"/>
    <col min="3336" max="3584" width="9.140625" style="69"/>
    <col min="3585" max="3585" width="5.42578125" style="69" bestFit="1" customWidth="1"/>
    <col min="3586" max="3586" width="81.140625" style="69" bestFit="1" customWidth="1"/>
    <col min="3587" max="3587" width="13.140625" style="69" bestFit="1" customWidth="1"/>
    <col min="3588" max="3588" width="11.140625" style="69" bestFit="1" customWidth="1"/>
    <col min="3589" max="3589" width="14.140625" style="69" bestFit="1" customWidth="1"/>
    <col min="3590" max="3590" width="10.28515625" style="69" bestFit="1" customWidth="1"/>
    <col min="3591" max="3591" width="18.140625" style="69" bestFit="1" customWidth="1"/>
    <col min="3592" max="3840" width="9.140625" style="69"/>
    <col min="3841" max="3841" width="5.42578125" style="69" bestFit="1" customWidth="1"/>
    <col min="3842" max="3842" width="81.140625" style="69" bestFit="1" customWidth="1"/>
    <col min="3843" max="3843" width="13.140625" style="69" bestFit="1" customWidth="1"/>
    <col min="3844" max="3844" width="11.140625" style="69" bestFit="1" customWidth="1"/>
    <col min="3845" max="3845" width="14.140625" style="69" bestFit="1" customWidth="1"/>
    <col min="3846" max="3846" width="10.28515625" style="69" bestFit="1" customWidth="1"/>
    <col min="3847" max="3847" width="18.140625" style="69" bestFit="1" customWidth="1"/>
    <col min="3848" max="4096" width="9.140625" style="69"/>
    <col min="4097" max="4097" width="5.42578125" style="69" bestFit="1" customWidth="1"/>
    <col min="4098" max="4098" width="81.140625" style="69" bestFit="1" customWidth="1"/>
    <col min="4099" max="4099" width="13.140625" style="69" bestFit="1" customWidth="1"/>
    <col min="4100" max="4100" width="11.140625" style="69" bestFit="1" customWidth="1"/>
    <col min="4101" max="4101" width="14.140625" style="69" bestFit="1" customWidth="1"/>
    <col min="4102" max="4102" width="10.28515625" style="69" bestFit="1" customWidth="1"/>
    <col min="4103" max="4103" width="18.140625" style="69" bestFit="1" customWidth="1"/>
    <col min="4104" max="4352" width="9.140625" style="69"/>
    <col min="4353" max="4353" width="5.42578125" style="69" bestFit="1" customWidth="1"/>
    <col min="4354" max="4354" width="81.140625" style="69" bestFit="1" customWidth="1"/>
    <col min="4355" max="4355" width="13.140625" style="69" bestFit="1" customWidth="1"/>
    <col min="4356" max="4356" width="11.140625" style="69" bestFit="1" customWidth="1"/>
    <col min="4357" max="4357" width="14.140625" style="69" bestFit="1" customWidth="1"/>
    <col min="4358" max="4358" width="10.28515625" style="69" bestFit="1" customWidth="1"/>
    <col min="4359" max="4359" width="18.140625" style="69" bestFit="1" customWidth="1"/>
    <col min="4360" max="4608" width="9.140625" style="69"/>
    <col min="4609" max="4609" width="5.42578125" style="69" bestFit="1" customWidth="1"/>
    <col min="4610" max="4610" width="81.140625" style="69" bestFit="1" customWidth="1"/>
    <col min="4611" max="4611" width="13.140625" style="69" bestFit="1" customWidth="1"/>
    <col min="4612" max="4612" width="11.140625" style="69" bestFit="1" customWidth="1"/>
    <col min="4613" max="4613" width="14.140625" style="69" bestFit="1" customWidth="1"/>
    <col min="4614" max="4614" width="10.28515625" style="69" bestFit="1" customWidth="1"/>
    <col min="4615" max="4615" width="18.140625" style="69" bestFit="1" customWidth="1"/>
    <col min="4616" max="4864" width="9.140625" style="69"/>
    <col min="4865" max="4865" width="5.42578125" style="69" bestFit="1" customWidth="1"/>
    <col min="4866" max="4866" width="81.140625" style="69" bestFit="1" customWidth="1"/>
    <col min="4867" max="4867" width="13.140625" style="69" bestFit="1" customWidth="1"/>
    <col min="4868" max="4868" width="11.140625" style="69" bestFit="1" customWidth="1"/>
    <col min="4869" max="4869" width="14.140625" style="69" bestFit="1" customWidth="1"/>
    <col min="4870" max="4870" width="10.28515625" style="69" bestFit="1" customWidth="1"/>
    <col min="4871" max="4871" width="18.140625" style="69" bestFit="1" customWidth="1"/>
    <col min="4872" max="5120" width="9.140625" style="69"/>
    <col min="5121" max="5121" width="5.42578125" style="69" bestFit="1" customWidth="1"/>
    <col min="5122" max="5122" width="81.140625" style="69" bestFit="1" customWidth="1"/>
    <col min="5123" max="5123" width="13.140625" style="69" bestFit="1" customWidth="1"/>
    <col min="5124" max="5124" width="11.140625" style="69" bestFit="1" customWidth="1"/>
    <col min="5125" max="5125" width="14.140625" style="69" bestFit="1" customWidth="1"/>
    <col min="5126" max="5126" width="10.28515625" style="69" bestFit="1" customWidth="1"/>
    <col min="5127" max="5127" width="18.140625" style="69" bestFit="1" customWidth="1"/>
    <col min="5128" max="5376" width="9.140625" style="69"/>
    <col min="5377" max="5377" width="5.42578125" style="69" bestFit="1" customWidth="1"/>
    <col min="5378" max="5378" width="81.140625" style="69" bestFit="1" customWidth="1"/>
    <col min="5379" max="5379" width="13.140625" style="69" bestFit="1" customWidth="1"/>
    <col min="5380" max="5380" width="11.140625" style="69" bestFit="1" customWidth="1"/>
    <col min="5381" max="5381" width="14.140625" style="69" bestFit="1" customWidth="1"/>
    <col min="5382" max="5382" width="10.28515625" style="69" bestFit="1" customWidth="1"/>
    <col min="5383" max="5383" width="18.140625" style="69" bestFit="1" customWidth="1"/>
    <col min="5384" max="5632" width="9.140625" style="69"/>
    <col min="5633" max="5633" width="5.42578125" style="69" bestFit="1" customWidth="1"/>
    <col min="5634" max="5634" width="81.140625" style="69" bestFit="1" customWidth="1"/>
    <col min="5635" max="5635" width="13.140625" style="69" bestFit="1" customWidth="1"/>
    <col min="5636" max="5636" width="11.140625" style="69" bestFit="1" customWidth="1"/>
    <col min="5637" max="5637" width="14.140625" style="69" bestFit="1" customWidth="1"/>
    <col min="5638" max="5638" width="10.28515625" style="69" bestFit="1" customWidth="1"/>
    <col min="5639" max="5639" width="18.140625" style="69" bestFit="1" customWidth="1"/>
    <col min="5640" max="5888" width="9.140625" style="69"/>
    <col min="5889" max="5889" width="5.42578125" style="69" bestFit="1" customWidth="1"/>
    <col min="5890" max="5890" width="81.140625" style="69" bestFit="1" customWidth="1"/>
    <col min="5891" max="5891" width="13.140625" style="69" bestFit="1" customWidth="1"/>
    <col min="5892" max="5892" width="11.140625" style="69" bestFit="1" customWidth="1"/>
    <col min="5893" max="5893" width="14.140625" style="69" bestFit="1" customWidth="1"/>
    <col min="5894" max="5894" width="10.28515625" style="69" bestFit="1" customWidth="1"/>
    <col min="5895" max="5895" width="18.140625" style="69" bestFit="1" customWidth="1"/>
    <col min="5896" max="6144" width="9.140625" style="69"/>
    <col min="6145" max="6145" width="5.42578125" style="69" bestFit="1" customWidth="1"/>
    <col min="6146" max="6146" width="81.140625" style="69" bestFit="1" customWidth="1"/>
    <col min="6147" max="6147" width="13.140625" style="69" bestFit="1" customWidth="1"/>
    <col min="6148" max="6148" width="11.140625" style="69" bestFit="1" customWidth="1"/>
    <col min="6149" max="6149" width="14.140625" style="69" bestFit="1" customWidth="1"/>
    <col min="6150" max="6150" width="10.28515625" style="69" bestFit="1" customWidth="1"/>
    <col min="6151" max="6151" width="18.140625" style="69" bestFit="1" customWidth="1"/>
    <col min="6152" max="6400" width="9.140625" style="69"/>
    <col min="6401" max="6401" width="5.42578125" style="69" bestFit="1" customWidth="1"/>
    <col min="6402" max="6402" width="81.140625" style="69" bestFit="1" customWidth="1"/>
    <col min="6403" max="6403" width="13.140625" style="69" bestFit="1" customWidth="1"/>
    <col min="6404" max="6404" width="11.140625" style="69" bestFit="1" customWidth="1"/>
    <col min="6405" max="6405" width="14.140625" style="69" bestFit="1" customWidth="1"/>
    <col min="6406" max="6406" width="10.28515625" style="69" bestFit="1" customWidth="1"/>
    <col min="6407" max="6407" width="18.140625" style="69" bestFit="1" customWidth="1"/>
    <col min="6408" max="6656" width="9.140625" style="69"/>
    <col min="6657" max="6657" width="5.42578125" style="69" bestFit="1" customWidth="1"/>
    <col min="6658" max="6658" width="81.140625" style="69" bestFit="1" customWidth="1"/>
    <col min="6659" max="6659" width="13.140625" style="69" bestFit="1" customWidth="1"/>
    <col min="6660" max="6660" width="11.140625" style="69" bestFit="1" customWidth="1"/>
    <col min="6661" max="6661" width="14.140625" style="69" bestFit="1" customWidth="1"/>
    <col min="6662" max="6662" width="10.28515625" style="69" bestFit="1" customWidth="1"/>
    <col min="6663" max="6663" width="18.140625" style="69" bestFit="1" customWidth="1"/>
    <col min="6664" max="6912" width="9.140625" style="69"/>
    <col min="6913" max="6913" width="5.42578125" style="69" bestFit="1" customWidth="1"/>
    <col min="6914" max="6914" width="81.140625" style="69" bestFit="1" customWidth="1"/>
    <col min="6915" max="6915" width="13.140625" style="69" bestFit="1" customWidth="1"/>
    <col min="6916" max="6916" width="11.140625" style="69" bestFit="1" customWidth="1"/>
    <col min="6917" max="6917" width="14.140625" style="69" bestFit="1" customWidth="1"/>
    <col min="6918" max="6918" width="10.28515625" style="69" bestFit="1" customWidth="1"/>
    <col min="6919" max="6919" width="18.140625" style="69" bestFit="1" customWidth="1"/>
    <col min="6920" max="7168" width="9.140625" style="69"/>
    <col min="7169" max="7169" width="5.42578125" style="69" bestFit="1" customWidth="1"/>
    <col min="7170" max="7170" width="81.140625" style="69" bestFit="1" customWidth="1"/>
    <col min="7171" max="7171" width="13.140625" style="69" bestFit="1" customWidth="1"/>
    <col min="7172" max="7172" width="11.140625" style="69" bestFit="1" customWidth="1"/>
    <col min="7173" max="7173" width="14.140625" style="69" bestFit="1" customWidth="1"/>
    <col min="7174" max="7174" width="10.28515625" style="69" bestFit="1" customWidth="1"/>
    <col min="7175" max="7175" width="18.140625" style="69" bestFit="1" customWidth="1"/>
    <col min="7176" max="7424" width="9.140625" style="69"/>
    <col min="7425" max="7425" width="5.42578125" style="69" bestFit="1" customWidth="1"/>
    <col min="7426" max="7426" width="81.140625" style="69" bestFit="1" customWidth="1"/>
    <col min="7427" max="7427" width="13.140625" style="69" bestFit="1" customWidth="1"/>
    <col min="7428" max="7428" width="11.140625" style="69" bestFit="1" customWidth="1"/>
    <col min="7429" max="7429" width="14.140625" style="69" bestFit="1" customWidth="1"/>
    <col min="7430" max="7430" width="10.28515625" style="69" bestFit="1" customWidth="1"/>
    <col min="7431" max="7431" width="18.140625" style="69" bestFit="1" customWidth="1"/>
    <col min="7432" max="7680" width="9.140625" style="69"/>
    <col min="7681" max="7681" width="5.42578125" style="69" bestFit="1" customWidth="1"/>
    <col min="7682" max="7682" width="81.140625" style="69" bestFit="1" customWidth="1"/>
    <col min="7683" max="7683" width="13.140625" style="69" bestFit="1" customWidth="1"/>
    <col min="7684" max="7684" width="11.140625" style="69" bestFit="1" customWidth="1"/>
    <col min="7685" max="7685" width="14.140625" style="69" bestFit="1" customWidth="1"/>
    <col min="7686" max="7686" width="10.28515625" style="69" bestFit="1" customWidth="1"/>
    <col min="7687" max="7687" width="18.140625" style="69" bestFit="1" customWidth="1"/>
    <col min="7688" max="7936" width="9.140625" style="69"/>
    <col min="7937" max="7937" width="5.42578125" style="69" bestFit="1" customWidth="1"/>
    <col min="7938" max="7938" width="81.140625" style="69" bestFit="1" customWidth="1"/>
    <col min="7939" max="7939" width="13.140625" style="69" bestFit="1" customWidth="1"/>
    <col min="7940" max="7940" width="11.140625" style="69" bestFit="1" customWidth="1"/>
    <col min="7941" max="7941" width="14.140625" style="69" bestFit="1" customWidth="1"/>
    <col min="7942" max="7942" width="10.28515625" style="69" bestFit="1" customWidth="1"/>
    <col min="7943" max="7943" width="18.140625" style="69" bestFit="1" customWidth="1"/>
    <col min="7944" max="8192" width="9.140625" style="69"/>
    <col min="8193" max="8193" width="5.42578125" style="69" bestFit="1" customWidth="1"/>
    <col min="8194" max="8194" width="81.140625" style="69" bestFit="1" customWidth="1"/>
    <col min="8195" max="8195" width="13.140625" style="69" bestFit="1" customWidth="1"/>
    <col min="8196" max="8196" width="11.140625" style="69" bestFit="1" customWidth="1"/>
    <col min="8197" max="8197" width="14.140625" style="69" bestFit="1" customWidth="1"/>
    <col min="8198" max="8198" width="10.28515625" style="69" bestFit="1" customWidth="1"/>
    <col min="8199" max="8199" width="18.140625" style="69" bestFit="1" customWidth="1"/>
    <col min="8200" max="8448" width="9.140625" style="69"/>
    <col min="8449" max="8449" width="5.42578125" style="69" bestFit="1" customWidth="1"/>
    <col min="8450" max="8450" width="81.140625" style="69" bestFit="1" customWidth="1"/>
    <col min="8451" max="8451" width="13.140625" style="69" bestFit="1" customWidth="1"/>
    <col min="8452" max="8452" width="11.140625" style="69" bestFit="1" customWidth="1"/>
    <col min="8453" max="8453" width="14.140625" style="69" bestFit="1" customWidth="1"/>
    <col min="8454" max="8454" width="10.28515625" style="69" bestFit="1" customWidth="1"/>
    <col min="8455" max="8455" width="18.140625" style="69" bestFit="1" customWidth="1"/>
    <col min="8456" max="8704" width="9.140625" style="69"/>
    <col min="8705" max="8705" width="5.42578125" style="69" bestFit="1" customWidth="1"/>
    <col min="8706" max="8706" width="81.140625" style="69" bestFit="1" customWidth="1"/>
    <col min="8707" max="8707" width="13.140625" style="69" bestFit="1" customWidth="1"/>
    <col min="8708" max="8708" width="11.140625" style="69" bestFit="1" customWidth="1"/>
    <col min="8709" max="8709" width="14.140625" style="69" bestFit="1" customWidth="1"/>
    <col min="8710" max="8710" width="10.28515625" style="69" bestFit="1" customWidth="1"/>
    <col min="8711" max="8711" width="18.140625" style="69" bestFit="1" customWidth="1"/>
    <col min="8712" max="8960" width="9.140625" style="69"/>
    <col min="8961" max="8961" width="5.42578125" style="69" bestFit="1" customWidth="1"/>
    <col min="8962" max="8962" width="81.140625" style="69" bestFit="1" customWidth="1"/>
    <col min="8963" max="8963" width="13.140625" style="69" bestFit="1" customWidth="1"/>
    <col min="8964" max="8964" width="11.140625" style="69" bestFit="1" customWidth="1"/>
    <col min="8965" max="8965" width="14.140625" style="69" bestFit="1" customWidth="1"/>
    <col min="8966" max="8966" width="10.28515625" style="69" bestFit="1" customWidth="1"/>
    <col min="8967" max="8967" width="18.140625" style="69" bestFit="1" customWidth="1"/>
    <col min="8968" max="9216" width="9.140625" style="69"/>
    <col min="9217" max="9217" width="5.42578125" style="69" bestFit="1" customWidth="1"/>
    <col min="9218" max="9218" width="81.140625" style="69" bestFit="1" customWidth="1"/>
    <col min="9219" max="9219" width="13.140625" style="69" bestFit="1" customWidth="1"/>
    <col min="9220" max="9220" width="11.140625" style="69" bestFit="1" customWidth="1"/>
    <col min="9221" max="9221" width="14.140625" style="69" bestFit="1" customWidth="1"/>
    <col min="9222" max="9222" width="10.28515625" style="69" bestFit="1" customWidth="1"/>
    <col min="9223" max="9223" width="18.140625" style="69" bestFit="1" customWidth="1"/>
    <col min="9224" max="9472" width="9.140625" style="69"/>
    <col min="9473" max="9473" width="5.42578125" style="69" bestFit="1" customWidth="1"/>
    <col min="9474" max="9474" width="81.140625" style="69" bestFit="1" customWidth="1"/>
    <col min="9475" max="9475" width="13.140625" style="69" bestFit="1" customWidth="1"/>
    <col min="9476" max="9476" width="11.140625" style="69" bestFit="1" customWidth="1"/>
    <col min="9477" max="9477" width="14.140625" style="69" bestFit="1" customWidth="1"/>
    <col min="9478" max="9478" width="10.28515625" style="69" bestFit="1" customWidth="1"/>
    <col min="9479" max="9479" width="18.140625" style="69" bestFit="1" customWidth="1"/>
    <col min="9480" max="9728" width="9.140625" style="69"/>
    <col min="9729" max="9729" width="5.42578125" style="69" bestFit="1" customWidth="1"/>
    <col min="9730" max="9730" width="81.140625" style="69" bestFit="1" customWidth="1"/>
    <col min="9731" max="9731" width="13.140625" style="69" bestFit="1" customWidth="1"/>
    <col min="9732" max="9732" width="11.140625" style="69" bestFit="1" customWidth="1"/>
    <col min="9733" max="9733" width="14.140625" style="69" bestFit="1" customWidth="1"/>
    <col min="9734" max="9734" width="10.28515625" style="69" bestFit="1" customWidth="1"/>
    <col min="9735" max="9735" width="18.140625" style="69" bestFit="1" customWidth="1"/>
    <col min="9736" max="9984" width="9.140625" style="69"/>
    <col min="9985" max="9985" width="5.42578125" style="69" bestFit="1" customWidth="1"/>
    <col min="9986" max="9986" width="81.140625" style="69" bestFit="1" customWidth="1"/>
    <col min="9987" max="9987" width="13.140625" style="69" bestFit="1" customWidth="1"/>
    <col min="9988" max="9988" width="11.140625" style="69" bestFit="1" customWidth="1"/>
    <col min="9989" max="9989" width="14.140625" style="69" bestFit="1" customWidth="1"/>
    <col min="9990" max="9990" width="10.28515625" style="69" bestFit="1" customWidth="1"/>
    <col min="9991" max="9991" width="18.140625" style="69" bestFit="1" customWidth="1"/>
    <col min="9992" max="10240" width="9.140625" style="69"/>
    <col min="10241" max="10241" width="5.42578125" style="69" bestFit="1" customWidth="1"/>
    <col min="10242" max="10242" width="81.140625" style="69" bestFit="1" customWidth="1"/>
    <col min="10243" max="10243" width="13.140625" style="69" bestFit="1" customWidth="1"/>
    <col min="10244" max="10244" width="11.140625" style="69" bestFit="1" customWidth="1"/>
    <col min="10245" max="10245" width="14.140625" style="69" bestFit="1" customWidth="1"/>
    <col min="10246" max="10246" width="10.28515625" style="69" bestFit="1" customWidth="1"/>
    <col min="10247" max="10247" width="18.140625" style="69" bestFit="1" customWidth="1"/>
    <col min="10248" max="10496" width="9.140625" style="69"/>
    <col min="10497" max="10497" width="5.42578125" style="69" bestFit="1" customWidth="1"/>
    <col min="10498" max="10498" width="81.140625" style="69" bestFit="1" customWidth="1"/>
    <col min="10499" max="10499" width="13.140625" style="69" bestFit="1" customWidth="1"/>
    <col min="10500" max="10500" width="11.140625" style="69" bestFit="1" customWidth="1"/>
    <col min="10501" max="10501" width="14.140625" style="69" bestFit="1" customWidth="1"/>
    <col min="10502" max="10502" width="10.28515625" style="69" bestFit="1" customWidth="1"/>
    <col min="10503" max="10503" width="18.140625" style="69" bestFit="1" customWidth="1"/>
    <col min="10504" max="10752" width="9.140625" style="69"/>
    <col min="10753" max="10753" width="5.42578125" style="69" bestFit="1" customWidth="1"/>
    <col min="10754" max="10754" width="81.140625" style="69" bestFit="1" customWidth="1"/>
    <col min="10755" max="10755" width="13.140625" style="69" bestFit="1" customWidth="1"/>
    <col min="10756" max="10756" width="11.140625" style="69" bestFit="1" customWidth="1"/>
    <col min="10757" max="10757" width="14.140625" style="69" bestFit="1" customWidth="1"/>
    <col min="10758" max="10758" width="10.28515625" style="69" bestFit="1" customWidth="1"/>
    <col min="10759" max="10759" width="18.140625" style="69" bestFit="1" customWidth="1"/>
    <col min="10760" max="11008" width="9.140625" style="69"/>
    <col min="11009" max="11009" width="5.42578125" style="69" bestFit="1" customWidth="1"/>
    <col min="11010" max="11010" width="81.140625" style="69" bestFit="1" customWidth="1"/>
    <col min="11011" max="11011" width="13.140625" style="69" bestFit="1" customWidth="1"/>
    <col min="11012" max="11012" width="11.140625" style="69" bestFit="1" customWidth="1"/>
    <col min="11013" max="11013" width="14.140625" style="69" bestFit="1" customWidth="1"/>
    <col min="11014" max="11014" width="10.28515625" style="69" bestFit="1" customWidth="1"/>
    <col min="11015" max="11015" width="18.140625" style="69" bestFit="1" customWidth="1"/>
    <col min="11016" max="11264" width="9.140625" style="69"/>
    <col min="11265" max="11265" width="5.42578125" style="69" bestFit="1" customWidth="1"/>
    <col min="11266" max="11266" width="81.140625" style="69" bestFit="1" customWidth="1"/>
    <col min="11267" max="11267" width="13.140625" style="69" bestFit="1" customWidth="1"/>
    <col min="11268" max="11268" width="11.140625" style="69" bestFit="1" customWidth="1"/>
    <col min="11269" max="11269" width="14.140625" style="69" bestFit="1" customWidth="1"/>
    <col min="11270" max="11270" width="10.28515625" style="69" bestFit="1" customWidth="1"/>
    <col min="11271" max="11271" width="18.140625" style="69" bestFit="1" customWidth="1"/>
    <col min="11272" max="11520" width="9.140625" style="69"/>
    <col min="11521" max="11521" width="5.42578125" style="69" bestFit="1" customWidth="1"/>
    <col min="11522" max="11522" width="81.140625" style="69" bestFit="1" customWidth="1"/>
    <col min="11523" max="11523" width="13.140625" style="69" bestFit="1" customWidth="1"/>
    <col min="11524" max="11524" width="11.140625" style="69" bestFit="1" customWidth="1"/>
    <col min="11525" max="11525" width="14.140625" style="69" bestFit="1" customWidth="1"/>
    <col min="11526" max="11526" width="10.28515625" style="69" bestFit="1" customWidth="1"/>
    <col min="11527" max="11527" width="18.140625" style="69" bestFit="1" customWidth="1"/>
    <col min="11528" max="11776" width="9.140625" style="69"/>
    <col min="11777" max="11777" width="5.42578125" style="69" bestFit="1" customWidth="1"/>
    <col min="11778" max="11778" width="81.140625" style="69" bestFit="1" customWidth="1"/>
    <col min="11779" max="11779" width="13.140625" style="69" bestFit="1" customWidth="1"/>
    <col min="11780" max="11780" width="11.140625" style="69" bestFit="1" customWidth="1"/>
    <col min="11781" max="11781" width="14.140625" style="69" bestFit="1" customWidth="1"/>
    <col min="11782" max="11782" width="10.28515625" style="69" bestFit="1" customWidth="1"/>
    <col min="11783" max="11783" width="18.140625" style="69" bestFit="1" customWidth="1"/>
    <col min="11784" max="12032" width="9.140625" style="69"/>
    <col min="12033" max="12033" width="5.42578125" style="69" bestFit="1" customWidth="1"/>
    <col min="12034" max="12034" width="81.140625" style="69" bestFit="1" customWidth="1"/>
    <col min="12035" max="12035" width="13.140625" style="69" bestFit="1" customWidth="1"/>
    <col min="12036" max="12036" width="11.140625" style="69" bestFit="1" customWidth="1"/>
    <col min="12037" max="12037" width="14.140625" style="69" bestFit="1" customWidth="1"/>
    <col min="12038" max="12038" width="10.28515625" style="69" bestFit="1" customWidth="1"/>
    <col min="12039" max="12039" width="18.140625" style="69" bestFit="1" customWidth="1"/>
    <col min="12040" max="12288" width="9.140625" style="69"/>
    <col min="12289" max="12289" width="5.42578125" style="69" bestFit="1" customWidth="1"/>
    <col min="12290" max="12290" width="81.140625" style="69" bestFit="1" customWidth="1"/>
    <col min="12291" max="12291" width="13.140625" style="69" bestFit="1" customWidth="1"/>
    <col min="12292" max="12292" width="11.140625" style="69" bestFit="1" customWidth="1"/>
    <col min="12293" max="12293" width="14.140625" style="69" bestFit="1" customWidth="1"/>
    <col min="12294" max="12294" width="10.28515625" style="69" bestFit="1" customWidth="1"/>
    <col min="12295" max="12295" width="18.140625" style="69" bestFit="1" customWidth="1"/>
    <col min="12296" max="12544" width="9.140625" style="69"/>
    <col min="12545" max="12545" width="5.42578125" style="69" bestFit="1" customWidth="1"/>
    <col min="12546" max="12546" width="81.140625" style="69" bestFit="1" customWidth="1"/>
    <col min="12547" max="12547" width="13.140625" style="69" bestFit="1" customWidth="1"/>
    <col min="12548" max="12548" width="11.140625" style="69" bestFit="1" customWidth="1"/>
    <col min="12549" max="12549" width="14.140625" style="69" bestFit="1" customWidth="1"/>
    <col min="12550" max="12550" width="10.28515625" style="69" bestFit="1" customWidth="1"/>
    <col min="12551" max="12551" width="18.140625" style="69" bestFit="1" customWidth="1"/>
    <col min="12552" max="12800" width="9.140625" style="69"/>
    <col min="12801" max="12801" width="5.42578125" style="69" bestFit="1" customWidth="1"/>
    <col min="12802" max="12802" width="81.140625" style="69" bestFit="1" customWidth="1"/>
    <col min="12803" max="12803" width="13.140625" style="69" bestFit="1" customWidth="1"/>
    <col min="12804" max="12804" width="11.140625" style="69" bestFit="1" customWidth="1"/>
    <col min="12805" max="12805" width="14.140625" style="69" bestFit="1" customWidth="1"/>
    <col min="12806" max="12806" width="10.28515625" style="69" bestFit="1" customWidth="1"/>
    <col min="12807" max="12807" width="18.140625" style="69" bestFit="1" customWidth="1"/>
    <col min="12808" max="13056" width="9.140625" style="69"/>
    <col min="13057" max="13057" width="5.42578125" style="69" bestFit="1" customWidth="1"/>
    <col min="13058" max="13058" width="81.140625" style="69" bestFit="1" customWidth="1"/>
    <col min="13059" max="13059" width="13.140625" style="69" bestFit="1" customWidth="1"/>
    <col min="13060" max="13060" width="11.140625" style="69" bestFit="1" customWidth="1"/>
    <col min="13061" max="13061" width="14.140625" style="69" bestFit="1" customWidth="1"/>
    <col min="13062" max="13062" width="10.28515625" style="69" bestFit="1" customWidth="1"/>
    <col min="13063" max="13063" width="18.140625" style="69" bestFit="1" customWidth="1"/>
    <col min="13064" max="13312" width="9.140625" style="69"/>
    <col min="13313" max="13313" width="5.42578125" style="69" bestFit="1" customWidth="1"/>
    <col min="13314" max="13314" width="81.140625" style="69" bestFit="1" customWidth="1"/>
    <col min="13315" max="13315" width="13.140625" style="69" bestFit="1" customWidth="1"/>
    <col min="13316" max="13316" width="11.140625" style="69" bestFit="1" customWidth="1"/>
    <col min="13317" max="13317" width="14.140625" style="69" bestFit="1" customWidth="1"/>
    <col min="13318" max="13318" width="10.28515625" style="69" bestFit="1" customWidth="1"/>
    <col min="13319" max="13319" width="18.140625" style="69" bestFit="1" customWidth="1"/>
    <col min="13320" max="13568" width="9.140625" style="69"/>
    <col min="13569" max="13569" width="5.42578125" style="69" bestFit="1" customWidth="1"/>
    <col min="13570" max="13570" width="81.140625" style="69" bestFit="1" customWidth="1"/>
    <col min="13571" max="13571" width="13.140625" style="69" bestFit="1" customWidth="1"/>
    <col min="13572" max="13572" width="11.140625" style="69" bestFit="1" customWidth="1"/>
    <col min="13573" max="13573" width="14.140625" style="69" bestFit="1" customWidth="1"/>
    <col min="13574" max="13574" width="10.28515625" style="69" bestFit="1" customWidth="1"/>
    <col min="13575" max="13575" width="18.140625" style="69" bestFit="1" customWidth="1"/>
    <col min="13576" max="13824" width="9.140625" style="69"/>
    <col min="13825" max="13825" width="5.42578125" style="69" bestFit="1" customWidth="1"/>
    <col min="13826" max="13826" width="81.140625" style="69" bestFit="1" customWidth="1"/>
    <col min="13827" max="13827" width="13.140625" style="69" bestFit="1" customWidth="1"/>
    <col min="13828" max="13828" width="11.140625" style="69" bestFit="1" customWidth="1"/>
    <col min="13829" max="13829" width="14.140625" style="69" bestFit="1" customWidth="1"/>
    <col min="13830" max="13830" width="10.28515625" style="69" bestFit="1" customWidth="1"/>
    <col min="13831" max="13831" width="18.140625" style="69" bestFit="1" customWidth="1"/>
    <col min="13832" max="14080" width="9.140625" style="69"/>
    <col min="14081" max="14081" width="5.42578125" style="69" bestFit="1" customWidth="1"/>
    <col min="14082" max="14082" width="81.140625" style="69" bestFit="1" customWidth="1"/>
    <col min="14083" max="14083" width="13.140625" style="69" bestFit="1" customWidth="1"/>
    <col min="14084" max="14084" width="11.140625" style="69" bestFit="1" customWidth="1"/>
    <col min="14085" max="14085" width="14.140625" style="69" bestFit="1" customWidth="1"/>
    <col min="14086" max="14086" width="10.28515625" style="69" bestFit="1" customWidth="1"/>
    <col min="14087" max="14087" width="18.140625" style="69" bestFit="1" customWidth="1"/>
    <col min="14088" max="14336" width="9.140625" style="69"/>
    <col min="14337" max="14337" width="5.42578125" style="69" bestFit="1" customWidth="1"/>
    <col min="14338" max="14338" width="81.140625" style="69" bestFit="1" customWidth="1"/>
    <col min="14339" max="14339" width="13.140625" style="69" bestFit="1" customWidth="1"/>
    <col min="14340" max="14340" width="11.140625" style="69" bestFit="1" customWidth="1"/>
    <col min="14341" max="14341" width="14.140625" style="69" bestFit="1" customWidth="1"/>
    <col min="14342" max="14342" width="10.28515625" style="69" bestFit="1" customWidth="1"/>
    <col min="14343" max="14343" width="18.140625" style="69" bestFit="1" customWidth="1"/>
    <col min="14344" max="14592" width="9.140625" style="69"/>
    <col min="14593" max="14593" width="5.42578125" style="69" bestFit="1" customWidth="1"/>
    <col min="14594" max="14594" width="81.140625" style="69" bestFit="1" customWidth="1"/>
    <col min="14595" max="14595" width="13.140625" style="69" bestFit="1" customWidth="1"/>
    <col min="14596" max="14596" width="11.140625" style="69" bestFit="1" customWidth="1"/>
    <col min="14597" max="14597" width="14.140625" style="69" bestFit="1" customWidth="1"/>
    <col min="14598" max="14598" width="10.28515625" style="69" bestFit="1" customWidth="1"/>
    <col min="14599" max="14599" width="18.140625" style="69" bestFit="1" customWidth="1"/>
    <col min="14600" max="14848" width="9.140625" style="69"/>
    <col min="14849" max="14849" width="5.42578125" style="69" bestFit="1" customWidth="1"/>
    <col min="14850" max="14850" width="81.140625" style="69" bestFit="1" customWidth="1"/>
    <col min="14851" max="14851" width="13.140625" style="69" bestFit="1" customWidth="1"/>
    <col min="14852" max="14852" width="11.140625" style="69" bestFit="1" customWidth="1"/>
    <col min="14853" max="14853" width="14.140625" style="69" bestFit="1" customWidth="1"/>
    <col min="14854" max="14854" width="10.28515625" style="69" bestFit="1" customWidth="1"/>
    <col min="14855" max="14855" width="18.140625" style="69" bestFit="1" customWidth="1"/>
    <col min="14856" max="15104" width="9.140625" style="69"/>
    <col min="15105" max="15105" width="5.42578125" style="69" bestFit="1" customWidth="1"/>
    <col min="15106" max="15106" width="81.140625" style="69" bestFit="1" customWidth="1"/>
    <col min="15107" max="15107" width="13.140625" style="69" bestFit="1" customWidth="1"/>
    <col min="15108" max="15108" width="11.140625" style="69" bestFit="1" customWidth="1"/>
    <col min="15109" max="15109" width="14.140625" style="69" bestFit="1" customWidth="1"/>
    <col min="15110" max="15110" width="10.28515625" style="69" bestFit="1" customWidth="1"/>
    <col min="15111" max="15111" width="18.140625" style="69" bestFit="1" customWidth="1"/>
    <col min="15112" max="15360" width="9.140625" style="69"/>
    <col min="15361" max="15361" width="5.42578125" style="69" bestFit="1" customWidth="1"/>
    <col min="15362" max="15362" width="81.140625" style="69" bestFit="1" customWidth="1"/>
    <col min="15363" max="15363" width="13.140625" style="69" bestFit="1" customWidth="1"/>
    <col min="15364" max="15364" width="11.140625" style="69" bestFit="1" customWidth="1"/>
    <col min="15365" max="15365" width="14.140625" style="69" bestFit="1" customWidth="1"/>
    <col min="15366" max="15366" width="10.28515625" style="69" bestFit="1" customWidth="1"/>
    <col min="15367" max="15367" width="18.140625" style="69" bestFit="1" customWidth="1"/>
    <col min="15368" max="15616" width="9.140625" style="69"/>
    <col min="15617" max="15617" width="5.42578125" style="69" bestFit="1" customWidth="1"/>
    <col min="15618" max="15618" width="81.140625" style="69" bestFit="1" customWidth="1"/>
    <col min="15619" max="15619" width="13.140625" style="69" bestFit="1" customWidth="1"/>
    <col min="15620" max="15620" width="11.140625" style="69" bestFit="1" customWidth="1"/>
    <col min="15621" max="15621" width="14.140625" style="69" bestFit="1" customWidth="1"/>
    <col min="15622" max="15622" width="10.28515625" style="69" bestFit="1" customWidth="1"/>
    <col min="15623" max="15623" width="18.140625" style="69" bestFit="1" customWidth="1"/>
    <col min="15624" max="15872" width="9.140625" style="69"/>
    <col min="15873" max="15873" width="5.42578125" style="69" bestFit="1" customWidth="1"/>
    <col min="15874" max="15874" width="81.140625" style="69" bestFit="1" customWidth="1"/>
    <col min="15875" max="15875" width="13.140625" style="69" bestFit="1" customWidth="1"/>
    <col min="15876" max="15876" width="11.140625" style="69" bestFit="1" customWidth="1"/>
    <col min="15877" max="15877" width="14.140625" style="69" bestFit="1" customWidth="1"/>
    <col min="15878" max="15878" width="10.28515625" style="69" bestFit="1" customWidth="1"/>
    <col min="15879" max="15879" width="18.140625" style="69" bestFit="1" customWidth="1"/>
    <col min="15880" max="16128" width="9.140625" style="69"/>
    <col min="16129" max="16129" width="5.42578125" style="69" bestFit="1" customWidth="1"/>
    <col min="16130" max="16130" width="81.140625" style="69" bestFit="1" customWidth="1"/>
    <col min="16131" max="16131" width="13.140625" style="69" bestFit="1" customWidth="1"/>
    <col min="16132" max="16132" width="11.140625" style="69" bestFit="1" customWidth="1"/>
    <col min="16133" max="16133" width="14.140625" style="69" bestFit="1" customWidth="1"/>
    <col min="16134" max="16134" width="10.28515625" style="69" bestFit="1" customWidth="1"/>
    <col min="16135" max="16135" width="18.140625" style="69" bestFit="1" customWidth="1"/>
    <col min="16136" max="16384" width="9.140625" style="69"/>
  </cols>
  <sheetData>
    <row r="1" spans="1:8" s="1" customFormat="1">
      <c r="A1" s="3" t="s">
        <v>0</v>
      </c>
      <c r="B1" s="397" t="s">
        <v>16</v>
      </c>
      <c r="C1" s="397"/>
      <c r="D1" s="397"/>
      <c r="E1" s="397"/>
      <c r="F1" s="4"/>
      <c r="G1" s="4"/>
      <c r="H1" s="4"/>
    </row>
    <row r="2" spans="1:8" s="1" customFormat="1" ht="13.5" thickBot="1">
      <c r="C2" s="5"/>
      <c r="F2" s="4"/>
      <c r="G2" s="4"/>
      <c r="H2" s="4"/>
    </row>
    <row r="3" spans="1:8" s="1" customFormat="1" ht="15">
      <c r="B3" s="25" t="s">
        <v>1781</v>
      </c>
      <c r="C3" s="398"/>
      <c r="D3" s="401"/>
      <c r="E3" s="15"/>
      <c r="F3" s="4"/>
      <c r="G3" s="4"/>
      <c r="H3" s="4"/>
    </row>
    <row r="4" spans="1:8" s="1" customFormat="1" ht="45">
      <c r="B4" s="26" t="s">
        <v>1782</v>
      </c>
      <c r="C4" s="399"/>
      <c r="D4" s="402"/>
      <c r="E4" s="15"/>
      <c r="F4" s="4"/>
      <c r="G4" s="4"/>
      <c r="H4" s="4"/>
    </row>
    <row r="5" spans="1:8" s="1" customFormat="1" ht="15">
      <c r="B5" s="26" t="s">
        <v>1060</v>
      </c>
      <c r="C5" s="399"/>
      <c r="D5" s="402"/>
      <c r="E5" s="15"/>
      <c r="F5" s="4"/>
      <c r="G5" s="4"/>
      <c r="H5" s="4"/>
    </row>
    <row r="6" spans="1:8" s="1" customFormat="1" ht="15">
      <c r="B6" s="26" t="s">
        <v>1783</v>
      </c>
      <c r="C6" s="399"/>
      <c r="D6" s="402"/>
      <c r="E6" s="15"/>
      <c r="F6" s="4"/>
      <c r="G6" s="4"/>
      <c r="H6" s="4"/>
    </row>
    <row r="7" spans="1:8" s="1" customFormat="1" ht="15.75" thickBot="1">
      <c r="B7" s="27" t="s">
        <v>1784</v>
      </c>
      <c r="C7" s="400"/>
      <c r="D7" s="403"/>
      <c r="E7" s="15"/>
      <c r="F7" s="4"/>
      <c r="G7" s="4"/>
      <c r="H7" s="4"/>
    </row>
    <row r="8" spans="1:8" s="1" customFormat="1">
      <c r="B8" s="15"/>
      <c r="C8" s="17" t="s">
        <v>1058</v>
      </c>
      <c r="D8" s="17" t="s">
        <v>1057</v>
      </c>
      <c r="E8" s="15"/>
      <c r="F8" s="4"/>
      <c r="G8" s="4"/>
      <c r="H8" s="4"/>
    </row>
    <row r="9" spans="1:8" s="1" customFormat="1">
      <c r="C9" s="12"/>
      <c r="F9" s="4"/>
      <c r="G9" s="4"/>
      <c r="H9" s="4"/>
    </row>
    <row r="10" spans="1:8" s="1" customFormat="1" ht="15">
      <c r="B10" s="455"/>
      <c r="C10" s="455"/>
      <c r="D10" s="455"/>
      <c r="E10" s="455"/>
      <c r="F10" s="4"/>
      <c r="G10" s="4"/>
      <c r="H10" s="4"/>
    </row>
    <row r="11" spans="1:8" s="1" customFormat="1">
      <c r="B11" s="454" t="s">
        <v>1066</v>
      </c>
      <c r="C11" s="454"/>
      <c r="D11" s="454"/>
      <c r="E11" s="454"/>
      <c r="F11" s="4"/>
      <c r="G11" s="4"/>
      <c r="H11" s="4"/>
    </row>
    <row r="12" spans="1:8" s="1" customFormat="1">
      <c r="B12" s="28" t="s">
        <v>1067</v>
      </c>
      <c r="C12" s="454" t="s">
        <v>1068</v>
      </c>
      <c r="D12" s="454" t="s">
        <v>1069</v>
      </c>
      <c r="E12" s="454" t="s">
        <v>1070</v>
      </c>
      <c r="F12" s="4"/>
      <c r="G12" s="4"/>
      <c r="H12" s="4"/>
    </row>
    <row r="13" spans="1:8" s="1" customFormat="1">
      <c r="B13" s="28" t="s">
        <v>1071</v>
      </c>
      <c r="C13" s="454"/>
      <c r="D13" s="454"/>
      <c r="E13" s="454"/>
      <c r="F13" s="4"/>
      <c r="G13" s="4"/>
      <c r="H13" s="4"/>
    </row>
    <row r="14" spans="1:8" s="1" customFormat="1">
      <c r="B14" s="29" t="s">
        <v>1072</v>
      </c>
      <c r="C14" s="30"/>
      <c r="D14" s="30"/>
      <c r="E14" s="30"/>
      <c r="F14" s="4"/>
      <c r="G14" s="4"/>
      <c r="H14" s="4"/>
    </row>
    <row r="15" spans="1:8" s="1" customFormat="1">
      <c r="B15" s="29" t="s">
        <v>1074</v>
      </c>
      <c r="C15" s="30"/>
      <c r="D15" s="30"/>
      <c r="E15" s="30"/>
      <c r="F15" s="4"/>
      <c r="G15" s="4"/>
      <c r="H15" s="4"/>
    </row>
    <row r="16" spans="1:8" s="1" customFormat="1">
      <c r="B16" s="29" t="s">
        <v>1075</v>
      </c>
      <c r="C16" s="30"/>
      <c r="D16" s="30" t="s">
        <v>1272</v>
      </c>
      <c r="E16" s="30"/>
      <c r="F16" s="4"/>
      <c r="G16" s="4"/>
      <c r="H16" s="4"/>
    </row>
    <row r="17" spans="2:8" s="1" customFormat="1">
      <c r="B17" s="31" t="s">
        <v>3213</v>
      </c>
      <c r="C17" s="28"/>
      <c r="D17" s="28"/>
      <c r="E17" s="28"/>
      <c r="F17" s="4"/>
      <c r="G17" s="4"/>
      <c r="H17" s="4"/>
    </row>
    <row r="18" spans="2:8" s="1" customFormat="1">
      <c r="C18" s="5"/>
      <c r="F18" s="4"/>
      <c r="G18" s="4"/>
      <c r="H18" s="4"/>
    </row>
    <row r="20" spans="2:8">
      <c r="B20" s="69" t="s">
        <v>100</v>
      </c>
    </row>
    <row r="22" spans="2:8">
      <c r="B22" s="181" t="s">
        <v>101</v>
      </c>
      <c r="C22" s="182" t="s">
        <v>102</v>
      </c>
      <c r="D22" s="181" t="s">
        <v>103</v>
      </c>
      <c r="E22" s="181" t="s">
        <v>104</v>
      </c>
      <c r="F22" s="183" t="s">
        <v>105</v>
      </c>
      <c r="G22" s="183" t="s">
        <v>106</v>
      </c>
      <c r="H22" s="183" t="s">
        <v>107</v>
      </c>
    </row>
    <row r="23" spans="2:8">
      <c r="B23" s="102" t="s">
        <v>108</v>
      </c>
      <c r="C23" s="79"/>
    </row>
    <row r="24" spans="2:8">
      <c r="B24" s="102" t="s">
        <v>109</v>
      </c>
      <c r="C24" s="79"/>
    </row>
    <row r="25" spans="2:8">
      <c r="B25" s="102" t="s">
        <v>110</v>
      </c>
      <c r="C25" s="79"/>
    </row>
    <row r="26" spans="2:8">
      <c r="B26" s="69" t="s">
        <v>841</v>
      </c>
      <c r="C26" s="79">
        <v>6.98</v>
      </c>
      <c r="D26" s="69" t="s">
        <v>112</v>
      </c>
      <c r="E26" s="69" t="s">
        <v>842</v>
      </c>
      <c r="F26" s="13">
        <v>500000</v>
      </c>
      <c r="G26" s="13">
        <v>472.46</v>
      </c>
      <c r="H26" s="13">
        <v>9.3699999999999992</v>
      </c>
    </row>
    <row r="27" spans="2:8">
      <c r="B27" s="69" t="s">
        <v>328</v>
      </c>
      <c r="C27" s="79">
        <v>7.42</v>
      </c>
      <c r="D27" s="69" t="s">
        <v>112</v>
      </c>
      <c r="E27" s="69" t="s">
        <v>329</v>
      </c>
      <c r="F27" s="13">
        <v>500000</v>
      </c>
      <c r="G27" s="13">
        <v>456.81</v>
      </c>
      <c r="H27" s="13">
        <v>9.06</v>
      </c>
    </row>
    <row r="28" spans="2:8">
      <c r="B28" s="69" t="s">
        <v>1785</v>
      </c>
      <c r="C28" s="79">
        <v>7.62</v>
      </c>
      <c r="D28" s="69" t="s">
        <v>112</v>
      </c>
      <c r="E28" s="69" t="s">
        <v>1786</v>
      </c>
      <c r="F28" s="13">
        <v>71000</v>
      </c>
      <c r="G28" s="13">
        <v>71.53</v>
      </c>
      <c r="H28" s="13">
        <v>1.42</v>
      </c>
    </row>
    <row r="29" spans="2:8">
      <c r="B29" s="69" t="s">
        <v>743</v>
      </c>
      <c r="C29" s="79">
        <v>5.56</v>
      </c>
      <c r="D29" s="69" t="s">
        <v>112</v>
      </c>
      <c r="E29" s="69" t="s">
        <v>744</v>
      </c>
      <c r="F29" s="13">
        <v>2100</v>
      </c>
      <c r="G29" s="13">
        <v>2.11</v>
      </c>
      <c r="H29" s="13">
        <v>0.04</v>
      </c>
    </row>
    <row r="30" spans="2:8">
      <c r="B30" s="102" t="s">
        <v>114</v>
      </c>
      <c r="C30" s="184"/>
      <c r="D30" s="102"/>
      <c r="E30" s="102"/>
      <c r="F30" s="14"/>
      <c r="G30" s="14">
        <f>SUM(G22:G29)</f>
        <v>1002.91</v>
      </c>
      <c r="H30" s="14">
        <f>SUM(H22:H29)</f>
        <v>19.89</v>
      </c>
    </row>
    <row r="31" spans="2:8">
      <c r="B31" s="102" t="s">
        <v>115</v>
      </c>
      <c r="C31" s="79"/>
    </row>
    <row r="32" spans="2:8">
      <c r="B32" s="69" t="s">
        <v>1787</v>
      </c>
      <c r="C32" s="79">
        <v>7.84</v>
      </c>
      <c r="D32" s="69" t="s">
        <v>116</v>
      </c>
      <c r="E32" s="69" t="s">
        <v>1788</v>
      </c>
      <c r="F32" s="13">
        <v>50</v>
      </c>
      <c r="G32" s="13">
        <v>532.04</v>
      </c>
      <c r="H32" s="13">
        <v>10.55</v>
      </c>
    </row>
    <row r="33" spans="2:8">
      <c r="B33" s="69" t="s">
        <v>1789</v>
      </c>
      <c r="C33" s="79">
        <v>7.62</v>
      </c>
      <c r="D33" s="69" t="s">
        <v>116</v>
      </c>
      <c r="E33" s="69" t="s">
        <v>1790</v>
      </c>
      <c r="F33" s="13">
        <v>50</v>
      </c>
      <c r="G33" s="13">
        <v>523.64</v>
      </c>
      <c r="H33" s="13">
        <v>10.38</v>
      </c>
    </row>
    <row r="34" spans="2:8">
      <c r="B34" s="69" t="s">
        <v>1791</v>
      </c>
      <c r="C34" s="79">
        <v>7.53</v>
      </c>
      <c r="D34" s="69" t="s">
        <v>116</v>
      </c>
      <c r="E34" s="69" t="s">
        <v>1792</v>
      </c>
      <c r="F34" s="13">
        <v>50</v>
      </c>
      <c r="G34" s="13">
        <v>494.25</v>
      </c>
      <c r="H34" s="13">
        <v>9.8000000000000007</v>
      </c>
    </row>
    <row r="35" spans="2:8">
      <c r="B35" s="69" t="s">
        <v>1793</v>
      </c>
      <c r="C35" s="79">
        <v>7.77</v>
      </c>
      <c r="D35" s="69" t="s">
        <v>116</v>
      </c>
      <c r="E35" s="69" t="s">
        <v>1794</v>
      </c>
      <c r="F35" s="13">
        <v>50</v>
      </c>
      <c r="G35" s="13">
        <v>493.73</v>
      </c>
      <c r="H35" s="13">
        <v>9.7899999999999991</v>
      </c>
    </row>
    <row r="36" spans="2:8">
      <c r="B36" s="69" t="s">
        <v>1795</v>
      </c>
      <c r="C36" s="79">
        <v>7.63</v>
      </c>
      <c r="D36" s="69" t="s">
        <v>116</v>
      </c>
      <c r="E36" s="69" t="s">
        <v>1796</v>
      </c>
      <c r="F36" s="13">
        <v>50</v>
      </c>
      <c r="G36" s="13">
        <v>491.81</v>
      </c>
      <c r="H36" s="13">
        <v>9.75</v>
      </c>
    </row>
    <row r="37" spans="2:8">
      <c r="B37" s="69" t="s">
        <v>1797</v>
      </c>
      <c r="C37" s="79">
        <v>7.87</v>
      </c>
      <c r="D37" s="69" t="s">
        <v>116</v>
      </c>
      <c r="E37" s="69" t="s">
        <v>1798</v>
      </c>
      <c r="F37" s="13">
        <v>30</v>
      </c>
      <c r="G37" s="13">
        <v>312.68</v>
      </c>
      <c r="H37" s="13">
        <v>6.2</v>
      </c>
    </row>
    <row r="38" spans="2:8">
      <c r="B38" s="102" t="s">
        <v>117</v>
      </c>
      <c r="C38" s="184"/>
      <c r="D38" s="102"/>
      <c r="E38" s="102"/>
      <c r="F38" s="14"/>
      <c r="G38" s="14">
        <f>SUM(G31:G37)</f>
        <v>2848.1499999999996</v>
      </c>
      <c r="H38" s="14">
        <f>SUM(H31:H37)</f>
        <v>56.47</v>
      </c>
    </row>
    <row r="39" spans="2:8">
      <c r="B39" s="102" t="s">
        <v>348</v>
      </c>
      <c r="C39" s="79"/>
    </row>
    <row r="40" spans="2:8">
      <c r="B40" s="69" t="s">
        <v>1338</v>
      </c>
      <c r="C40" s="79">
        <v>7.3650000000000002</v>
      </c>
      <c r="D40" s="69" t="s">
        <v>116</v>
      </c>
      <c r="E40" s="69" t="s">
        <v>1339</v>
      </c>
      <c r="F40" s="13">
        <v>50</v>
      </c>
      <c r="G40" s="13">
        <v>504.23</v>
      </c>
      <c r="H40" s="13">
        <v>10</v>
      </c>
    </row>
    <row r="41" spans="2:8">
      <c r="B41" s="102" t="s">
        <v>350</v>
      </c>
      <c r="C41" s="184"/>
      <c r="D41" s="102"/>
      <c r="E41" s="102"/>
      <c r="F41" s="14"/>
      <c r="G41" s="14">
        <f>SUM(G39:G40)</f>
        <v>504.23</v>
      </c>
      <c r="H41" s="14">
        <f>SUM(H39:H40)</f>
        <v>10</v>
      </c>
    </row>
    <row r="42" spans="2:8">
      <c r="B42" s="102" t="s">
        <v>279</v>
      </c>
      <c r="C42" s="184"/>
      <c r="D42" s="102"/>
      <c r="E42" s="102"/>
      <c r="F42" s="14"/>
      <c r="G42" s="14">
        <v>550.47</v>
      </c>
      <c r="H42" s="14">
        <v>10.92</v>
      </c>
    </row>
    <row r="43" spans="2:8">
      <c r="B43" s="102" t="s">
        <v>125</v>
      </c>
      <c r="C43" s="185"/>
      <c r="D43" s="102"/>
      <c r="E43" s="102"/>
      <c r="F43" s="14"/>
      <c r="G43" s="14">
        <v>4905.76</v>
      </c>
      <c r="H43" s="14">
        <v>97.28</v>
      </c>
    </row>
    <row r="44" spans="2:8">
      <c r="B44" s="102" t="s">
        <v>126</v>
      </c>
      <c r="C44" s="185"/>
      <c r="D44" s="102"/>
      <c r="E44" s="102"/>
      <c r="F44" s="14"/>
      <c r="G44" s="14">
        <v>137.39159158000007</v>
      </c>
      <c r="H44" s="14">
        <v>2.7199999999999989</v>
      </c>
    </row>
    <row r="45" spans="2:8">
      <c r="B45" s="102" t="s">
        <v>127</v>
      </c>
      <c r="C45" s="185"/>
      <c r="D45" s="102"/>
      <c r="E45" s="102"/>
      <c r="F45" s="14"/>
      <c r="G45" s="14">
        <v>5043.1515915800001</v>
      </c>
      <c r="H45" s="14">
        <v>100</v>
      </c>
    </row>
    <row r="46" spans="2:8">
      <c r="B46" s="69" t="s">
        <v>128</v>
      </c>
    </row>
    <row r="47" spans="2:8">
      <c r="B47" s="69" t="s">
        <v>129</v>
      </c>
    </row>
    <row r="48" spans="2:8">
      <c r="B48" s="102" t="s">
        <v>130</v>
      </c>
      <c r="C48" s="186">
        <v>44712</v>
      </c>
    </row>
    <row r="49" spans="2:3" ht="25.5">
      <c r="B49" s="187" t="s">
        <v>131</v>
      </c>
      <c r="C49" s="185" t="s">
        <v>132</v>
      </c>
    </row>
    <row r="50" spans="2:3">
      <c r="B50" s="102"/>
    </row>
    <row r="51" spans="2:3">
      <c r="B51" s="102" t="s">
        <v>995</v>
      </c>
      <c r="C51" s="185" t="s">
        <v>132</v>
      </c>
    </row>
    <row r="52" spans="2:3">
      <c r="B52" s="102" t="s">
        <v>994</v>
      </c>
      <c r="C52" s="185" t="s">
        <v>132</v>
      </c>
    </row>
    <row r="53" spans="2:3">
      <c r="B53" s="102" t="s">
        <v>1799</v>
      </c>
      <c r="C53" s="185"/>
    </row>
    <row r="54" spans="2:3">
      <c r="B54" s="102" t="s">
        <v>1800</v>
      </c>
      <c r="C54" s="185"/>
    </row>
    <row r="55" spans="2:3">
      <c r="B55" s="102" t="s">
        <v>1801</v>
      </c>
      <c r="C55" s="185"/>
    </row>
    <row r="56" spans="2:3">
      <c r="B56" s="102" t="s">
        <v>1802</v>
      </c>
      <c r="C56" s="185"/>
    </row>
    <row r="57" spans="2:3">
      <c r="B57" s="102" t="s">
        <v>1803</v>
      </c>
      <c r="C57" s="185"/>
    </row>
    <row r="58" spans="2:3">
      <c r="B58" s="102" t="s">
        <v>1804</v>
      </c>
      <c r="C58" s="185"/>
    </row>
    <row r="59" spans="2:3">
      <c r="B59" s="102" t="s">
        <v>1805</v>
      </c>
      <c r="C59" s="185"/>
    </row>
    <row r="60" spans="2:3">
      <c r="B60" s="102" t="s">
        <v>1806</v>
      </c>
      <c r="C60" s="185"/>
    </row>
    <row r="61" spans="2:3">
      <c r="B61" s="102" t="s">
        <v>1807</v>
      </c>
      <c r="C61" s="185"/>
    </row>
    <row r="62" spans="2:3">
      <c r="B62" s="102" t="s">
        <v>1808</v>
      </c>
      <c r="C62" s="185"/>
    </row>
    <row r="63" spans="2:3">
      <c r="B63" s="102" t="s">
        <v>1809</v>
      </c>
      <c r="C63" s="185"/>
    </row>
    <row r="64" spans="2:3">
      <c r="B64" s="102" t="s">
        <v>1810</v>
      </c>
      <c r="C64" s="185"/>
    </row>
    <row r="65" spans="2:3">
      <c r="B65" s="102" t="s">
        <v>135</v>
      </c>
      <c r="C65" s="185"/>
    </row>
    <row r="66" spans="2:3">
      <c r="B66" s="222" t="s">
        <v>1811</v>
      </c>
    </row>
  </sheetData>
  <mergeCells count="8">
    <mergeCell ref="C12:C13"/>
    <mergeCell ref="D12:D13"/>
    <mergeCell ref="E12:E13"/>
    <mergeCell ref="B1:E1"/>
    <mergeCell ref="C3:C7"/>
    <mergeCell ref="D3:D7"/>
    <mergeCell ref="B10:E10"/>
    <mergeCell ref="B11:E11"/>
  </mergeCells>
  <hyperlinks>
    <hyperlink ref="A1" location="Index!A1" display="Index" xr:uid="{6A2D3D29-EDFF-4E54-9DEF-5046E1D42DD6}"/>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6143-5810-497C-B78A-8CC5425E882B}">
  <dimension ref="A1:H71"/>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13.140625" style="69" bestFit="1" customWidth="1"/>
    <col min="6" max="6" width="10.57031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13.140625" style="69" bestFit="1" customWidth="1"/>
    <col min="260" max="260" width="12.140625" style="69" bestFit="1" customWidth="1"/>
    <col min="261" max="261" width="13.140625" style="69" bestFit="1" customWidth="1"/>
    <col min="262" max="262" width="10.5703125" style="69" bestFit="1" customWidth="1"/>
    <col min="263" max="263" width="18.140625" style="69" bestFit="1" customWidth="1"/>
    <col min="264" max="512" width="9.140625" style="69"/>
    <col min="513" max="513" width="5.42578125" style="69" bestFit="1" customWidth="1"/>
    <col min="514" max="514" width="81.140625" style="69" bestFit="1" customWidth="1"/>
    <col min="515" max="515" width="13.140625" style="69" bestFit="1" customWidth="1"/>
    <col min="516" max="516" width="12.140625" style="69" bestFit="1" customWidth="1"/>
    <col min="517" max="517" width="13.140625" style="69" bestFit="1" customWidth="1"/>
    <col min="518" max="518" width="10.5703125" style="69" bestFit="1" customWidth="1"/>
    <col min="519" max="519" width="18.140625" style="69" bestFit="1" customWidth="1"/>
    <col min="520" max="768" width="9.140625" style="69"/>
    <col min="769" max="769" width="5.42578125" style="69" bestFit="1" customWidth="1"/>
    <col min="770" max="770" width="81.140625" style="69" bestFit="1" customWidth="1"/>
    <col min="771" max="771" width="13.140625" style="69" bestFit="1" customWidth="1"/>
    <col min="772" max="772" width="12.140625" style="69" bestFit="1" customWidth="1"/>
    <col min="773" max="773" width="13.140625" style="69" bestFit="1" customWidth="1"/>
    <col min="774" max="774" width="10.5703125" style="69" bestFit="1" customWidth="1"/>
    <col min="775" max="775" width="18.140625" style="69" bestFit="1" customWidth="1"/>
    <col min="776" max="1024" width="9.140625" style="69"/>
    <col min="1025" max="1025" width="5.42578125" style="69" bestFit="1" customWidth="1"/>
    <col min="1026" max="1026" width="81.140625" style="69" bestFit="1" customWidth="1"/>
    <col min="1027" max="1027" width="13.140625" style="69" bestFit="1" customWidth="1"/>
    <col min="1028" max="1028" width="12.140625" style="69" bestFit="1" customWidth="1"/>
    <col min="1029" max="1029" width="13.140625" style="69" bestFit="1" customWidth="1"/>
    <col min="1030" max="1030" width="10.5703125" style="69" bestFit="1" customWidth="1"/>
    <col min="1031" max="1031" width="18.140625" style="69" bestFit="1" customWidth="1"/>
    <col min="1032" max="1280" width="9.140625" style="69"/>
    <col min="1281" max="1281" width="5.42578125" style="69" bestFit="1" customWidth="1"/>
    <col min="1282" max="1282" width="81.140625" style="69" bestFit="1" customWidth="1"/>
    <col min="1283" max="1283" width="13.140625" style="69" bestFit="1" customWidth="1"/>
    <col min="1284" max="1284" width="12.140625" style="69" bestFit="1" customWidth="1"/>
    <col min="1285" max="1285" width="13.140625" style="69" bestFit="1" customWidth="1"/>
    <col min="1286" max="1286" width="10.5703125" style="69" bestFit="1" customWidth="1"/>
    <col min="1287" max="1287" width="18.140625" style="69" bestFit="1" customWidth="1"/>
    <col min="1288" max="1536" width="9.140625" style="69"/>
    <col min="1537" max="1537" width="5.42578125" style="69" bestFit="1" customWidth="1"/>
    <col min="1538" max="1538" width="81.140625" style="69" bestFit="1" customWidth="1"/>
    <col min="1539" max="1539" width="13.140625" style="69" bestFit="1" customWidth="1"/>
    <col min="1540" max="1540" width="12.140625" style="69" bestFit="1" customWidth="1"/>
    <col min="1541" max="1541" width="13.140625" style="69" bestFit="1" customWidth="1"/>
    <col min="1542" max="1542" width="10.5703125" style="69" bestFit="1" customWidth="1"/>
    <col min="1543" max="1543" width="18.140625" style="69" bestFit="1" customWidth="1"/>
    <col min="1544" max="1792" width="9.140625" style="69"/>
    <col min="1793" max="1793" width="5.42578125" style="69" bestFit="1" customWidth="1"/>
    <col min="1794" max="1794" width="81.140625" style="69" bestFit="1" customWidth="1"/>
    <col min="1795" max="1795" width="13.140625" style="69" bestFit="1" customWidth="1"/>
    <col min="1796" max="1796" width="12.140625" style="69" bestFit="1" customWidth="1"/>
    <col min="1797" max="1797" width="13.140625" style="69" bestFit="1" customWidth="1"/>
    <col min="1798" max="1798" width="10.5703125" style="69" bestFit="1" customWidth="1"/>
    <col min="1799" max="1799" width="18.140625" style="69" bestFit="1" customWidth="1"/>
    <col min="1800" max="2048" width="9.140625" style="69"/>
    <col min="2049" max="2049" width="5.42578125" style="69" bestFit="1" customWidth="1"/>
    <col min="2050" max="2050" width="81.140625" style="69" bestFit="1" customWidth="1"/>
    <col min="2051" max="2051" width="13.140625" style="69" bestFit="1" customWidth="1"/>
    <col min="2052" max="2052" width="12.140625" style="69" bestFit="1" customWidth="1"/>
    <col min="2053" max="2053" width="13.140625" style="69" bestFit="1" customWidth="1"/>
    <col min="2054" max="2054" width="10.5703125" style="69" bestFit="1" customWidth="1"/>
    <col min="2055" max="2055" width="18.140625" style="69" bestFit="1" customWidth="1"/>
    <col min="2056" max="2304" width="9.140625" style="69"/>
    <col min="2305" max="2305" width="5.42578125" style="69" bestFit="1" customWidth="1"/>
    <col min="2306" max="2306" width="81.140625" style="69" bestFit="1" customWidth="1"/>
    <col min="2307" max="2307" width="13.140625" style="69" bestFit="1" customWidth="1"/>
    <col min="2308" max="2308" width="12.140625" style="69" bestFit="1" customWidth="1"/>
    <col min="2309" max="2309" width="13.140625" style="69" bestFit="1" customWidth="1"/>
    <col min="2310" max="2310" width="10.5703125" style="69" bestFit="1" customWidth="1"/>
    <col min="2311" max="2311" width="18.140625" style="69" bestFit="1" customWidth="1"/>
    <col min="2312" max="2560" width="9.140625" style="69"/>
    <col min="2561" max="2561" width="5.42578125" style="69" bestFit="1" customWidth="1"/>
    <col min="2562" max="2562" width="81.140625" style="69" bestFit="1" customWidth="1"/>
    <col min="2563" max="2563" width="13.140625" style="69" bestFit="1" customWidth="1"/>
    <col min="2564" max="2564" width="12.140625" style="69" bestFit="1" customWidth="1"/>
    <col min="2565" max="2565" width="13.140625" style="69" bestFit="1" customWidth="1"/>
    <col min="2566" max="2566" width="10.5703125" style="69" bestFit="1" customWidth="1"/>
    <col min="2567" max="2567" width="18.140625" style="69" bestFit="1" customWidth="1"/>
    <col min="2568" max="2816" width="9.140625" style="69"/>
    <col min="2817" max="2817" width="5.42578125" style="69" bestFit="1" customWidth="1"/>
    <col min="2818" max="2818" width="81.140625" style="69" bestFit="1" customWidth="1"/>
    <col min="2819" max="2819" width="13.140625" style="69" bestFit="1" customWidth="1"/>
    <col min="2820" max="2820" width="12.140625" style="69" bestFit="1" customWidth="1"/>
    <col min="2821" max="2821" width="13.140625" style="69" bestFit="1" customWidth="1"/>
    <col min="2822" max="2822" width="10.5703125" style="69" bestFit="1" customWidth="1"/>
    <col min="2823" max="2823" width="18.140625" style="69" bestFit="1" customWidth="1"/>
    <col min="2824" max="3072" width="9.140625" style="69"/>
    <col min="3073" max="3073" width="5.42578125" style="69" bestFit="1" customWidth="1"/>
    <col min="3074" max="3074" width="81.140625" style="69" bestFit="1" customWidth="1"/>
    <col min="3075" max="3075" width="13.140625" style="69" bestFit="1" customWidth="1"/>
    <col min="3076" max="3076" width="12.140625" style="69" bestFit="1" customWidth="1"/>
    <col min="3077" max="3077" width="13.140625" style="69" bestFit="1" customWidth="1"/>
    <col min="3078" max="3078" width="10.5703125" style="69" bestFit="1" customWidth="1"/>
    <col min="3079" max="3079" width="18.140625" style="69" bestFit="1" customWidth="1"/>
    <col min="3080" max="3328" width="9.140625" style="69"/>
    <col min="3329" max="3329" width="5.42578125" style="69" bestFit="1" customWidth="1"/>
    <col min="3330" max="3330" width="81.140625" style="69" bestFit="1" customWidth="1"/>
    <col min="3331" max="3331" width="13.140625" style="69" bestFit="1" customWidth="1"/>
    <col min="3332" max="3332" width="12.140625" style="69" bestFit="1" customWidth="1"/>
    <col min="3333" max="3333" width="13.140625" style="69" bestFit="1" customWidth="1"/>
    <col min="3334" max="3334" width="10.5703125" style="69" bestFit="1" customWidth="1"/>
    <col min="3335" max="3335" width="18.140625" style="69" bestFit="1" customWidth="1"/>
    <col min="3336" max="3584" width="9.140625" style="69"/>
    <col min="3585" max="3585" width="5.42578125" style="69" bestFit="1" customWidth="1"/>
    <col min="3586" max="3586" width="81.140625" style="69" bestFit="1" customWidth="1"/>
    <col min="3587" max="3587" width="13.140625" style="69" bestFit="1" customWidth="1"/>
    <col min="3588" max="3588" width="12.140625" style="69" bestFit="1" customWidth="1"/>
    <col min="3589" max="3589" width="13.140625" style="69" bestFit="1" customWidth="1"/>
    <col min="3590" max="3590" width="10.5703125" style="69" bestFit="1" customWidth="1"/>
    <col min="3591" max="3591" width="18.140625" style="69" bestFit="1" customWidth="1"/>
    <col min="3592" max="3840" width="9.140625" style="69"/>
    <col min="3841" max="3841" width="5.42578125" style="69" bestFit="1" customWidth="1"/>
    <col min="3842" max="3842" width="81.140625" style="69" bestFit="1" customWidth="1"/>
    <col min="3843" max="3843" width="13.140625" style="69" bestFit="1" customWidth="1"/>
    <col min="3844" max="3844" width="12.140625" style="69" bestFit="1" customWidth="1"/>
    <col min="3845" max="3845" width="13.140625" style="69" bestFit="1" customWidth="1"/>
    <col min="3846" max="3846" width="10.5703125" style="69" bestFit="1" customWidth="1"/>
    <col min="3847" max="3847" width="18.140625" style="69" bestFit="1" customWidth="1"/>
    <col min="3848" max="4096" width="9.140625" style="69"/>
    <col min="4097" max="4097" width="5.42578125" style="69" bestFit="1" customWidth="1"/>
    <col min="4098" max="4098" width="81.140625" style="69" bestFit="1" customWidth="1"/>
    <col min="4099" max="4099" width="13.140625" style="69" bestFit="1" customWidth="1"/>
    <col min="4100" max="4100" width="12.140625" style="69" bestFit="1" customWidth="1"/>
    <col min="4101" max="4101" width="13.140625" style="69" bestFit="1" customWidth="1"/>
    <col min="4102" max="4102" width="10.5703125" style="69" bestFit="1" customWidth="1"/>
    <col min="4103" max="4103" width="18.140625" style="69" bestFit="1" customWidth="1"/>
    <col min="4104" max="4352" width="9.140625" style="69"/>
    <col min="4353" max="4353" width="5.42578125" style="69" bestFit="1" customWidth="1"/>
    <col min="4354" max="4354" width="81.140625" style="69" bestFit="1" customWidth="1"/>
    <col min="4355" max="4355" width="13.140625" style="69" bestFit="1" customWidth="1"/>
    <col min="4356" max="4356" width="12.140625" style="69" bestFit="1" customWidth="1"/>
    <col min="4357" max="4357" width="13.140625" style="69" bestFit="1" customWidth="1"/>
    <col min="4358" max="4358" width="10.5703125" style="69" bestFit="1" customWidth="1"/>
    <col min="4359" max="4359" width="18.140625" style="69" bestFit="1" customWidth="1"/>
    <col min="4360" max="4608" width="9.140625" style="69"/>
    <col min="4609" max="4609" width="5.42578125" style="69" bestFit="1" customWidth="1"/>
    <col min="4610" max="4610" width="81.140625" style="69" bestFit="1" customWidth="1"/>
    <col min="4611" max="4611" width="13.140625" style="69" bestFit="1" customWidth="1"/>
    <col min="4612" max="4612" width="12.140625" style="69" bestFit="1" customWidth="1"/>
    <col min="4613" max="4613" width="13.140625" style="69" bestFit="1" customWidth="1"/>
    <col min="4614" max="4614" width="10.5703125" style="69" bestFit="1" customWidth="1"/>
    <col min="4615" max="4615" width="18.140625" style="69" bestFit="1" customWidth="1"/>
    <col min="4616" max="4864" width="9.140625" style="69"/>
    <col min="4865" max="4865" width="5.42578125" style="69" bestFit="1" customWidth="1"/>
    <col min="4866" max="4866" width="81.140625" style="69" bestFit="1" customWidth="1"/>
    <col min="4867" max="4867" width="13.140625" style="69" bestFit="1" customWidth="1"/>
    <col min="4868" max="4868" width="12.140625" style="69" bestFit="1" customWidth="1"/>
    <col min="4869" max="4869" width="13.140625" style="69" bestFit="1" customWidth="1"/>
    <col min="4870" max="4870" width="10.5703125" style="69" bestFit="1" customWidth="1"/>
    <col min="4871" max="4871" width="18.140625" style="69" bestFit="1" customWidth="1"/>
    <col min="4872" max="5120" width="9.140625" style="69"/>
    <col min="5121" max="5121" width="5.42578125" style="69" bestFit="1" customWidth="1"/>
    <col min="5122" max="5122" width="81.140625" style="69" bestFit="1" customWidth="1"/>
    <col min="5123" max="5123" width="13.140625" style="69" bestFit="1" customWidth="1"/>
    <col min="5124" max="5124" width="12.140625" style="69" bestFit="1" customWidth="1"/>
    <col min="5125" max="5125" width="13.140625" style="69" bestFit="1" customWidth="1"/>
    <col min="5126" max="5126" width="10.5703125" style="69" bestFit="1" customWidth="1"/>
    <col min="5127" max="5127" width="18.140625" style="69" bestFit="1" customWidth="1"/>
    <col min="5128" max="5376" width="9.140625" style="69"/>
    <col min="5377" max="5377" width="5.42578125" style="69" bestFit="1" customWidth="1"/>
    <col min="5378" max="5378" width="81.140625" style="69" bestFit="1" customWidth="1"/>
    <col min="5379" max="5379" width="13.140625" style="69" bestFit="1" customWidth="1"/>
    <col min="5380" max="5380" width="12.140625" style="69" bestFit="1" customWidth="1"/>
    <col min="5381" max="5381" width="13.140625" style="69" bestFit="1" customWidth="1"/>
    <col min="5382" max="5382" width="10.5703125" style="69" bestFit="1" customWidth="1"/>
    <col min="5383" max="5383" width="18.140625" style="69" bestFit="1" customWidth="1"/>
    <col min="5384" max="5632" width="9.140625" style="69"/>
    <col min="5633" max="5633" width="5.42578125" style="69" bestFit="1" customWidth="1"/>
    <col min="5634" max="5634" width="81.140625" style="69" bestFit="1" customWidth="1"/>
    <col min="5635" max="5635" width="13.140625" style="69" bestFit="1" customWidth="1"/>
    <col min="5636" max="5636" width="12.140625" style="69" bestFit="1" customWidth="1"/>
    <col min="5637" max="5637" width="13.140625" style="69" bestFit="1" customWidth="1"/>
    <col min="5638" max="5638" width="10.5703125" style="69" bestFit="1" customWidth="1"/>
    <col min="5639" max="5639" width="18.140625" style="69" bestFit="1" customWidth="1"/>
    <col min="5640" max="5888" width="9.140625" style="69"/>
    <col min="5889" max="5889" width="5.42578125" style="69" bestFit="1" customWidth="1"/>
    <col min="5890" max="5890" width="81.140625" style="69" bestFit="1" customWidth="1"/>
    <col min="5891" max="5891" width="13.140625" style="69" bestFit="1" customWidth="1"/>
    <col min="5892" max="5892" width="12.140625" style="69" bestFit="1" customWidth="1"/>
    <col min="5893" max="5893" width="13.140625" style="69" bestFit="1" customWidth="1"/>
    <col min="5894" max="5894" width="10.5703125" style="69" bestFit="1" customWidth="1"/>
    <col min="5895" max="5895" width="18.140625" style="69" bestFit="1" customWidth="1"/>
    <col min="5896" max="6144" width="9.140625" style="69"/>
    <col min="6145" max="6145" width="5.42578125" style="69" bestFit="1" customWidth="1"/>
    <col min="6146" max="6146" width="81.140625" style="69" bestFit="1" customWidth="1"/>
    <col min="6147" max="6147" width="13.140625" style="69" bestFit="1" customWidth="1"/>
    <col min="6148" max="6148" width="12.140625" style="69" bestFit="1" customWidth="1"/>
    <col min="6149" max="6149" width="13.140625" style="69" bestFit="1" customWidth="1"/>
    <col min="6150" max="6150" width="10.5703125" style="69" bestFit="1" customWidth="1"/>
    <col min="6151" max="6151" width="18.140625" style="69" bestFit="1" customWidth="1"/>
    <col min="6152" max="6400" width="9.140625" style="69"/>
    <col min="6401" max="6401" width="5.42578125" style="69" bestFit="1" customWidth="1"/>
    <col min="6402" max="6402" width="81.140625" style="69" bestFit="1" customWidth="1"/>
    <col min="6403" max="6403" width="13.140625" style="69" bestFit="1" customWidth="1"/>
    <col min="6404" max="6404" width="12.140625" style="69" bestFit="1" customWidth="1"/>
    <col min="6405" max="6405" width="13.140625" style="69" bestFit="1" customWidth="1"/>
    <col min="6406" max="6406" width="10.5703125" style="69" bestFit="1" customWidth="1"/>
    <col min="6407" max="6407" width="18.140625" style="69" bestFit="1" customWidth="1"/>
    <col min="6408" max="6656" width="9.140625" style="69"/>
    <col min="6657" max="6657" width="5.42578125" style="69" bestFit="1" customWidth="1"/>
    <col min="6658" max="6658" width="81.140625" style="69" bestFit="1" customWidth="1"/>
    <col min="6659" max="6659" width="13.140625" style="69" bestFit="1" customWidth="1"/>
    <col min="6660" max="6660" width="12.140625" style="69" bestFit="1" customWidth="1"/>
    <col min="6661" max="6661" width="13.140625" style="69" bestFit="1" customWidth="1"/>
    <col min="6662" max="6662" width="10.5703125" style="69" bestFit="1" customWidth="1"/>
    <col min="6663" max="6663" width="18.140625" style="69" bestFit="1" customWidth="1"/>
    <col min="6664" max="6912" width="9.140625" style="69"/>
    <col min="6913" max="6913" width="5.42578125" style="69" bestFit="1" customWidth="1"/>
    <col min="6914" max="6914" width="81.140625" style="69" bestFit="1" customWidth="1"/>
    <col min="6915" max="6915" width="13.140625" style="69" bestFit="1" customWidth="1"/>
    <col min="6916" max="6916" width="12.140625" style="69" bestFit="1" customWidth="1"/>
    <col min="6917" max="6917" width="13.140625" style="69" bestFit="1" customWidth="1"/>
    <col min="6918" max="6918" width="10.5703125" style="69" bestFit="1" customWidth="1"/>
    <col min="6919" max="6919" width="18.140625" style="69" bestFit="1" customWidth="1"/>
    <col min="6920" max="7168" width="9.140625" style="69"/>
    <col min="7169" max="7169" width="5.42578125" style="69" bestFit="1" customWidth="1"/>
    <col min="7170" max="7170" width="81.140625" style="69" bestFit="1" customWidth="1"/>
    <col min="7171" max="7171" width="13.140625" style="69" bestFit="1" customWidth="1"/>
    <col min="7172" max="7172" width="12.140625" style="69" bestFit="1" customWidth="1"/>
    <col min="7173" max="7173" width="13.140625" style="69" bestFit="1" customWidth="1"/>
    <col min="7174" max="7174" width="10.5703125" style="69" bestFit="1" customWidth="1"/>
    <col min="7175" max="7175" width="18.140625" style="69" bestFit="1" customWidth="1"/>
    <col min="7176" max="7424" width="9.140625" style="69"/>
    <col min="7425" max="7425" width="5.42578125" style="69" bestFit="1" customWidth="1"/>
    <col min="7426" max="7426" width="81.140625" style="69" bestFit="1" customWidth="1"/>
    <col min="7427" max="7427" width="13.140625" style="69" bestFit="1" customWidth="1"/>
    <col min="7428" max="7428" width="12.140625" style="69" bestFit="1" customWidth="1"/>
    <col min="7429" max="7429" width="13.140625" style="69" bestFit="1" customWidth="1"/>
    <col min="7430" max="7430" width="10.5703125" style="69" bestFit="1" customWidth="1"/>
    <col min="7431" max="7431" width="18.140625" style="69" bestFit="1" customWidth="1"/>
    <col min="7432" max="7680" width="9.140625" style="69"/>
    <col min="7681" max="7681" width="5.42578125" style="69" bestFit="1" customWidth="1"/>
    <col min="7682" max="7682" width="81.140625" style="69" bestFit="1" customWidth="1"/>
    <col min="7683" max="7683" width="13.140625" style="69" bestFit="1" customWidth="1"/>
    <col min="7684" max="7684" width="12.140625" style="69" bestFit="1" customWidth="1"/>
    <col min="7685" max="7685" width="13.140625" style="69" bestFit="1" customWidth="1"/>
    <col min="7686" max="7686" width="10.5703125" style="69" bestFit="1" customWidth="1"/>
    <col min="7687" max="7687" width="18.140625" style="69" bestFit="1" customWidth="1"/>
    <col min="7688" max="7936" width="9.140625" style="69"/>
    <col min="7937" max="7937" width="5.42578125" style="69" bestFit="1" customWidth="1"/>
    <col min="7938" max="7938" width="81.140625" style="69" bestFit="1" customWidth="1"/>
    <col min="7939" max="7939" width="13.140625" style="69" bestFit="1" customWidth="1"/>
    <col min="7940" max="7940" width="12.140625" style="69" bestFit="1" customWidth="1"/>
    <col min="7941" max="7941" width="13.140625" style="69" bestFit="1" customWidth="1"/>
    <col min="7942" max="7942" width="10.5703125" style="69" bestFit="1" customWidth="1"/>
    <col min="7943" max="7943" width="18.140625" style="69" bestFit="1" customWidth="1"/>
    <col min="7944" max="8192" width="9.140625" style="69"/>
    <col min="8193" max="8193" width="5.42578125" style="69" bestFit="1" customWidth="1"/>
    <col min="8194" max="8194" width="81.140625" style="69" bestFit="1" customWidth="1"/>
    <col min="8195" max="8195" width="13.140625" style="69" bestFit="1" customWidth="1"/>
    <col min="8196" max="8196" width="12.140625" style="69" bestFit="1" customWidth="1"/>
    <col min="8197" max="8197" width="13.140625" style="69" bestFit="1" customWidth="1"/>
    <col min="8198" max="8198" width="10.5703125" style="69" bestFit="1" customWidth="1"/>
    <col min="8199" max="8199" width="18.140625" style="69" bestFit="1" customWidth="1"/>
    <col min="8200" max="8448" width="9.140625" style="69"/>
    <col min="8449" max="8449" width="5.42578125" style="69" bestFit="1" customWidth="1"/>
    <col min="8450" max="8450" width="81.140625" style="69" bestFit="1" customWidth="1"/>
    <col min="8451" max="8451" width="13.140625" style="69" bestFit="1" customWidth="1"/>
    <col min="8452" max="8452" width="12.140625" style="69" bestFit="1" customWidth="1"/>
    <col min="8453" max="8453" width="13.140625" style="69" bestFit="1" customWidth="1"/>
    <col min="8454" max="8454" width="10.5703125" style="69" bestFit="1" customWidth="1"/>
    <col min="8455" max="8455" width="18.140625" style="69" bestFit="1" customWidth="1"/>
    <col min="8456" max="8704" width="9.140625" style="69"/>
    <col min="8705" max="8705" width="5.42578125" style="69" bestFit="1" customWidth="1"/>
    <col min="8706" max="8706" width="81.140625" style="69" bestFit="1" customWidth="1"/>
    <col min="8707" max="8707" width="13.140625" style="69" bestFit="1" customWidth="1"/>
    <col min="8708" max="8708" width="12.140625" style="69" bestFit="1" customWidth="1"/>
    <col min="8709" max="8709" width="13.140625" style="69" bestFit="1" customWidth="1"/>
    <col min="8710" max="8710" width="10.5703125" style="69" bestFit="1" customWidth="1"/>
    <col min="8711" max="8711" width="18.140625" style="69" bestFit="1" customWidth="1"/>
    <col min="8712" max="8960" width="9.140625" style="69"/>
    <col min="8961" max="8961" width="5.42578125" style="69" bestFit="1" customWidth="1"/>
    <col min="8962" max="8962" width="81.140625" style="69" bestFit="1" customWidth="1"/>
    <col min="8963" max="8963" width="13.140625" style="69" bestFit="1" customWidth="1"/>
    <col min="8964" max="8964" width="12.140625" style="69" bestFit="1" customWidth="1"/>
    <col min="8965" max="8965" width="13.140625" style="69" bestFit="1" customWidth="1"/>
    <col min="8966" max="8966" width="10.5703125" style="69" bestFit="1" customWidth="1"/>
    <col min="8967" max="8967" width="18.140625" style="69" bestFit="1" customWidth="1"/>
    <col min="8968" max="9216" width="9.140625" style="69"/>
    <col min="9217" max="9217" width="5.42578125" style="69" bestFit="1" customWidth="1"/>
    <col min="9218" max="9218" width="81.140625" style="69" bestFit="1" customWidth="1"/>
    <col min="9219" max="9219" width="13.140625" style="69" bestFit="1" customWidth="1"/>
    <col min="9220" max="9220" width="12.140625" style="69" bestFit="1" customWidth="1"/>
    <col min="9221" max="9221" width="13.140625" style="69" bestFit="1" customWidth="1"/>
    <col min="9222" max="9222" width="10.5703125" style="69" bestFit="1" customWidth="1"/>
    <col min="9223" max="9223" width="18.140625" style="69" bestFit="1" customWidth="1"/>
    <col min="9224" max="9472" width="9.140625" style="69"/>
    <col min="9473" max="9473" width="5.42578125" style="69" bestFit="1" customWidth="1"/>
    <col min="9474" max="9474" width="81.140625" style="69" bestFit="1" customWidth="1"/>
    <col min="9475" max="9475" width="13.140625" style="69" bestFit="1" customWidth="1"/>
    <col min="9476" max="9476" width="12.140625" style="69" bestFit="1" customWidth="1"/>
    <col min="9477" max="9477" width="13.140625" style="69" bestFit="1" customWidth="1"/>
    <col min="9478" max="9478" width="10.5703125" style="69" bestFit="1" customWidth="1"/>
    <col min="9479" max="9479" width="18.140625" style="69" bestFit="1" customWidth="1"/>
    <col min="9480" max="9728" width="9.140625" style="69"/>
    <col min="9729" max="9729" width="5.42578125" style="69" bestFit="1" customWidth="1"/>
    <col min="9730" max="9730" width="81.140625" style="69" bestFit="1" customWidth="1"/>
    <col min="9731" max="9731" width="13.140625" style="69" bestFit="1" customWidth="1"/>
    <col min="9732" max="9732" width="12.140625" style="69" bestFit="1" customWidth="1"/>
    <col min="9733" max="9733" width="13.140625" style="69" bestFit="1" customWidth="1"/>
    <col min="9734" max="9734" width="10.5703125" style="69" bestFit="1" customWidth="1"/>
    <col min="9735" max="9735" width="18.140625" style="69" bestFit="1" customWidth="1"/>
    <col min="9736" max="9984" width="9.140625" style="69"/>
    <col min="9985" max="9985" width="5.42578125" style="69" bestFit="1" customWidth="1"/>
    <col min="9986" max="9986" width="81.140625" style="69" bestFit="1" customWidth="1"/>
    <col min="9987" max="9987" width="13.140625" style="69" bestFit="1" customWidth="1"/>
    <col min="9988" max="9988" width="12.140625" style="69" bestFit="1" customWidth="1"/>
    <col min="9989" max="9989" width="13.140625" style="69" bestFit="1" customWidth="1"/>
    <col min="9990" max="9990" width="10.5703125" style="69" bestFit="1" customWidth="1"/>
    <col min="9991" max="9991" width="18.140625" style="69" bestFit="1" customWidth="1"/>
    <col min="9992" max="10240" width="9.140625" style="69"/>
    <col min="10241" max="10241" width="5.42578125" style="69" bestFit="1" customWidth="1"/>
    <col min="10242" max="10242" width="81.140625" style="69" bestFit="1" customWidth="1"/>
    <col min="10243" max="10243" width="13.140625" style="69" bestFit="1" customWidth="1"/>
    <col min="10244" max="10244" width="12.140625" style="69" bestFit="1" customWidth="1"/>
    <col min="10245" max="10245" width="13.140625" style="69" bestFit="1" customWidth="1"/>
    <col min="10246" max="10246" width="10.5703125" style="69" bestFit="1" customWidth="1"/>
    <col min="10247" max="10247" width="18.140625" style="69" bestFit="1" customWidth="1"/>
    <col min="10248" max="10496" width="9.140625" style="69"/>
    <col min="10497" max="10497" width="5.42578125" style="69" bestFit="1" customWidth="1"/>
    <col min="10498" max="10498" width="81.140625" style="69" bestFit="1" customWidth="1"/>
    <col min="10499" max="10499" width="13.140625" style="69" bestFit="1" customWidth="1"/>
    <col min="10500" max="10500" width="12.140625" style="69" bestFit="1" customWidth="1"/>
    <col min="10501" max="10501" width="13.140625" style="69" bestFit="1" customWidth="1"/>
    <col min="10502" max="10502" width="10.5703125" style="69" bestFit="1" customWidth="1"/>
    <col min="10503" max="10503" width="18.140625" style="69" bestFit="1" customWidth="1"/>
    <col min="10504" max="10752" width="9.140625" style="69"/>
    <col min="10753" max="10753" width="5.42578125" style="69" bestFit="1" customWidth="1"/>
    <col min="10754" max="10754" width="81.140625" style="69" bestFit="1" customWidth="1"/>
    <col min="10755" max="10755" width="13.140625" style="69" bestFit="1" customWidth="1"/>
    <col min="10756" max="10756" width="12.140625" style="69" bestFit="1" customWidth="1"/>
    <col min="10757" max="10757" width="13.140625" style="69" bestFit="1" customWidth="1"/>
    <col min="10758" max="10758" width="10.5703125" style="69" bestFit="1" customWidth="1"/>
    <col min="10759" max="10759" width="18.140625" style="69" bestFit="1" customWidth="1"/>
    <col min="10760" max="11008" width="9.140625" style="69"/>
    <col min="11009" max="11009" width="5.42578125" style="69" bestFit="1" customWidth="1"/>
    <col min="11010" max="11010" width="81.140625" style="69" bestFit="1" customWidth="1"/>
    <col min="11011" max="11011" width="13.140625" style="69" bestFit="1" customWidth="1"/>
    <col min="11012" max="11012" width="12.140625" style="69" bestFit="1" customWidth="1"/>
    <col min="11013" max="11013" width="13.140625" style="69" bestFit="1" customWidth="1"/>
    <col min="11014" max="11014" width="10.5703125" style="69" bestFit="1" customWidth="1"/>
    <col min="11015" max="11015" width="18.140625" style="69" bestFit="1" customWidth="1"/>
    <col min="11016" max="11264" width="9.140625" style="69"/>
    <col min="11265" max="11265" width="5.42578125" style="69" bestFit="1" customWidth="1"/>
    <col min="11266" max="11266" width="81.140625" style="69" bestFit="1" customWidth="1"/>
    <col min="11267" max="11267" width="13.140625" style="69" bestFit="1" customWidth="1"/>
    <col min="11268" max="11268" width="12.140625" style="69" bestFit="1" customWidth="1"/>
    <col min="11269" max="11269" width="13.140625" style="69" bestFit="1" customWidth="1"/>
    <col min="11270" max="11270" width="10.5703125" style="69" bestFit="1" customWidth="1"/>
    <col min="11271" max="11271" width="18.140625" style="69" bestFit="1" customWidth="1"/>
    <col min="11272" max="11520" width="9.140625" style="69"/>
    <col min="11521" max="11521" width="5.42578125" style="69" bestFit="1" customWidth="1"/>
    <col min="11522" max="11522" width="81.140625" style="69" bestFit="1" customWidth="1"/>
    <col min="11523" max="11523" width="13.140625" style="69" bestFit="1" customWidth="1"/>
    <col min="11524" max="11524" width="12.140625" style="69" bestFit="1" customWidth="1"/>
    <col min="11525" max="11525" width="13.140625" style="69" bestFit="1" customWidth="1"/>
    <col min="11526" max="11526" width="10.5703125" style="69" bestFit="1" customWidth="1"/>
    <col min="11527" max="11527" width="18.140625" style="69" bestFit="1" customWidth="1"/>
    <col min="11528" max="11776" width="9.140625" style="69"/>
    <col min="11777" max="11777" width="5.42578125" style="69" bestFit="1" customWidth="1"/>
    <col min="11778" max="11778" width="81.140625" style="69" bestFit="1" customWidth="1"/>
    <col min="11779" max="11779" width="13.140625" style="69" bestFit="1" customWidth="1"/>
    <col min="11780" max="11780" width="12.140625" style="69" bestFit="1" customWidth="1"/>
    <col min="11781" max="11781" width="13.140625" style="69" bestFit="1" customWidth="1"/>
    <col min="11782" max="11782" width="10.5703125" style="69" bestFit="1" customWidth="1"/>
    <col min="11783" max="11783" width="18.140625" style="69" bestFit="1" customWidth="1"/>
    <col min="11784" max="12032" width="9.140625" style="69"/>
    <col min="12033" max="12033" width="5.42578125" style="69" bestFit="1" customWidth="1"/>
    <col min="12034" max="12034" width="81.140625" style="69" bestFit="1" customWidth="1"/>
    <col min="12035" max="12035" width="13.140625" style="69" bestFit="1" customWidth="1"/>
    <col min="12036" max="12036" width="12.140625" style="69" bestFit="1" customWidth="1"/>
    <col min="12037" max="12037" width="13.140625" style="69" bestFit="1" customWidth="1"/>
    <col min="12038" max="12038" width="10.5703125" style="69" bestFit="1" customWidth="1"/>
    <col min="12039" max="12039" width="18.140625" style="69" bestFit="1" customWidth="1"/>
    <col min="12040" max="12288" width="9.140625" style="69"/>
    <col min="12289" max="12289" width="5.42578125" style="69" bestFit="1" customWidth="1"/>
    <col min="12290" max="12290" width="81.140625" style="69" bestFit="1" customWidth="1"/>
    <col min="12291" max="12291" width="13.140625" style="69" bestFit="1" customWidth="1"/>
    <col min="12292" max="12292" width="12.140625" style="69" bestFit="1" customWidth="1"/>
    <col min="12293" max="12293" width="13.140625" style="69" bestFit="1" customWidth="1"/>
    <col min="12294" max="12294" width="10.5703125" style="69" bestFit="1" customWidth="1"/>
    <col min="12295" max="12295" width="18.140625" style="69" bestFit="1" customWidth="1"/>
    <col min="12296" max="12544" width="9.140625" style="69"/>
    <col min="12545" max="12545" width="5.42578125" style="69" bestFit="1" customWidth="1"/>
    <col min="12546" max="12546" width="81.140625" style="69" bestFit="1" customWidth="1"/>
    <col min="12547" max="12547" width="13.140625" style="69" bestFit="1" customWidth="1"/>
    <col min="12548" max="12548" width="12.140625" style="69" bestFit="1" customWidth="1"/>
    <col min="12549" max="12549" width="13.140625" style="69" bestFit="1" customWidth="1"/>
    <col min="12550" max="12550" width="10.5703125" style="69" bestFit="1" customWidth="1"/>
    <col min="12551" max="12551" width="18.140625" style="69" bestFit="1" customWidth="1"/>
    <col min="12552" max="12800" width="9.140625" style="69"/>
    <col min="12801" max="12801" width="5.42578125" style="69" bestFit="1" customWidth="1"/>
    <col min="12802" max="12802" width="81.140625" style="69" bestFit="1" customWidth="1"/>
    <col min="12803" max="12803" width="13.140625" style="69" bestFit="1" customWidth="1"/>
    <col min="12804" max="12804" width="12.140625" style="69" bestFit="1" customWidth="1"/>
    <col min="12805" max="12805" width="13.140625" style="69" bestFit="1" customWidth="1"/>
    <col min="12806" max="12806" width="10.5703125" style="69" bestFit="1" customWidth="1"/>
    <col min="12807" max="12807" width="18.140625" style="69" bestFit="1" customWidth="1"/>
    <col min="12808" max="13056" width="9.140625" style="69"/>
    <col min="13057" max="13057" width="5.42578125" style="69" bestFit="1" customWidth="1"/>
    <col min="13058" max="13058" width="81.140625" style="69" bestFit="1" customWidth="1"/>
    <col min="13059" max="13059" width="13.140625" style="69" bestFit="1" customWidth="1"/>
    <col min="13060" max="13060" width="12.140625" style="69" bestFit="1" customWidth="1"/>
    <col min="13061" max="13061" width="13.140625" style="69" bestFit="1" customWidth="1"/>
    <col min="13062" max="13062" width="10.5703125" style="69" bestFit="1" customWidth="1"/>
    <col min="13063" max="13063" width="18.140625" style="69" bestFit="1" customWidth="1"/>
    <col min="13064" max="13312" width="9.140625" style="69"/>
    <col min="13313" max="13313" width="5.42578125" style="69" bestFit="1" customWidth="1"/>
    <col min="13314" max="13314" width="81.140625" style="69" bestFit="1" customWidth="1"/>
    <col min="13315" max="13315" width="13.140625" style="69" bestFit="1" customWidth="1"/>
    <col min="13316" max="13316" width="12.140625" style="69" bestFit="1" customWidth="1"/>
    <col min="13317" max="13317" width="13.140625" style="69" bestFit="1" customWidth="1"/>
    <col min="13318" max="13318" width="10.5703125" style="69" bestFit="1" customWidth="1"/>
    <col min="13319" max="13319" width="18.140625" style="69" bestFit="1" customWidth="1"/>
    <col min="13320" max="13568" width="9.140625" style="69"/>
    <col min="13569" max="13569" width="5.42578125" style="69" bestFit="1" customWidth="1"/>
    <col min="13570" max="13570" width="81.140625" style="69" bestFit="1" customWidth="1"/>
    <col min="13571" max="13571" width="13.140625" style="69" bestFit="1" customWidth="1"/>
    <col min="13572" max="13572" width="12.140625" style="69" bestFit="1" customWidth="1"/>
    <col min="13573" max="13573" width="13.140625" style="69" bestFit="1" customWidth="1"/>
    <col min="13574" max="13574" width="10.5703125" style="69" bestFit="1" customWidth="1"/>
    <col min="13575" max="13575" width="18.140625" style="69" bestFit="1" customWidth="1"/>
    <col min="13576" max="13824" width="9.140625" style="69"/>
    <col min="13825" max="13825" width="5.42578125" style="69" bestFit="1" customWidth="1"/>
    <col min="13826" max="13826" width="81.140625" style="69" bestFit="1" customWidth="1"/>
    <col min="13827" max="13827" width="13.140625" style="69" bestFit="1" customWidth="1"/>
    <col min="13828" max="13828" width="12.140625" style="69" bestFit="1" customWidth="1"/>
    <col min="13829" max="13829" width="13.140625" style="69" bestFit="1" customWidth="1"/>
    <col min="13830" max="13830" width="10.5703125" style="69" bestFit="1" customWidth="1"/>
    <col min="13831" max="13831" width="18.140625" style="69" bestFit="1" customWidth="1"/>
    <col min="13832" max="14080" width="9.140625" style="69"/>
    <col min="14081" max="14081" width="5.42578125" style="69" bestFit="1" customWidth="1"/>
    <col min="14082" max="14082" width="81.140625" style="69" bestFit="1" customWidth="1"/>
    <col min="14083" max="14083" width="13.140625" style="69" bestFit="1" customWidth="1"/>
    <col min="14084" max="14084" width="12.140625" style="69" bestFit="1" customWidth="1"/>
    <col min="14085" max="14085" width="13.140625" style="69" bestFit="1" customWidth="1"/>
    <col min="14086" max="14086" width="10.5703125" style="69" bestFit="1" customWidth="1"/>
    <col min="14087" max="14087" width="18.140625" style="69" bestFit="1" customWidth="1"/>
    <col min="14088" max="14336" width="9.140625" style="69"/>
    <col min="14337" max="14337" width="5.42578125" style="69" bestFit="1" customWidth="1"/>
    <col min="14338" max="14338" width="81.140625" style="69" bestFit="1" customWidth="1"/>
    <col min="14339" max="14339" width="13.140625" style="69" bestFit="1" customWidth="1"/>
    <col min="14340" max="14340" width="12.140625" style="69" bestFit="1" customWidth="1"/>
    <col min="14341" max="14341" width="13.140625" style="69" bestFit="1" customWidth="1"/>
    <col min="14342" max="14342" width="10.5703125" style="69" bestFit="1" customWidth="1"/>
    <col min="14343" max="14343" width="18.140625" style="69" bestFit="1" customWidth="1"/>
    <col min="14344" max="14592" width="9.140625" style="69"/>
    <col min="14593" max="14593" width="5.42578125" style="69" bestFit="1" customWidth="1"/>
    <col min="14594" max="14594" width="81.140625" style="69" bestFit="1" customWidth="1"/>
    <col min="14595" max="14595" width="13.140625" style="69" bestFit="1" customWidth="1"/>
    <col min="14596" max="14596" width="12.140625" style="69" bestFit="1" customWidth="1"/>
    <col min="14597" max="14597" width="13.140625" style="69" bestFit="1" customWidth="1"/>
    <col min="14598" max="14598" width="10.5703125" style="69" bestFit="1" customWidth="1"/>
    <col min="14599" max="14599" width="18.140625" style="69" bestFit="1" customWidth="1"/>
    <col min="14600" max="14848" width="9.140625" style="69"/>
    <col min="14849" max="14849" width="5.42578125" style="69" bestFit="1" customWidth="1"/>
    <col min="14850" max="14850" width="81.140625" style="69" bestFit="1" customWidth="1"/>
    <col min="14851" max="14851" width="13.140625" style="69" bestFit="1" customWidth="1"/>
    <col min="14852" max="14852" width="12.140625" style="69" bestFit="1" customWidth="1"/>
    <col min="14853" max="14853" width="13.140625" style="69" bestFit="1" customWidth="1"/>
    <col min="14854" max="14854" width="10.5703125" style="69" bestFit="1" customWidth="1"/>
    <col min="14855" max="14855" width="18.140625" style="69" bestFit="1" customWidth="1"/>
    <col min="14856" max="15104" width="9.140625" style="69"/>
    <col min="15105" max="15105" width="5.42578125" style="69" bestFit="1" customWidth="1"/>
    <col min="15106" max="15106" width="81.140625" style="69" bestFit="1" customWidth="1"/>
    <col min="15107" max="15107" width="13.140625" style="69" bestFit="1" customWidth="1"/>
    <col min="15108" max="15108" width="12.140625" style="69" bestFit="1" customWidth="1"/>
    <col min="15109" max="15109" width="13.140625" style="69" bestFit="1" customWidth="1"/>
    <col min="15110" max="15110" width="10.5703125" style="69" bestFit="1" customWidth="1"/>
    <col min="15111" max="15111" width="18.140625" style="69" bestFit="1" customWidth="1"/>
    <col min="15112" max="15360" width="9.140625" style="69"/>
    <col min="15361" max="15361" width="5.42578125" style="69" bestFit="1" customWidth="1"/>
    <col min="15362" max="15362" width="81.140625" style="69" bestFit="1" customWidth="1"/>
    <col min="15363" max="15363" width="13.140625" style="69" bestFit="1" customWidth="1"/>
    <col min="15364" max="15364" width="12.140625" style="69" bestFit="1" customWidth="1"/>
    <col min="15365" max="15365" width="13.140625" style="69" bestFit="1" customWidth="1"/>
    <col min="15366" max="15366" width="10.5703125" style="69" bestFit="1" customWidth="1"/>
    <col min="15367" max="15367" width="18.140625" style="69" bestFit="1" customWidth="1"/>
    <col min="15368" max="15616" width="9.140625" style="69"/>
    <col min="15617" max="15617" width="5.42578125" style="69" bestFit="1" customWidth="1"/>
    <col min="15618" max="15618" width="81.140625" style="69" bestFit="1" customWidth="1"/>
    <col min="15619" max="15619" width="13.140625" style="69" bestFit="1" customWidth="1"/>
    <col min="15620" max="15620" width="12.140625" style="69" bestFit="1" customWidth="1"/>
    <col min="15621" max="15621" width="13.140625" style="69" bestFit="1" customWidth="1"/>
    <col min="15622" max="15622" width="10.5703125" style="69" bestFit="1" customWidth="1"/>
    <col min="15623" max="15623" width="18.140625" style="69" bestFit="1" customWidth="1"/>
    <col min="15624" max="15872" width="9.140625" style="69"/>
    <col min="15873" max="15873" width="5.42578125" style="69" bestFit="1" customWidth="1"/>
    <col min="15874" max="15874" width="81.140625" style="69" bestFit="1" customWidth="1"/>
    <col min="15875" max="15875" width="13.140625" style="69" bestFit="1" customWidth="1"/>
    <col min="15876" max="15876" width="12.140625" style="69" bestFit="1" customWidth="1"/>
    <col min="15877" max="15877" width="13.140625" style="69" bestFit="1" customWidth="1"/>
    <col min="15878" max="15878" width="10.5703125" style="69" bestFit="1" customWidth="1"/>
    <col min="15879" max="15879" width="18.140625" style="69" bestFit="1" customWidth="1"/>
    <col min="15880" max="16128" width="9.140625" style="69"/>
    <col min="16129" max="16129" width="5.42578125" style="69" bestFit="1" customWidth="1"/>
    <col min="16130" max="16130" width="81.140625" style="69" bestFit="1" customWidth="1"/>
    <col min="16131" max="16131" width="13.140625" style="69" bestFit="1" customWidth="1"/>
    <col min="16132" max="16132" width="12.140625" style="69" bestFit="1" customWidth="1"/>
    <col min="16133" max="16133" width="13.140625" style="69" bestFit="1" customWidth="1"/>
    <col min="16134" max="16134" width="10.5703125" style="69" bestFit="1" customWidth="1"/>
    <col min="16135" max="16135" width="18.140625" style="69" bestFit="1" customWidth="1"/>
    <col min="16136" max="16384" width="9.140625" style="69"/>
  </cols>
  <sheetData>
    <row r="1" spans="1:8" s="1" customFormat="1">
      <c r="A1" s="3" t="s">
        <v>0</v>
      </c>
      <c r="B1" s="397" t="s">
        <v>14</v>
      </c>
      <c r="C1" s="397"/>
      <c r="D1" s="397"/>
      <c r="E1" s="397"/>
      <c r="F1" s="4"/>
      <c r="G1" s="4"/>
      <c r="H1" s="4"/>
    </row>
    <row r="2" spans="1:8" s="1" customFormat="1" ht="13.5" thickBot="1">
      <c r="C2" s="5"/>
      <c r="F2" s="4"/>
      <c r="G2" s="4"/>
      <c r="H2" s="4"/>
    </row>
    <row r="3" spans="1:8" s="1" customFormat="1" ht="15">
      <c r="B3" s="25" t="s">
        <v>1812</v>
      </c>
      <c r="C3" s="398"/>
      <c r="D3" s="401"/>
      <c r="E3" s="15"/>
      <c r="F3" s="4"/>
      <c r="G3" s="4"/>
      <c r="H3" s="4"/>
    </row>
    <row r="4" spans="1:8" s="1" customFormat="1" ht="30">
      <c r="B4" s="26" t="s">
        <v>1813</v>
      </c>
      <c r="C4" s="399"/>
      <c r="D4" s="402"/>
      <c r="E4" s="15"/>
      <c r="F4" s="4"/>
      <c r="G4" s="4"/>
      <c r="H4" s="4"/>
    </row>
    <row r="5" spans="1:8" s="1" customFormat="1" ht="15">
      <c r="B5" s="26" t="s">
        <v>1060</v>
      </c>
      <c r="C5" s="399"/>
      <c r="D5" s="402"/>
      <c r="E5" s="15"/>
      <c r="F5" s="4"/>
      <c r="G5" s="4"/>
      <c r="H5" s="4"/>
    </row>
    <row r="6" spans="1:8" s="1" customFormat="1" ht="15">
      <c r="B6" s="26" t="s">
        <v>1814</v>
      </c>
      <c r="C6" s="399"/>
      <c r="D6" s="402"/>
      <c r="E6" s="15"/>
      <c r="F6" s="4"/>
      <c r="G6" s="4"/>
      <c r="H6" s="4"/>
    </row>
    <row r="7" spans="1:8" s="1" customFormat="1" ht="15.75" thickBot="1">
      <c r="B7" s="27" t="s">
        <v>1815</v>
      </c>
      <c r="C7" s="400"/>
      <c r="D7" s="403"/>
      <c r="E7" s="15"/>
      <c r="F7" s="4"/>
      <c r="G7" s="4"/>
      <c r="H7" s="4"/>
    </row>
    <row r="8" spans="1:8" s="1" customFormat="1">
      <c r="B8" s="15"/>
      <c r="C8" s="17" t="s">
        <v>1058</v>
      </c>
      <c r="D8" s="17" t="s">
        <v>1057</v>
      </c>
      <c r="E8" s="15"/>
      <c r="F8" s="4"/>
      <c r="G8" s="4"/>
      <c r="H8" s="4"/>
    </row>
    <row r="9" spans="1:8" s="1" customFormat="1">
      <c r="C9" s="12"/>
      <c r="F9" s="4"/>
      <c r="G9" s="4"/>
      <c r="H9" s="4"/>
    </row>
    <row r="10" spans="1:8" s="1" customFormat="1" ht="15">
      <c r="B10" s="455"/>
      <c r="C10" s="455"/>
      <c r="D10" s="455"/>
      <c r="E10" s="455"/>
      <c r="F10" s="4"/>
      <c r="G10" s="4"/>
      <c r="H10" s="4"/>
    </row>
    <row r="11" spans="1:8" s="1" customFormat="1">
      <c r="B11" s="454" t="s">
        <v>1066</v>
      </c>
      <c r="C11" s="454"/>
      <c r="D11" s="454"/>
      <c r="E11" s="454"/>
      <c r="F11" s="4"/>
      <c r="G11" s="4"/>
      <c r="H11" s="4"/>
    </row>
    <row r="12" spans="1:8" s="1" customFormat="1">
      <c r="B12" s="28" t="s">
        <v>1067</v>
      </c>
      <c r="C12" s="454" t="s">
        <v>1068</v>
      </c>
      <c r="D12" s="454" t="s">
        <v>1069</v>
      </c>
      <c r="E12" s="454" t="s">
        <v>1070</v>
      </c>
      <c r="F12" s="4"/>
      <c r="G12" s="4"/>
      <c r="H12" s="4"/>
    </row>
    <row r="13" spans="1:8" s="1" customFormat="1">
      <c r="B13" s="28" t="s">
        <v>1071</v>
      </c>
      <c r="C13" s="454"/>
      <c r="D13" s="454"/>
      <c r="E13" s="454"/>
      <c r="F13" s="4"/>
      <c r="G13" s="4"/>
      <c r="H13" s="4"/>
    </row>
    <row r="14" spans="1:8" s="1" customFormat="1">
      <c r="B14" s="29" t="s">
        <v>1072</v>
      </c>
      <c r="C14" s="30"/>
      <c r="D14" s="30"/>
      <c r="E14" s="30"/>
      <c r="F14" s="4"/>
      <c r="G14" s="4"/>
      <c r="H14" s="4"/>
    </row>
    <row r="15" spans="1:8" s="1" customFormat="1">
      <c r="B15" s="29" t="s">
        <v>1074</v>
      </c>
      <c r="C15" s="30"/>
      <c r="D15" s="30"/>
      <c r="E15" s="30"/>
      <c r="F15" s="4"/>
      <c r="G15" s="4"/>
      <c r="H15" s="4"/>
    </row>
    <row r="16" spans="1:8" s="1" customFormat="1">
      <c r="B16" s="29" t="s">
        <v>1075</v>
      </c>
      <c r="C16" s="30" t="s">
        <v>1816</v>
      </c>
      <c r="D16" s="30"/>
      <c r="E16" s="30"/>
      <c r="F16" s="4"/>
      <c r="G16" s="4"/>
      <c r="H16" s="4"/>
    </row>
    <row r="17" spans="2:8" s="1" customFormat="1">
      <c r="B17" s="31" t="s">
        <v>3213</v>
      </c>
      <c r="C17" s="28"/>
      <c r="D17" s="28"/>
      <c r="E17" s="28"/>
      <c r="F17" s="4"/>
      <c r="G17" s="4"/>
      <c r="H17" s="4"/>
    </row>
    <row r="18" spans="2:8" s="1" customFormat="1">
      <c r="C18" s="5"/>
      <c r="F18" s="4"/>
      <c r="G18" s="4"/>
      <c r="H18" s="4"/>
    </row>
    <row r="19" spans="2:8" s="1" customFormat="1">
      <c r="C19" s="5"/>
      <c r="F19" s="4"/>
      <c r="G19" s="4"/>
      <c r="H19" s="4"/>
    </row>
    <row r="20" spans="2:8">
      <c r="B20" s="69" t="s">
        <v>100</v>
      </c>
    </row>
    <row r="22" spans="2:8">
      <c r="B22" s="181" t="s">
        <v>101</v>
      </c>
      <c r="C22" s="182" t="s">
        <v>102</v>
      </c>
      <c r="D22" s="181" t="s">
        <v>103</v>
      </c>
      <c r="E22" s="181" t="s">
        <v>104</v>
      </c>
      <c r="F22" s="183" t="s">
        <v>105</v>
      </c>
      <c r="G22" s="183" t="s">
        <v>106</v>
      </c>
      <c r="H22" s="183" t="s">
        <v>107</v>
      </c>
    </row>
    <row r="23" spans="2:8">
      <c r="B23" s="102" t="s">
        <v>108</v>
      </c>
      <c r="C23" s="79"/>
    </row>
    <row r="24" spans="2:8">
      <c r="B24" s="102" t="s">
        <v>109</v>
      </c>
      <c r="C24" s="79"/>
    </row>
    <row r="25" spans="2:8">
      <c r="B25" s="102" t="s">
        <v>110</v>
      </c>
      <c r="C25" s="79"/>
    </row>
    <row r="26" spans="2:8">
      <c r="B26" s="69" t="s">
        <v>1406</v>
      </c>
      <c r="C26" s="79">
        <v>7.1</v>
      </c>
      <c r="D26" s="69" t="s">
        <v>112</v>
      </c>
      <c r="E26" s="69" t="s">
        <v>1407</v>
      </c>
      <c r="F26" s="13">
        <v>2500000</v>
      </c>
      <c r="G26" s="13">
        <v>2558.42</v>
      </c>
      <c r="H26" s="13">
        <v>10.81</v>
      </c>
    </row>
    <row r="27" spans="2:8">
      <c r="B27" s="69" t="s">
        <v>1817</v>
      </c>
      <c r="C27" s="79">
        <v>7.28</v>
      </c>
      <c r="D27" s="69" t="s">
        <v>112</v>
      </c>
      <c r="E27" s="69" t="s">
        <v>1818</v>
      </c>
      <c r="F27" s="13">
        <v>1000000</v>
      </c>
      <c r="G27" s="13">
        <v>990.5</v>
      </c>
      <c r="H27" s="13">
        <v>4.1900000000000004</v>
      </c>
    </row>
    <row r="28" spans="2:8">
      <c r="B28" s="69" t="s">
        <v>495</v>
      </c>
      <c r="C28" s="79">
        <v>7.07</v>
      </c>
      <c r="D28" s="69" t="s">
        <v>112</v>
      </c>
      <c r="E28" s="69" t="s">
        <v>496</v>
      </c>
      <c r="F28" s="13">
        <v>1000000</v>
      </c>
      <c r="G28" s="13">
        <v>951.99</v>
      </c>
      <c r="H28" s="13">
        <v>4.0199999999999996</v>
      </c>
    </row>
    <row r="29" spans="2:8">
      <c r="B29" s="69" t="s">
        <v>848</v>
      </c>
      <c r="C29" s="79">
        <v>6.7</v>
      </c>
      <c r="D29" s="69" t="s">
        <v>112</v>
      </c>
      <c r="E29" s="69" t="s">
        <v>849</v>
      </c>
      <c r="F29" s="13">
        <v>500000</v>
      </c>
      <c r="G29" s="13">
        <v>518.54</v>
      </c>
      <c r="H29" s="13">
        <v>2.19</v>
      </c>
    </row>
    <row r="30" spans="2:8">
      <c r="B30" s="69" t="s">
        <v>1819</v>
      </c>
      <c r="C30" s="79">
        <v>7.31</v>
      </c>
      <c r="D30" s="69" t="s">
        <v>112</v>
      </c>
      <c r="E30" s="69" t="s">
        <v>1820</v>
      </c>
      <c r="F30" s="13">
        <v>500000</v>
      </c>
      <c r="G30" s="13">
        <v>510.04</v>
      </c>
      <c r="H30" s="13">
        <v>2.16</v>
      </c>
    </row>
    <row r="31" spans="2:8">
      <c r="B31" s="69" t="s">
        <v>1821</v>
      </c>
      <c r="C31" s="79">
        <v>7.07</v>
      </c>
      <c r="D31" s="69" t="s">
        <v>112</v>
      </c>
      <c r="E31" s="69" t="s">
        <v>1822</v>
      </c>
      <c r="F31" s="13">
        <v>500000</v>
      </c>
      <c r="G31" s="13">
        <v>508.1</v>
      </c>
      <c r="H31" s="13">
        <v>2.15</v>
      </c>
    </row>
    <row r="32" spans="2:8">
      <c r="B32" s="69" t="s">
        <v>1521</v>
      </c>
      <c r="C32" s="79">
        <v>7.45</v>
      </c>
      <c r="D32" s="69" t="s">
        <v>112</v>
      </c>
      <c r="E32" s="69" t="s">
        <v>1522</v>
      </c>
      <c r="F32" s="13">
        <v>300000</v>
      </c>
      <c r="G32" s="13">
        <v>284.7</v>
      </c>
      <c r="H32" s="13">
        <v>1.2</v>
      </c>
    </row>
    <row r="33" spans="2:8">
      <c r="B33" s="69" t="s">
        <v>1823</v>
      </c>
      <c r="C33" s="79">
        <v>6.63</v>
      </c>
      <c r="D33" s="69" t="s">
        <v>112</v>
      </c>
      <c r="E33" s="69" t="s">
        <v>1824</v>
      </c>
      <c r="F33" s="13">
        <v>217000</v>
      </c>
      <c r="G33" s="13">
        <v>225.49</v>
      </c>
      <c r="H33" s="13">
        <v>0.95</v>
      </c>
    </row>
    <row r="34" spans="2:8">
      <c r="B34" s="69" t="s">
        <v>1825</v>
      </c>
      <c r="C34" s="79">
        <v>6.78</v>
      </c>
      <c r="D34" s="69" t="s">
        <v>112</v>
      </c>
      <c r="E34" s="69" t="s">
        <v>1826</v>
      </c>
      <c r="F34" s="13">
        <v>190000</v>
      </c>
      <c r="G34" s="13">
        <v>199.11</v>
      </c>
      <c r="H34" s="13">
        <v>0.84</v>
      </c>
    </row>
    <row r="35" spans="2:8">
      <c r="B35" s="69" t="s">
        <v>850</v>
      </c>
      <c r="C35" s="79">
        <v>6.02</v>
      </c>
      <c r="D35" s="69" t="s">
        <v>112</v>
      </c>
      <c r="E35" s="69" t="s">
        <v>851</v>
      </c>
      <c r="F35" s="13">
        <v>195000</v>
      </c>
      <c r="G35" s="13">
        <v>198.49</v>
      </c>
      <c r="H35" s="13">
        <v>0.84</v>
      </c>
    </row>
    <row r="36" spans="2:8">
      <c r="B36" s="69" t="s">
        <v>499</v>
      </c>
      <c r="C36" s="79">
        <v>7.37</v>
      </c>
      <c r="D36" s="69" t="s">
        <v>112</v>
      </c>
      <c r="E36" s="69" t="s">
        <v>500</v>
      </c>
      <c r="F36" s="13">
        <v>160900</v>
      </c>
      <c r="G36" s="13">
        <v>145.28</v>
      </c>
      <c r="H36" s="13">
        <v>0.61</v>
      </c>
    </row>
    <row r="37" spans="2:8">
      <c r="B37" s="69" t="s">
        <v>1424</v>
      </c>
      <c r="C37" s="79">
        <v>6.81</v>
      </c>
      <c r="D37" s="69" t="s">
        <v>112</v>
      </c>
      <c r="E37" s="69" t="s">
        <v>1425</v>
      </c>
      <c r="F37" s="13">
        <v>86000</v>
      </c>
      <c r="G37" s="13">
        <v>90.11</v>
      </c>
      <c r="H37" s="13">
        <v>0.38</v>
      </c>
    </row>
    <row r="38" spans="2:8">
      <c r="B38" s="69" t="s">
        <v>328</v>
      </c>
      <c r="C38" s="79">
        <v>7.42</v>
      </c>
      <c r="D38" s="69" t="s">
        <v>112</v>
      </c>
      <c r="E38" s="69" t="s">
        <v>329</v>
      </c>
      <c r="F38" s="13">
        <v>63000</v>
      </c>
      <c r="G38" s="13">
        <v>57.56</v>
      </c>
      <c r="H38" s="13">
        <v>0.24</v>
      </c>
    </row>
    <row r="39" spans="2:8">
      <c r="B39" s="69" t="s">
        <v>1827</v>
      </c>
      <c r="C39" s="79">
        <v>6.78</v>
      </c>
      <c r="D39" s="69" t="s">
        <v>112</v>
      </c>
      <c r="E39" s="69" t="s">
        <v>1828</v>
      </c>
      <c r="F39" s="13">
        <v>53000</v>
      </c>
      <c r="G39" s="13">
        <v>55.4</v>
      </c>
      <c r="H39" s="13">
        <v>0.23</v>
      </c>
    </row>
    <row r="40" spans="2:8">
      <c r="B40" s="69" t="s">
        <v>1009</v>
      </c>
      <c r="C40" s="79">
        <v>7.19</v>
      </c>
      <c r="D40" s="69" t="s">
        <v>112</v>
      </c>
      <c r="E40" s="69" t="s">
        <v>1008</v>
      </c>
      <c r="F40" s="13">
        <v>36000</v>
      </c>
      <c r="G40" s="13">
        <v>37.479999999999997</v>
      </c>
      <c r="H40" s="13">
        <v>0.16</v>
      </c>
    </row>
    <row r="41" spans="2:8">
      <c r="B41" s="102" t="s">
        <v>114</v>
      </c>
      <c r="C41" s="184"/>
      <c r="D41" s="102"/>
      <c r="E41" s="102"/>
      <c r="F41" s="14"/>
      <c r="G41" s="14">
        <f>SUM(G22:G40)</f>
        <v>7331.2099999999982</v>
      </c>
      <c r="H41" s="14">
        <f>SUM(H22:H40)</f>
        <v>30.969999999999995</v>
      </c>
    </row>
    <row r="42" spans="2:8">
      <c r="B42" s="102" t="s">
        <v>118</v>
      </c>
      <c r="C42" s="79"/>
    </row>
    <row r="43" spans="2:8">
      <c r="B43" s="69" t="s">
        <v>1829</v>
      </c>
      <c r="C43" s="79">
        <v>4.82</v>
      </c>
      <c r="D43" s="69" t="s">
        <v>112</v>
      </c>
      <c r="E43" s="69" t="s">
        <v>1830</v>
      </c>
      <c r="F43" s="13">
        <v>7500000</v>
      </c>
      <c r="G43" s="13">
        <v>7430.37</v>
      </c>
      <c r="H43" s="13">
        <v>31.4</v>
      </c>
    </row>
    <row r="44" spans="2:8">
      <c r="B44" s="69" t="s">
        <v>1831</v>
      </c>
      <c r="C44" s="79">
        <v>4.0999999999999996</v>
      </c>
      <c r="D44" s="69" t="s">
        <v>112</v>
      </c>
      <c r="E44" s="69" t="s">
        <v>1832</v>
      </c>
      <c r="F44" s="13">
        <v>4000000</v>
      </c>
      <c r="G44" s="13">
        <v>3993.27</v>
      </c>
      <c r="H44" s="13">
        <v>16.87</v>
      </c>
    </row>
    <row r="45" spans="2:8">
      <c r="B45" s="69" t="s">
        <v>1211</v>
      </c>
      <c r="C45" s="79">
        <v>4.91</v>
      </c>
      <c r="D45" s="69" t="s">
        <v>112</v>
      </c>
      <c r="E45" s="69" t="s">
        <v>1212</v>
      </c>
      <c r="F45" s="13">
        <v>1000000</v>
      </c>
      <c r="G45" s="13">
        <v>987.78</v>
      </c>
      <c r="H45" s="13">
        <v>4.17</v>
      </c>
    </row>
    <row r="46" spans="2:8">
      <c r="B46" s="102" t="s">
        <v>122</v>
      </c>
      <c r="C46" s="184"/>
      <c r="D46" s="102"/>
      <c r="E46" s="102"/>
      <c r="F46" s="14"/>
      <c r="G46" s="14">
        <f>SUM(G42:G45)</f>
        <v>12411.42</v>
      </c>
      <c r="H46" s="14">
        <f>SUM(H42:H45)</f>
        <v>52.44</v>
      </c>
    </row>
    <row r="47" spans="2:8">
      <c r="B47" s="102" t="s">
        <v>353</v>
      </c>
      <c r="C47" s="185"/>
      <c r="D47" s="102"/>
      <c r="E47" s="102"/>
      <c r="F47" s="14"/>
      <c r="G47" s="14">
        <v>3724.81</v>
      </c>
      <c r="H47" s="14">
        <v>15.74</v>
      </c>
    </row>
    <row r="48" spans="2:8">
      <c r="B48" s="102" t="s">
        <v>125</v>
      </c>
      <c r="C48" s="185"/>
      <c r="D48" s="102"/>
      <c r="E48" s="102"/>
      <c r="F48" s="14"/>
      <c r="G48" s="14">
        <v>23467.440000000002</v>
      </c>
      <c r="H48" s="14">
        <v>99.16</v>
      </c>
    </row>
    <row r="49" spans="2:8">
      <c r="B49" s="102" t="s">
        <v>126</v>
      </c>
      <c r="C49" s="185"/>
      <c r="D49" s="102"/>
      <c r="E49" s="102"/>
      <c r="F49" s="14"/>
      <c r="G49" s="14">
        <v>199.00563660000034</v>
      </c>
      <c r="H49" s="14">
        <v>0.84000000000000341</v>
      </c>
    </row>
    <row r="50" spans="2:8">
      <c r="B50" s="102" t="s">
        <v>127</v>
      </c>
      <c r="C50" s="185"/>
      <c r="D50" s="102"/>
      <c r="E50" s="102"/>
      <c r="F50" s="14"/>
      <c r="G50" s="14">
        <v>23666.445636600001</v>
      </c>
      <c r="H50" s="14">
        <v>100</v>
      </c>
    </row>
    <row r="51" spans="2:8">
      <c r="B51" s="69" t="s">
        <v>128</v>
      </c>
    </row>
    <row r="52" spans="2:8">
      <c r="B52" s="69" t="s">
        <v>129</v>
      </c>
    </row>
    <row r="53" spans="2:8">
      <c r="B53" s="102" t="s">
        <v>130</v>
      </c>
      <c r="C53" s="186">
        <v>44712</v>
      </c>
    </row>
    <row r="54" spans="2:8" ht="25.5">
      <c r="B54" s="187" t="s">
        <v>131</v>
      </c>
      <c r="C54" s="185" t="s">
        <v>132</v>
      </c>
    </row>
    <row r="55" spans="2:8">
      <c r="B55" s="102"/>
    </row>
    <row r="56" spans="2:8">
      <c r="B56" s="102" t="s">
        <v>995</v>
      </c>
      <c r="C56" s="185" t="s">
        <v>132</v>
      </c>
    </row>
    <row r="57" spans="2:8">
      <c r="B57" s="102" t="s">
        <v>994</v>
      </c>
      <c r="C57" s="185" t="s">
        <v>132</v>
      </c>
    </row>
    <row r="58" spans="2:8">
      <c r="B58" s="102" t="s">
        <v>1833</v>
      </c>
      <c r="C58" s="185"/>
    </row>
    <row r="59" spans="2:8">
      <c r="B59" s="102" t="s">
        <v>1834</v>
      </c>
      <c r="C59" s="185"/>
    </row>
    <row r="60" spans="2:8">
      <c r="B60" s="102" t="s">
        <v>1835</v>
      </c>
      <c r="C60" s="185"/>
    </row>
    <row r="61" spans="2:8">
      <c r="B61" s="102" t="s">
        <v>1836</v>
      </c>
      <c r="C61" s="185"/>
    </row>
    <row r="62" spans="2:8">
      <c r="B62" s="102" t="s">
        <v>1837</v>
      </c>
      <c r="C62" s="185"/>
    </row>
    <row r="63" spans="2:8">
      <c r="B63" s="102" t="s">
        <v>1838</v>
      </c>
      <c r="C63" s="185"/>
    </row>
    <row r="64" spans="2:8">
      <c r="B64" s="102" t="s">
        <v>1839</v>
      </c>
      <c r="C64" s="185"/>
    </row>
    <row r="65" spans="2:3">
      <c r="B65" s="102" t="s">
        <v>1840</v>
      </c>
      <c r="C65" s="185"/>
    </row>
    <row r="66" spans="2:3">
      <c r="B66" s="102" t="s">
        <v>1841</v>
      </c>
      <c r="C66" s="185"/>
    </row>
    <row r="67" spans="2:3">
      <c r="B67" s="102" t="s">
        <v>1842</v>
      </c>
      <c r="C67" s="185"/>
    </row>
    <row r="68" spans="2:3">
      <c r="B68" s="102" t="s">
        <v>1843</v>
      </c>
      <c r="C68" s="185"/>
    </row>
    <row r="69" spans="2:3">
      <c r="B69" s="102" t="s">
        <v>1844</v>
      </c>
      <c r="C69" s="185"/>
    </row>
    <row r="70" spans="2:3">
      <c r="B70" s="102" t="s">
        <v>135</v>
      </c>
      <c r="C70" s="185"/>
    </row>
    <row r="71" spans="2:3">
      <c r="B71" s="222" t="s">
        <v>1845</v>
      </c>
    </row>
  </sheetData>
  <mergeCells count="8">
    <mergeCell ref="C12:C13"/>
    <mergeCell ref="D12:D13"/>
    <mergeCell ref="E12:E13"/>
    <mergeCell ref="B1:E1"/>
    <mergeCell ref="C3:C7"/>
    <mergeCell ref="D3:D7"/>
    <mergeCell ref="B10:E10"/>
    <mergeCell ref="B11:E11"/>
  </mergeCells>
  <hyperlinks>
    <hyperlink ref="A1" location="Index!A1" display="Index" xr:uid="{320462B1-2D62-40A6-B894-AE99769311AC}"/>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EE162-EA25-453E-BE26-BA9F8696A4BB}">
  <dimension ref="A1:H44"/>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23.42578125" style="69" bestFit="1" customWidth="1"/>
    <col min="6" max="6" width="10.285156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3.7109375" style="69" bestFit="1" customWidth="1"/>
    <col min="260" max="262" width="9.140625" style="69"/>
    <col min="263" max="263" width="9.5703125" style="69" bestFit="1" customWidth="1"/>
    <col min="264" max="264" width="6.5703125" style="69" bestFit="1" customWidth="1"/>
    <col min="265" max="512" width="9.140625" style="69"/>
    <col min="513" max="513" width="5.42578125" style="69" bestFit="1" customWidth="1"/>
    <col min="514" max="514" width="81.140625" style="69" bestFit="1" customWidth="1"/>
    <col min="515" max="515" width="3.7109375" style="69" bestFit="1" customWidth="1"/>
    <col min="516" max="518" width="9.140625" style="69"/>
    <col min="519" max="519" width="9.5703125" style="69" bestFit="1" customWidth="1"/>
    <col min="520" max="520" width="6.5703125" style="69" bestFit="1" customWidth="1"/>
    <col min="521" max="768" width="9.140625" style="69"/>
    <col min="769" max="769" width="5.42578125" style="69" bestFit="1" customWidth="1"/>
    <col min="770" max="770" width="81.140625" style="69" bestFit="1" customWidth="1"/>
    <col min="771" max="771" width="3.7109375" style="69" bestFit="1" customWidth="1"/>
    <col min="772" max="774" width="9.140625" style="69"/>
    <col min="775" max="775" width="9.5703125" style="69" bestFit="1" customWidth="1"/>
    <col min="776" max="776" width="6.5703125" style="69" bestFit="1" customWidth="1"/>
    <col min="777" max="1024" width="9.140625" style="69"/>
    <col min="1025" max="1025" width="5.42578125" style="69" bestFit="1" customWidth="1"/>
    <col min="1026" max="1026" width="81.140625" style="69" bestFit="1" customWidth="1"/>
    <col min="1027" max="1027" width="3.7109375" style="69" bestFit="1" customWidth="1"/>
    <col min="1028" max="1030" width="9.140625" style="69"/>
    <col min="1031" max="1031" width="9.5703125" style="69" bestFit="1" customWidth="1"/>
    <col min="1032" max="1032" width="6.5703125" style="69" bestFit="1" customWidth="1"/>
    <col min="1033" max="1280" width="9.140625" style="69"/>
    <col min="1281" max="1281" width="5.42578125" style="69" bestFit="1" customWidth="1"/>
    <col min="1282" max="1282" width="81.140625" style="69" bestFit="1" customWidth="1"/>
    <col min="1283" max="1283" width="3.7109375" style="69" bestFit="1" customWidth="1"/>
    <col min="1284" max="1286" width="9.140625" style="69"/>
    <col min="1287" max="1287" width="9.5703125" style="69" bestFit="1" customWidth="1"/>
    <col min="1288" max="1288" width="6.5703125" style="69" bestFit="1" customWidth="1"/>
    <col min="1289" max="1536" width="9.140625" style="69"/>
    <col min="1537" max="1537" width="5.42578125" style="69" bestFit="1" customWidth="1"/>
    <col min="1538" max="1538" width="81.140625" style="69" bestFit="1" customWidth="1"/>
    <col min="1539" max="1539" width="3.7109375" style="69" bestFit="1" customWidth="1"/>
    <col min="1540" max="1542" width="9.140625" style="69"/>
    <col min="1543" max="1543" width="9.5703125" style="69" bestFit="1" customWidth="1"/>
    <col min="1544" max="1544" width="6.5703125" style="69" bestFit="1" customWidth="1"/>
    <col min="1545" max="1792" width="9.140625" style="69"/>
    <col min="1793" max="1793" width="5.42578125" style="69" bestFit="1" customWidth="1"/>
    <col min="1794" max="1794" width="81.140625" style="69" bestFit="1" customWidth="1"/>
    <col min="1795" max="1795" width="3.7109375" style="69" bestFit="1" customWidth="1"/>
    <col min="1796" max="1798" width="9.140625" style="69"/>
    <col min="1799" max="1799" width="9.5703125" style="69" bestFit="1" customWidth="1"/>
    <col min="1800" max="1800" width="6.5703125" style="69" bestFit="1" customWidth="1"/>
    <col min="1801" max="2048" width="9.140625" style="69"/>
    <col min="2049" max="2049" width="5.42578125" style="69" bestFit="1" customWidth="1"/>
    <col min="2050" max="2050" width="81.140625" style="69" bestFit="1" customWidth="1"/>
    <col min="2051" max="2051" width="3.7109375" style="69" bestFit="1" customWidth="1"/>
    <col min="2052" max="2054" width="9.140625" style="69"/>
    <col min="2055" max="2055" width="9.5703125" style="69" bestFit="1" customWidth="1"/>
    <col min="2056" max="2056" width="6.5703125" style="69" bestFit="1" customWidth="1"/>
    <col min="2057" max="2304" width="9.140625" style="69"/>
    <col min="2305" max="2305" width="5.42578125" style="69" bestFit="1" customWidth="1"/>
    <col min="2306" max="2306" width="81.140625" style="69" bestFit="1" customWidth="1"/>
    <col min="2307" max="2307" width="3.7109375" style="69" bestFit="1" customWidth="1"/>
    <col min="2308" max="2310" width="9.140625" style="69"/>
    <col min="2311" max="2311" width="9.5703125" style="69" bestFit="1" customWidth="1"/>
    <col min="2312" max="2312" width="6.5703125" style="69" bestFit="1" customWidth="1"/>
    <col min="2313" max="2560" width="9.140625" style="69"/>
    <col min="2561" max="2561" width="5.42578125" style="69" bestFit="1" customWidth="1"/>
    <col min="2562" max="2562" width="81.140625" style="69" bestFit="1" customWidth="1"/>
    <col min="2563" max="2563" width="3.7109375" style="69" bestFit="1" customWidth="1"/>
    <col min="2564" max="2566" width="9.140625" style="69"/>
    <col min="2567" max="2567" width="9.5703125" style="69" bestFit="1" customWidth="1"/>
    <col min="2568" max="2568" width="6.5703125" style="69" bestFit="1" customWidth="1"/>
    <col min="2569" max="2816" width="9.140625" style="69"/>
    <col min="2817" max="2817" width="5.42578125" style="69" bestFit="1" customWidth="1"/>
    <col min="2818" max="2818" width="81.140625" style="69" bestFit="1" customWidth="1"/>
    <col min="2819" max="2819" width="3.7109375" style="69" bestFit="1" customWidth="1"/>
    <col min="2820" max="2822" width="9.140625" style="69"/>
    <col min="2823" max="2823" width="9.5703125" style="69" bestFit="1" customWidth="1"/>
    <col min="2824" max="2824" width="6.5703125" style="69" bestFit="1" customWidth="1"/>
    <col min="2825" max="3072" width="9.140625" style="69"/>
    <col min="3073" max="3073" width="5.42578125" style="69" bestFit="1" customWidth="1"/>
    <col min="3074" max="3074" width="81.140625" style="69" bestFit="1" customWidth="1"/>
    <col min="3075" max="3075" width="3.7109375" style="69" bestFit="1" customWidth="1"/>
    <col min="3076" max="3078" width="9.140625" style="69"/>
    <col min="3079" max="3079" width="9.5703125" style="69" bestFit="1" customWidth="1"/>
    <col min="3080" max="3080" width="6.5703125" style="69" bestFit="1" customWidth="1"/>
    <col min="3081" max="3328" width="9.140625" style="69"/>
    <col min="3329" max="3329" width="5.42578125" style="69" bestFit="1" customWidth="1"/>
    <col min="3330" max="3330" width="81.140625" style="69" bestFit="1" customWidth="1"/>
    <col min="3331" max="3331" width="3.7109375" style="69" bestFit="1" customWidth="1"/>
    <col min="3332" max="3334" width="9.140625" style="69"/>
    <col min="3335" max="3335" width="9.5703125" style="69" bestFit="1" customWidth="1"/>
    <col min="3336" max="3336" width="6.5703125" style="69" bestFit="1" customWidth="1"/>
    <col min="3337" max="3584" width="9.140625" style="69"/>
    <col min="3585" max="3585" width="5.42578125" style="69" bestFit="1" customWidth="1"/>
    <col min="3586" max="3586" width="81.140625" style="69" bestFit="1" customWidth="1"/>
    <col min="3587" max="3587" width="3.7109375" style="69" bestFit="1" customWidth="1"/>
    <col min="3588" max="3590" width="9.140625" style="69"/>
    <col min="3591" max="3591" width="9.5703125" style="69" bestFit="1" customWidth="1"/>
    <col min="3592" max="3592" width="6.5703125" style="69" bestFit="1" customWidth="1"/>
    <col min="3593" max="3840" width="9.140625" style="69"/>
    <col min="3841" max="3841" width="5.42578125" style="69" bestFit="1" customWidth="1"/>
    <col min="3842" max="3842" width="81.140625" style="69" bestFit="1" customWidth="1"/>
    <col min="3843" max="3843" width="3.7109375" style="69" bestFit="1" customWidth="1"/>
    <col min="3844" max="3846" width="9.140625" style="69"/>
    <col min="3847" max="3847" width="9.5703125" style="69" bestFit="1" customWidth="1"/>
    <col min="3848" max="3848" width="6.5703125" style="69" bestFit="1" customWidth="1"/>
    <col min="3849" max="4096" width="9.140625" style="69"/>
    <col min="4097" max="4097" width="5.42578125" style="69" bestFit="1" customWidth="1"/>
    <col min="4098" max="4098" width="81.140625" style="69" bestFit="1" customWidth="1"/>
    <col min="4099" max="4099" width="3.7109375" style="69" bestFit="1" customWidth="1"/>
    <col min="4100" max="4102" width="9.140625" style="69"/>
    <col min="4103" max="4103" width="9.5703125" style="69" bestFit="1" customWidth="1"/>
    <col min="4104" max="4104" width="6.5703125" style="69" bestFit="1" customWidth="1"/>
    <col min="4105" max="4352" width="9.140625" style="69"/>
    <col min="4353" max="4353" width="5.42578125" style="69" bestFit="1" customWidth="1"/>
    <col min="4354" max="4354" width="81.140625" style="69" bestFit="1" customWidth="1"/>
    <col min="4355" max="4355" width="3.7109375" style="69" bestFit="1" customWidth="1"/>
    <col min="4356" max="4358" width="9.140625" style="69"/>
    <col min="4359" max="4359" width="9.5703125" style="69" bestFit="1" customWidth="1"/>
    <col min="4360" max="4360" width="6.5703125" style="69" bestFit="1" customWidth="1"/>
    <col min="4361" max="4608" width="9.140625" style="69"/>
    <col min="4609" max="4609" width="5.42578125" style="69" bestFit="1" customWidth="1"/>
    <col min="4610" max="4610" width="81.140625" style="69" bestFit="1" customWidth="1"/>
    <col min="4611" max="4611" width="3.7109375" style="69" bestFit="1" customWidth="1"/>
    <col min="4612" max="4614" width="9.140625" style="69"/>
    <col min="4615" max="4615" width="9.5703125" style="69" bestFit="1" customWidth="1"/>
    <col min="4616" max="4616" width="6.5703125" style="69" bestFit="1" customWidth="1"/>
    <col min="4617" max="4864" width="9.140625" style="69"/>
    <col min="4865" max="4865" width="5.42578125" style="69" bestFit="1" customWidth="1"/>
    <col min="4866" max="4866" width="81.140625" style="69" bestFit="1" customWidth="1"/>
    <col min="4867" max="4867" width="3.7109375" style="69" bestFit="1" customWidth="1"/>
    <col min="4868" max="4870" width="9.140625" style="69"/>
    <col min="4871" max="4871" width="9.5703125" style="69" bestFit="1" customWidth="1"/>
    <col min="4872" max="4872" width="6.5703125" style="69" bestFit="1" customWidth="1"/>
    <col min="4873" max="5120" width="9.140625" style="69"/>
    <col min="5121" max="5121" width="5.42578125" style="69" bestFit="1" customWidth="1"/>
    <col min="5122" max="5122" width="81.140625" style="69" bestFit="1" customWidth="1"/>
    <col min="5123" max="5123" width="3.7109375" style="69" bestFit="1" customWidth="1"/>
    <col min="5124" max="5126" width="9.140625" style="69"/>
    <col min="5127" max="5127" width="9.5703125" style="69" bestFit="1" customWidth="1"/>
    <col min="5128" max="5128" width="6.5703125" style="69" bestFit="1" customWidth="1"/>
    <col min="5129" max="5376" width="9.140625" style="69"/>
    <col min="5377" max="5377" width="5.42578125" style="69" bestFit="1" customWidth="1"/>
    <col min="5378" max="5378" width="81.140625" style="69" bestFit="1" customWidth="1"/>
    <col min="5379" max="5379" width="3.7109375" style="69" bestFit="1" customWidth="1"/>
    <col min="5380" max="5382" width="9.140625" style="69"/>
    <col min="5383" max="5383" width="9.5703125" style="69" bestFit="1" customWidth="1"/>
    <col min="5384" max="5384" width="6.5703125" style="69" bestFit="1" customWidth="1"/>
    <col min="5385" max="5632" width="9.140625" style="69"/>
    <col min="5633" max="5633" width="5.42578125" style="69" bestFit="1" customWidth="1"/>
    <col min="5634" max="5634" width="81.140625" style="69" bestFit="1" customWidth="1"/>
    <col min="5635" max="5635" width="3.7109375" style="69" bestFit="1" customWidth="1"/>
    <col min="5636" max="5638" width="9.140625" style="69"/>
    <col min="5639" max="5639" width="9.5703125" style="69" bestFit="1" customWidth="1"/>
    <col min="5640" max="5640" width="6.5703125" style="69" bestFit="1" customWidth="1"/>
    <col min="5641" max="5888" width="9.140625" style="69"/>
    <col min="5889" max="5889" width="5.42578125" style="69" bestFit="1" customWidth="1"/>
    <col min="5890" max="5890" width="81.140625" style="69" bestFit="1" customWidth="1"/>
    <col min="5891" max="5891" width="3.7109375" style="69" bestFit="1" customWidth="1"/>
    <col min="5892" max="5894" width="9.140625" style="69"/>
    <col min="5895" max="5895" width="9.5703125" style="69" bestFit="1" customWidth="1"/>
    <col min="5896" max="5896" width="6.5703125" style="69" bestFit="1" customWidth="1"/>
    <col min="5897" max="6144" width="9.140625" style="69"/>
    <col min="6145" max="6145" width="5.42578125" style="69" bestFit="1" customWidth="1"/>
    <col min="6146" max="6146" width="81.140625" style="69" bestFit="1" customWidth="1"/>
    <col min="6147" max="6147" width="3.7109375" style="69" bestFit="1" customWidth="1"/>
    <col min="6148" max="6150" width="9.140625" style="69"/>
    <col min="6151" max="6151" width="9.5703125" style="69" bestFit="1" customWidth="1"/>
    <col min="6152" max="6152" width="6.5703125" style="69" bestFit="1" customWidth="1"/>
    <col min="6153" max="6400" width="9.140625" style="69"/>
    <col min="6401" max="6401" width="5.42578125" style="69" bestFit="1" customWidth="1"/>
    <col min="6402" max="6402" width="81.140625" style="69" bestFit="1" customWidth="1"/>
    <col min="6403" max="6403" width="3.7109375" style="69" bestFit="1" customWidth="1"/>
    <col min="6404" max="6406" width="9.140625" style="69"/>
    <col min="6407" max="6407" width="9.5703125" style="69" bestFit="1" customWidth="1"/>
    <col min="6408" max="6408" width="6.5703125" style="69" bestFit="1" customWidth="1"/>
    <col min="6409" max="6656" width="9.140625" style="69"/>
    <col min="6657" max="6657" width="5.42578125" style="69" bestFit="1" customWidth="1"/>
    <col min="6658" max="6658" width="81.140625" style="69" bestFit="1" customWidth="1"/>
    <col min="6659" max="6659" width="3.7109375" style="69" bestFit="1" customWidth="1"/>
    <col min="6660" max="6662" width="9.140625" style="69"/>
    <col min="6663" max="6663" width="9.5703125" style="69" bestFit="1" customWidth="1"/>
    <col min="6664" max="6664" width="6.5703125" style="69" bestFit="1" customWidth="1"/>
    <col min="6665" max="6912" width="9.140625" style="69"/>
    <col min="6913" max="6913" width="5.42578125" style="69" bestFit="1" customWidth="1"/>
    <col min="6914" max="6914" width="81.140625" style="69" bestFit="1" customWidth="1"/>
    <col min="6915" max="6915" width="3.7109375" style="69" bestFit="1" customWidth="1"/>
    <col min="6916" max="6918" width="9.140625" style="69"/>
    <col min="6919" max="6919" width="9.5703125" style="69" bestFit="1" customWidth="1"/>
    <col min="6920" max="6920" width="6.5703125" style="69" bestFit="1" customWidth="1"/>
    <col min="6921" max="7168" width="9.140625" style="69"/>
    <col min="7169" max="7169" width="5.42578125" style="69" bestFit="1" customWidth="1"/>
    <col min="7170" max="7170" width="81.140625" style="69" bestFit="1" customWidth="1"/>
    <col min="7171" max="7171" width="3.7109375" style="69" bestFit="1" customWidth="1"/>
    <col min="7172" max="7174" width="9.140625" style="69"/>
    <col min="7175" max="7175" width="9.5703125" style="69" bestFit="1" customWidth="1"/>
    <col min="7176" max="7176" width="6.5703125" style="69" bestFit="1" customWidth="1"/>
    <col min="7177" max="7424" width="9.140625" style="69"/>
    <col min="7425" max="7425" width="5.42578125" style="69" bestFit="1" customWidth="1"/>
    <col min="7426" max="7426" width="81.140625" style="69" bestFit="1" customWidth="1"/>
    <col min="7427" max="7427" width="3.7109375" style="69" bestFit="1" customWidth="1"/>
    <col min="7428" max="7430" width="9.140625" style="69"/>
    <col min="7431" max="7431" width="9.5703125" style="69" bestFit="1" customWidth="1"/>
    <col min="7432" max="7432" width="6.5703125" style="69" bestFit="1" customWidth="1"/>
    <col min="7433" max="7680" width="9.140625" style="69"/>
    <col min="7681" max="7681" width="5.42578125" style="69" bestFit="1" customWidth="1"/>
    <col min="7682" max="7682" width="81.140625" style="69" bestFit="1" customWidth="1"/>
    <col min="7683" max="7683" width="3.7109375" style="69" bestFit="1" customWidth="1"/>
    <col min="7684" max="7686" width="9.140625" style="69"/>
    <col min="7687" max="7687" width="9.5703125" style="69" bestFit="1" customWidth="1"/>
    <col min="7688" max="7688" width="6.5703125" style="69" bestFit="1" customWidth="1"/>
    <col min="7689" max="7936" width="9.140625" style="69"/>
    <col min="7937" max="7937" width="5.42578125" style="69" bestFit="1" customWidth="1"/>
    <col min="7938" max="7938" width="81.140625" style="69" bestFit="1" customWidth="1"/>
    <col min="7939" max="7939" width="3.7109375" style="69" bestFit="1" customWidth="1"/>
    <col min="7940" max="7942" width="9.140625" style="69"/>
    <col min="7943" max="7943" width="9.5703125" style="69" bestFit="1" customWidth="1"/>
    <col min="7944" max="7944" width="6.5703125" style="69" bestFit="1" customWidth="1"/>
    <col min="7945" max="8192" width="9.140625" style="69"/>
    <col min="8193" max="8193" width="5.42578125" style="69" bestFit="1" customWidth="1"/>
    <col min="8194" max="8194" width="81.140625" style="69" bestFit="1" customWidth="1"/>
    <col min="8195" max="8195" width="3.7109375" style="69" bestFit="1" customWidth="1"/>
    <col min="8196" max="8198" width="9.140625" style="69"/>
    <col min="8199" max="8199" width="9.5703125" style="69" bestFit="1" customWidth="1"/>
    <col min="8200" max="8200" width="6.5703125" style="69" bestFit="1" customWidth="1"/>
    <col min="8201" max="8448" width="9.140625" style="69"/>
    <col min="8449" max="8449" width="5.42578125" style="69" bestFit="1" customWidth="1"/>
    <col min="8450" max="8450" width="81.140625" style="69" bestFit="1" customWidth="1"/>
    <col min="8451" max="8451" width="3.7109375" style="69" bestFit="1" customWidth="1"/>
    <col min="8452" max="8454" width="9.140625" style="69"/>
    <col min="8455" max="8455" width="9.5703125" style="69" bestFit="1" customWidth="1"/>
    <col min="8456" max="8456" width="6.5703125" style="69" bestFit="1" customWidth="1"/>
    <col min="8457" max="8704" width="9.140625" style="69"/>
    <col min="8705" max="8705" width="5.42578125" style="69" bestFit="1" customWidth="1"/>
    <col min="8706" max="8706" width="81.140625" style="69" bestFit="1" customWidth="1"/>
    <col min="8707" max="8707" width="3.7109375" style="69" bestFit="1" customWidth="1"/>
    <col min="8708" max="8710" width="9.140625" style="69"/>
    <col min="8711" max="8711" width="9.5703125" style="69" bestFit="1" customWidth="1"/>
    <col min="8712" max="8712" width="6.5703125" style="69" bestFit="1" customWidth="1"/>
    <col min="8713" max="8960" width="9.140625" style="69"/>
    <col min="8961" max="8961" width="5.42578125" style="69" bestFit="1" customWidth="1"/>
    <col min="8962" max="8962" width="81.140625" style="69" bestFit="1" customWidth="1"/>
    <col min="8963" max="8963" width="3.7109375" style="69" bestFit="1" customWidth="1"/>
    <col min="8964" max="8966" width="9.140625" style="69"/>
    <col min="8967" max="8967" width="9.5703125" style="69" bestFit="1" customWidth="1"/>
    <col min="8968" max="8968" width="6.5703125" style="69" bestFit="1" customWidth="1"/>
    <col min="8969" max="9216" width="9.140625" style="69"/>
    <col min="9217" max="9217" width="5.42578125" style="69" bestFit="1" customWidth="1"/>
    <col min="9218" max="9218" width="81.140625" style="69" bestFit="1" customWidth="1"/>
    <col min="9219" max="9219" width="3.7109375" style="69" bestFit="1" customWidth="1"/>
    <col min="9220" max="9222" width="9.140625" style="69"/>
    <col min="9223" max="9223" width="9.5703125" style="69" bestFit="1" customWidth="1"/>
    <col min="9224" max="9224" width="6.5703125" style="69" bestFit="1" customWidth="1"/>
    <col min="9225" max="9472" width="9.140625" style="69"/>
    <col min="9473" max="9473" width="5.42578125" style="69" bestFit="1" customWidth="1"/>
    <col min="9474" max="9474" width="81.140625" style="69" bestFit="1" customWidth="1"/>
    <col min="9475" max="9475" width="3.7109375" style="69" bestFit="1" customWidth="1"/>
    <col min="9476" max="9478" width="9.140625" style="69"/>
    <col min="9479" max="9479" width="9.5703125" style="69" bestFit="1" customWidth="1"/>
    <col min="9480" max="9480" width="6.5703125" style="69" bestFit="1" customWidth="1"/>
    <col min="9481" max="9728" width="9.140625" style="69"/>
    <col min="9729" max="9729" width="5.42578125" style="69" bestFit="1" customWidth="1"/>
    <col min="9730" max="9730" width="81.140625" style="69" bestFit="1" customWidth="1"/>
    <col min="9731" max="9731" width="3.7109375" style="69" bestFit="1" customWidth="1"/>
    <col min="9732" max="9734" width="9.140625" style="69"/>
    <col min="9735" max="9735" width="9.5703125" style="69" bestFit="1" customWidth="1"/>
    <col min="9736" max="9736" width="6.5703125" style="69" bestFit="1" customWidth="1"/>
    <col min="9737" max="9984" width="9.140625" style="69"/>
    <col min="9985" max="9985" width="5.42578125" style="69" bestFit="1" customWidth="1"/>
    <col min="9986" max="9986" width="81.140625" style="69" bestFit="1" customWidth="1"/>
    <col min="9987" max="9987" width="3.7109375" style="69" bestFit="1" customWidth="1"/>
    <col min="9988" max="9990" width="9.140625" style="69"/>
    <col min="9991" max="9991" width="9.5703125" style="69" bestFit="1" customWidth="1"/>
    <col min="9992" max="9992" width="6.5703125" style="69" bestFit="1" customWidth="1"/>
    <col min="9993" max="10240" width="9.140625" style="69"/>
    <col min="10241" max="10241" width="5.42578125" style="69" bestFit="1" customWidth="1"/>
    <col min="10242" max="10242" width="81.140625" style="69" bestFit="1" customWidth="1"/>
    <col min="10243" max="10243" width="3.7109375" style="69" bestFit="1" customWidth="1"/>
    <col min="10244" max="10246" width="9.140625" style="69"/>
    <col min="10247" max="10247" width="9.5703125" style="69" bestFit="1" customWidth="1"/>
    <col min="10248" max="10248" width="6.5703125" style="69" bestFit="1" customWidth="1"/>
    <col min="10249" max="10496" width="9.140625" style="69"/>
    <col min="10497" max="10497" width="5.42578125" style="69" bestFit="1" customWidth="1"/>
    <col min="10498" max="10498" width="81.140625" style="69" bestFit="1" customWidth="1"/>
    <col min="10499" max="10499" width="3.7109375" style="69" bestFit="1" customWidth="1"/>
    <col min="10500" max="10502" width="9.140625" style="69"/>
    <col min="10503" max="10503" width="9.5703125" style="69" bestFit="1" customWidth="1"/>
    <col min="10504" max="10504" width="6.5703125" style="69" bestFit="1" customWidth="1"/>
    <col min="10505" max="10752" width="9.140625" style="69"/>
    <col min="10753" max="10753" width="5.42578125" style="69" bestFit="1" customWidth="1"/>
    <col min="10754" max="10754" width="81.140625" style="69" bestFit="1" customWidth="1"/>
    <col min="10755" max="10755" width="3.7109375" style="69" bestFit="1" customWidth="1"/>
    <col min="10756" max="10758" width="9.140625" style="69"/>
    <col min="10759" max="10759" width="9.5703125" style="69" bestFit="1" customWidth="1"/>
    <col min="10760" max="10760" width="6.5703125" style="69" bestFit="1" customWidth="1"/>
    <col min="10761" max="11008" width="9.140625" style="69"/>
    <col min="11009" max="11009" width="5.42578125" style="69" bestFit="1" customWidth="1"/>
    <col min="11010" max="11010" width="81.140625" style="69" bestFit="1" customWidth="1"/>
    <col min="11011" max="11011" width="3.7109375" style="69" bestFit="1" customWidth="1"/>
    <col min="11012" max="11014" width="9.140625" style="69"/>
    <col min="11015" max="11015" width="9.5703125" style="69" bestFit="1" customWidth="1"/>
    <col min="11016" max="11016" width="6.5703125" style="69" bestFit="1" customWidth="1"/>
    <col min="11017" max="11264" width="9.140625" style="69"/>
    <col min="11265" max="11265" width="5.42578125" style="69" bestFit="1" customWidth="1"/>
    <col min="11266" max="11266" width="81.140625" style="69" bestFit="1" customWidth="1"/>
    <col min="11267" max="11267" width="3.7109375" style="69" bestFit="1" customWidth="1"/>
    <col min="11268" max="11270" width="9.140625" style="69"/>
    <col min="11271" max="11271" width="9.5703125" style="69" bestFit="1" customWidth="1"/>
    <col min="11272" max="11272" width="6.5703125" style="69" bestFit="1" customWidth="1"/>
    <col min="11273" max="11520" width="9.140625" style="69"/>
    <col min="11521" max="11521" width="5.42578125" style="69" bestFit="1" customWidth="1"/>
    <col min="11522" max="11522" width="81.140625" style="69" bestFit="1" customWidth="1"/>
    <col min="11523" max="11523" width="3.7109375" style="69" bestFit="1" customWidth="1"/>
    <col min="11524" max="11526" width="9.140625" style="69"/>
    <col min="11527" max="11527" width="9.5703125" style="69" bestFit="1" customWidth="1"/>
    <col min="11528" max="11528" width="6.5703125" style="69" bestFit="1" customWidth="1"/>
    <col min="11529" max="11776" width="9.140625" style="69"/>
    <col min="11777" max="11777" width="5.42578125" style="69" bestFit="1" customWidth="1"/>
    <col min="11778" max="11778" width="81.140625" style="69" bestFit="1" customWidth="1"/>
    <col min="11779" max="11779" width="3.7109375" style="69" bestFit="1" customWidth="1"/>
    <col min="11780" max="11782" width="9.140625" style="69"/>
    <col min="11783" max="11783" width="9.5703125" style="69" bestFit="1" customWidth="1"/>
    <col min="11784" max="11784" width="6.5703125" style="69" bestFit="1" customWidth="1"/>
    <col min="11785" max="12032" width="9.140625" style="69"/>
    <col min="12033" max="12033" width="5.42578125" style="69" bestFit="1" customWidth="1"/>
    <col min="12034" max="12034" width="81.140625" style="69" bestFit="1" customWidth="1"/>
    <col min="12035" max="12035" width="3.7109375" style="69" bestFit="1" customWidth="1"/>
    <col min="12036" max="12038" width="9.140625" style="69"/>
    <col min="12039" max="12039" width="9.5703125" style="69" bestFit="1" customWidth="1"/>
    <col min="12040" max="12040" width="6.5703125" style="69" bestFit="1" customWidth="1"/>
    <col min="12041" max="12288" width="9.140625" style="69"/>
    <col min="12289" max="12289" width="5.42578125" style="69" bestFit="1" customWidth="1"/>
    <col min="12290" max="12290" width="81.140625" style="69" bestFit="1" customWidth="1"/>
    <col min="12291" max="12291" width="3.7109375" style="69" bestFit="1" customWidth="1"/>
    <col min="12292" max="12294" width="9.140625" style="69"/>
    <col min="12295" max="12295" width="9.5703125" style="69" bestFit="1" customWidth="1"/>
    <col min="12296" max="12296" width="6.5703125" style="69" bestFit="1" customWidth="1"/>
    <col min="12297" max="12544" width="9.140625" style="69"/>
    <col min="12545" max="12545" width="5.42578125" style="69" bestFit="1" customWidth="1"/>
    <col min="12546" max="12546" width="81.140625" style="69" bestFit="1" customWidth="1"/>
    <col min="12547" max="12547" width="3.7109375" style="69" bestFit="1" customWidth="1"/>
    <col min="12548" max="12550" width="9.140625" style="69"/>
    <col min="12551" max="12551" width="9.5703125" style="69" bestFit="1" customWidth="1"/>
    <col min="12552" max="12552" width="6.5703125" style="69" bestFit="1" customWidth="1"/>
    <col min="12553" max="12800" width="9.140625" style="69"/>
    <col min="12801" max="12801" width="5.42578125" style="69" bestFit="1" customWidth="1"/>
    <col min="12802" max="12802" width="81.140625" style="69" bestFit="1" customWidth="1"/>
    <col min="12803" max="12803" width="3.7109375" style="69" bestFit="1" customWidth="1"/>
    <col min="12804" max="12806" width="9.140625" style="69"/>
    <col min="12807" max="12807" width="9.5703125" style="69" bestFit="1" customWidth="1"/>
    <col min="12808" max="12808" width="6.5703125" style="69" bestFit="1" customWidth="1"/>
    <col min="12809" max="13056" width="9.140625" style="69"/>
    <col min="13057" max="13057" width="5.42578125" style="69" bestFit="1" customWidth="1"/>
    <col min="13058" max="13058" width="81.140625" style="69" bestFit="1" customWidth="1"/>
    <col min="13059" max="13059" width="3.7109375" style="69" bestFit="1" customWidth="1"/>
    <col min="13060" max="13062" width="9.140625" style="69"/>
    <col min="13063" max="13063" width="9.5703125" style="69" bestFit="1" customWidth="1"/>
    <col min="13064" max="13064" width="6.5703125" style="69" bestFit="1" customWidth="1"/>
    <col min="13065" max="13312" width="9.140625" style="69"/>
    <col min="13313" max="13313" width="5.42578125" style="69" bestFit="1" customWidth="1"/>
    <col min="13314" max="13314" width="81.140625" style="69" bestFit="1" customWidth="1"/>
    <col min="13315" max="13315" width="3.7109375" style="69" bestFit="1" customWidth="1"/>
    <col min="13316" max="13318" width="9.140625" style="69"/>
    <col min="13319" max="13319" width="9.5703125" style="69" bestFit="1" customWidth="1"/>
    <col min="13320" max="13320" width="6.5703125" style="69" bestFit="1" customWidth="1"/>
    <col min="13321" max="13568" width="9.140625" style="69"/>
    <col min="13569" max="13569" width="5.42578125" style="69" bestFit="1" customWidth="1"/>
    <col min="13570" max="13570" width="81.140625" style="69" bestFit="1" customWidth="1"/>
    <col min="13571" max="13571" width="3.7109375" style="69" bestFit="1" customWidth="1"/>
    <col min="13572" max="13574" width="9.140625" style="69"/>
    <col min="13575" max="13575" width="9.5703125" style="69" bestFit="1" customWidth="1"/>
    <col min="13576" max="13576" width="6.5703125" style="69" bestFit="1" customWidth="1"/>
    <col min="13577" max="13824" width="9.140625" style="69"/>
    <col min="13825" max="13825" width="5.42578125" style="69" bestFit="1" customWidth="1"/>
    <col min="13826" max="13826" width="81.140625" style="69" bestFit="1" customWidth="1"/>
    <col min="13827" max="13827" width="3.7109375" style="69" bestFit="1" customWidth="1"/>
    <col min="13828" max="13830" width="9.140625" style="69"/>
    <col min="13831" max="13831" width="9.5703125" style="69" bestFit="1" customWidth="1"/>
    <col min="13832" max="13832" width="6.5703125" style="69" bestFit="1" customWidth="1"/>
    <col min="13833" max="14080" width="9.140625" style="69"/>
    <col min="14081" max="14081" width="5.42578125" style="69" bestFit="1" customWidth="1"/>
    <col min="14082" max="14082" width="81.140625" style="69" bestFit="1" customWidth="1"/>
    <col min="14083" max="14083" width="3.7109375" style="69" bestFit="1" customWidth="1"/>
    <col min="14084" max="14086" width="9.140625" style="69"/>
    <col min="14087" max="14087" width="9.5703125" style="69" bestFit="1" customWidth="1"/>
    <col min="14088" max="14088" width="6.5703125" style="69" bestFit="1" customWidth="1"/>
    <col min="14089" max="14336" width="9.140625" style="69"/>
    <col min="14337" max="14337" width="5.42578125" style="69" bestFit="1" customWidth="1"/>
    <col min="14338" max="14338" width="81.140625" style="69" bestFit="1" customWidth="1"/>
    <col min="14339" max="14339" width="3.7109375" style="69" bestFit="1" customWidth="1"/>
    <col min="14340" max="14342" width="9.140625" style="69"/>
    <col min="14343" max="14343" width="9.5703125" style="69" bestFit="1" customWidth="1"/>
    <col min="14344" max="14344" width="6.5703125" style="69" bestFit="1" customWidth="1"/>
    <col min="14345" max="14592" width="9.140625" style="69"/>
    <col min="14593" max="14593" width="5.42578125" style="69" bestFit="1" customWidth="1"/>
    <col min="14594" max="14594" width="81.140625" style="69" bestFit="1" customWidth="1"/>
    <col min="14595" max="14595" width="3.7109375" style="69" bestFit="1" customWidth="1"/>
    <col min="14596" max="14598" width="9.140625" style="69"/>
    <col min="14599" max="14599" width="9.5703125" style="69" bestFit="1" customWidth="1"/>
    <col min="14600" max="14600" width="6.5703125" style="69" bestFit="1" customWidth="1"/>
    <col min="14601" max="14848" width="9.140625" style="69"/>
    <col min="14849" max="14849" width="5.42578125" style="69" bestFit="1" customWidth="1"/>
    <col min="14850" max="14850" width="81.140625" style="69" bestFit="1" customWidth="1"/>
    <col min="14851" max="14851" width="3.7109375" style="69" bestFit="1" customWidth="1"/>
    <col min="14852" max="14854" width="9.140625" style="69"/>
    <col min="14855" max="14855" width="9.5703125" style="69" bestFit="1" customWidth="1"/>
    <col min="14856" max="14856" width="6.5703125" style="69" bestFit="1" customWidth="1"/>
    <col min="14857" max="15104" width="9.140625" style="69"/>
    <col min="15105" max="15105" width="5.42578125" style="69" bestFit="1" customWidth="1"/>
    <col min="15106" max="15106" width="81.140625" style="69" bestFit="1" customWidth="1"/>
    <col min="15107" max="15107" width="3.7109375" style="69" bestFit="1" customWidth="1"/>
    <col min="15108" max="15110" width="9.140625" style="69"/>
    <col min="15111" max="15111" width="9.5703125" style="69" bestFit="1" customWidth="1"/>
    <col min="15112" max="15112" width="6.5703125" style="69" bestFit="1" customWidth="1"/>
    <col min="15113" max="15360" width="9.140625" style="69"/>
    <col min="15361" max="15361" width="5.42578125" style="69" bestFit="1" customWidth="1"/>
    <col min="15362" max="15362" width="81.140625" style="69" bestFit="1" customWidth="1"/>
    <col min="15363" max="15363" width="3.7109375" style="69" bestFit="1" customWidth="1"/>
    <col min="15364" max="15366" width="9.140625" style="69"/>
    <col min="15367" max="15367" width="9.5703125" style="69" bestFit="1" customWidth="1"/>
    <col min="15368" max="15368" width="6.5703125" style="69" bestFit="1" customWidth="1"/>
    <col min="15369" max="15616" width="9.140625" style="69"/>
    <col min="15617" max="15617" width="5.42578125" style="69" bestFit="1" customWidth="1"/>
    <col min="15618" max="15618" width="81.140625" style="69" bestFit="1" customWidth="1"/>
    <col min="15619" max="15619" width="3.7109375" style="69" bestFit="1" customWidth="1"/>
    <col min="15620" max="15622" width="9.140625" style="69"/>
    <col min="15623" max="15623" width="9.5703125" style="69" bestFit="1" customWidth="1"/>
    <col min="15624" max="15624" width="6.5703125" style="69" bestFit="1" customWidth="1"/>
    <col min="15625" max="15872" width="9.140625" style="69"/>
    <col min="15873" max="15873" width="5.42578125" style="69" bestFit="1" customWidth="1"/>
    <col min="15874" max="15874" width="81.140625" style="69" bestFit="1" customWidth="1"/>
    <col min="15875" max="15875" width="3.7109375" style="69" bestFit="1" customWidth="1"/>
    <col min="15876" max="15878" width="9.140625" style="69"/>
    <col min="15879" max="15879" width="9.5703125" style="69" bestFit="1" customWidth="1"/>
    <col min="15880" max="15880" width="6.5703125" style="69" bestFit="1" customWidth="1"/>
    <col min="15881" max="16128" width="9.140625" style="69"/>
    <col min="16129" max="16129" width="5.42578125" style="69" bestFit="1" customWidth="1"/>
    <col min="16130" max="16130" width="81.140625" style="69" bestFit="1" customWidth="1"/>
    <col min="16131" max="16131" width="3.7109375" style="69" bestFit="1" customWidth="1"/>
    <col min="16132" max="16134" width="9.140625" style="69"/>
    <col min="16135" max="16135" width="9.5703125" style="69" bestFit="1" customWidth="1"/>
    <col min="16136" max="16136" width="6.5703125" style="69" bestFit="1" customWidth="1"/>
    <col min="16137" max="16384" width="9.140625" style="69"/>
  </cols>
  <sheetData>
    <row r="1" spans="1:8" s="1" customFormat="1">
      <c r="A1" s="3" t="s">
        <v>0</v>
      </c>
      <c r="B1" s="397" t="s">
        <v>24</v>
      </c>
      <c r="C1" s="397"/>
      <c r="D1" s="397"/>
      <c r="E1" s="397"/>
      <c r="F1" s="4"/>
      <c r="G1" s="4"/>
      <c r="H1" s="4"/>
    </row>
    <row r="2" spans="1:8" s="1" customFormat="1" ht="13.5" thickBot="1">
      <c r="C2" s="5"/>
      <c r="F2" s="4"/>
      <c r="G2" s="4"/>
      <c r="H2" s="4"/>
    </row>
    <row r="3" spans="1:8" s="1" customFormat="1" ht="15">
      <c r="B3" s="25" t="s">
        <v>1846</v>
      </c>
      <c r="C3" s="398"/>
      <c r="D3" s="401"/>
      <c r="E3" s="15"/>
      <c r="F3" s="4"/>
      <c r="G3" s="4"/>
      <c r="H3" s="4"/>
    </row>
    <row r="4" spans="1:8" s="1" customFormat="1" ht="30">
      <c r="B4" s="26" t="s">
        <v>1847</v>
      </c>
      <c r="C4" s="399"/>
      <c r="D4" s="402"/>
      <c r="E4" s="15"/>
      <c r="F4" s="4"/>
      <c r="G4" s="4"/>
      <c r="H4" s="4"/>
    </row>
    <row r="5" spans="1:8" s="1" customFormat="1" ht="15">
      <c r="B5" s="26" t="s">
        <v>1060</v>
      </c>
      <c r="C5" s="399"/>
      <c r="D5" s="402"/>
      <c r="E5" s="15"/>
      <c r="F5" s="4"/>
      <c r="G5" s="4"/>
      <c r="H5" s="4"/>
    </row>
    <row r="6" spans="1:8" s="1" customFormat="1" ht="30">
      <c r="B6" s="26" t="s">
        <v>1848</v>
      </c>
      <c r="C6" s="399"/>
      <c r="D6" s="402"/>
      <c r="E6" s="15"/>
      <c r="F6" s="4"/>
      <c r="G6" s="4"/>
      <c r="H6" s="4"/>
    </row>
    <row r="7" spans="1:8" s="1" customFormat="1" ht="30.75" thickBot="1">
      <c r="B7" s="27" t="s">
        <v>1849</v>
      </c>
      <c r="C7" s="400"/>
      <c r="D7" s="403"/>
      <c r="E7" s="15"/>
      <c r="F7" s="4"/>
      <c r="G7" s="4"/>
      <c r="H7" s="4"/>
    </row>
    <row r="8" spans="1:8" s="1" customFormat="1">
      <c r="B8" s="15"/>
      <c r="C8" s="17" t="s">
        <v>1058</v>
      </c>
      <c r="D8" s="17" t="s">
        <v>1057</v>
      </c>
      <c r="E8" s="15"/>
      <c r="F8" s="4"/>
      <c r="G8" s="4"/>
      <c r="H8" s="4"/>
    </row>
    <row r="9" spans="1:8" s="1" customFormat="1">
      <c r="B9" s="15"/>
      <c r="C9" s="17"/>
      <c r="D9" s="17"/>
      <c r="E9" s="15"/>
      <c r="F9" s="4"/>
      <c r="G9" s="4"/>
      <c r="H9" s="4"/>
    </row>
    <row r="10" spans="1:8" s="1" customFormat="1">
      <c r="B10" s="473"/>
      <c r="C10" s="473"/>
      <c r="D10" s="473"/>
      <c r="E10" s="473"/>
      <c r="F10" s="4"/>
      <c r="G10" s="4"/>
      <c r="H10" s="4"/>
    </row>
    <row r="11" spans="1:8" s="1" customFormat="1">
      <c r="B11" s="454" t="s">
        <v>1066</v>
      </c>
      <c r="C11" s="454"/>
      <c r="D11" s="454"/>
      <c r="E11" s="454"/>
      <c r="F11" s="4"/>
      <c r="G11" s="4"/>
      <c r="H11" s="4"/>
    </row>
    <row r="12" spans="1:8" s="1" customFormat="1">
      <c r="B12" s="28" t="s">
        <v>1067</v>
      </c>
      <c r="C12" s="454" t="s">
        <v>1068</v>
      </c>
      <c r="D12" s="454" t="s">
        <v>1069</v>
      </c>
      <c r="E12" s="454" t="s">
        <v>1070</v>
      </c>
      <c r="F12" s="4"/>
      <c r="G12" s="4"/>
      <c r="H12" s="4"/>
    </row>
    <row r="13" spans="1:8" s="1" customFormat="1">
      <c r="B13" s="28" t="s">
        <v>1071</v>
      </c>
      <c r="C13" s="454"/>
      <c r="D13" s="454"/>
      <c r="E13" s="454"/>
      <c r="F13" s="4"/>
      <c r="G13" s="4"/>
      <c r="H13" s="4"/>
    </row>
    <row r="14" spans="1:8" s="1" customFormat="1">
      <c r="B14" s="29" t="s">
        <v>1072</v>
      </c>
      <c r="C14" s="30" t="s">
        <v>1850</v>
      </c>
      <c r="D14" s="30"/>
      <c r="E14" s="30"/>
      <c r="F14" s="4"/>
      <c r="G14" s="4"/>
      <c r="H14" s="4"/>
    </row>
    <row r="15" spans="1:8" s="1" customFormat="1">
      <c r="B15" s="29" t="s">
        <v>1074</v>
      </c>
      <c r="C15" s="30"/>
      <c r="D15" s="30"/>
      <c r="E15" s="30"/>
      <c r="F15" s="4"/>
      <c r="G15" s="4"/>
      <c r="H15" s="4"/>
    </row>
    <row r="16" spans="1:8" s="1" customFormat="1">
      <c r="B16" s="29" t="s">
        <v>1075</v>
      </c>
      <c r="C16" s="30"/>
      <c r="D16" s="30"/>
      <c r="E16" s="30"/>
      <c r="F16" s="4"/>
      <c r="G16" s="4"/>
      <c r="H16" s="4"/>
    </row>
    <row r="17" spans="2:8" s="1" customFormat="1">
      <c r="B17" s="31" t="s">
        <v>3213</v>
      </c>
      <c r="C17" s="28"/>
      <c r="D17" s="28"/>
      <c r="E17" s="28"/>
      <c r="F17" s="4"/>
      <c r="G17" s="4"/>
      <c r="H17" s="4"/>
    </row>
    <row r="18" spans="2:8" s="1" customFormat="1">
      <c r="C18" s="5"/>
      <c r="F18" s="4"/>
      <c r="G18" s="4"/>
      <c r="H18" s="4"/>
    </row>
    <row r="19" spans="2:8" s="1" customFormat="1">
      <c r="C19" s="5"/>
      <c r="F19" s="4"/>
      <c r="G19" s="4"/>
      <c r="H19" s="4"/>
    </row>
    <row r="20" spans="2:8">
      <c r="B20" s="69" t="s">
        <v>100</v>
      </c>
    </row>
    <row r="22" spans="2:8">
      <c r="B22" s="181" t="s">
        <v>101</v>
      </c>
      <c r="C22" s="182" t="s">
        <v>102</v>
      </c>
      <c r="D22" s="181" t="s">
        <v>103</v>
      </c>
      <c r="E22" s="181" t="s">
        <v>104</v>
      </c>
      <c r="F22" s="183" t="s">
        <v>105</v>
      </c>
      <c r="G22" s="183" t="s">
        <v>106</v>
      </c>
      <c r="H22" s="183" t="s">
        <v>107</v>
      </c>
    </row>
    <row r="23" spans="2:8">
      <c r="B23" s="102" t="s">
        <v>278</v>
      </c>
      <c r="C23" s="185"/>
      <c r="D23" s="102"/>
      <c r="E23" s="102"/>
      <c r="F23" s="14"/>
      <c r="G23" s="14">
        <v>275100</v>
      </c>
      <c r="H23" s="14">
        <v>73.28</v>
      </c>
    </row>
    <row r="24" spans="2:8">
      <c r="B24" s="102" t="s">
        <v>279</v>
      </c>
      <c r="C24" s="185"/>
      <c r="D24" s="102"/>
      <c r="E24" s="102"/>
      <c r="F24" s="14"/>
      <c r="G24" s="14">
        <v>99411.11</v>
      </c>
      <c r="H24" s="14">
        <v>26.48</v>
      </c>
    </row>
    <row r="25" spans="2:8">
      <c r="B25" s="102" t="s">
        <v>125</v>
      </c>
      <c r="C25" s="185"/>
      <c r="D25" s="102"/>
      <c r="E25" s="102"/>
      <c r="F25" s="14"/>
      <c r="G25" s="14">
        <v>374511.11</v>
      </c>
      <c r="H25" s="14">
        <v>99.76</v>
      </c>
    </row>
    <row r="26" spans="2:8">
      <c r="B26" s="102" t="s">
        <v>126</v>
      </c>
      <c r="C26" s="185"/>
      <c r="D26" s="102"/>
      <c r="E26" s="102"/>
      <c r="F26" s="14"/>
      <c r="G26" s="14">
        <v>901.20145901000069</v>
      </c>
      <c r="H26" s="14">
        <v>0.23999999999999488</v>
      </c>
    </row>
    <row r="27" spans="2:8">
      <c r="B27" s="102" t="s">
        <v>127</v>
      </c>
      <c r="C27" s="185"/>
      <c r="D27" s="102"/>
      <c r="E27" s="102"/>
      <c r="F27" s="14"/>
      <c r="G27" s="14">
        <v>375412.31145901</v>
      </c>
      <c r="H27" s="14">
        <v>100</v>
      </c>
    </row>
    <row r="28" spans="2:8">
      <c r="B28" s="69" t="s">
        <v>128</v>
      </c>
    </row>
    <row r="29" spans="2:8">
      <c r="B29" s="69" t="s">
        <v>129</v>
      </c>
    </row>
    <row r="30" spans="2:8">
      <c r="B30" s="102" t="s">
        <v>130</v>
      </c>
      <c r="C30" s="186">
        <v>44712</v>
      </c>
    </row>
    <row r="31" spans="2:8" ht="25.5">
      <c r="B31" s="187" t="s">
        <v>131</v>
      </c>
      <c r="C31" s="185" t="s">
        <v>132</v>
      </c>
    </row>
    <row r="32" spans="2:8">
      <c r="B32" s="102"/>
    </row>
    <row r="33" spans="2:3">
      <c r="B33" s="102" t="s">
        <v>995</v>
      </c>
      <c r="C33" s="185" t="s">
        <v>132</v>
      </c>
    </row>
    <row r="34" spans="2:3">
      <c r="B34" s="102" t="s">
        <v>994</v>
      </c>
      <c r="C34" s="185" t="s">
        <v>132</v>
      </c>
    </row>
    <row r="35" spans="2:3">
      <c r="B35" s="102" t="s">
        <v>1851</v>
      </c>
      <c r="C35" s="185"/>
    </row>
    <row r="36" spans="2:3">
      <c r="B36" s="102" t="s">
        <v>1852</v>
      </c>
      <c r="C36" s="185"/>
    </row>
    <row r="37" spans="2:3">
      <c r="B37" s="102" t="s">
        <v>1853</v>
      </c>
      <c r="C37" s="185"/>
    </row>
    <row r="38" spans="2:3">
      <c r="B38" s="102" t="s">
        <v>1854</v>
      </c>
      <c r="C38" s="185"/>
    </row>
    <row r="39" spans="2:3">
      <c r="B39" s="102" t="s">
        <v>1855</v>
      </c>
      <c r="C39" s="185"/>
    </row>
    <row r="40" spans="2:3">
      <c r="B40" s="102" t="s">
        <v>1856</v>
      </c>
      <c r="C40" s="185"/>
    </row>
    <row r="41" spans="2:3">
      <c r="B41" s="102" t="s">
        <v>1857</v>
      </c>
      <c r="C41" s="185"/>
    </row>
    <row r="42" spans="2:3">
      <c r="B42" s="102" t="s">
        <v>1858</v>
      </c>
      <c r="C42" s="185"/>
    </row>
    <row r="43" spans="2:3">
      <c r="B43" s="222" t="s">
        <v>1246</v>
      </c>
      <c r="C43" s="185"/>
    </row>
    <row r="44" spans="2:3">
      <c r="B44" s="222" t="s">
        <v>1859</v>
      </c>
    </row>
  </sheetData>
  <mergeCells count="8">
    <mergeCell ref="C12:C13"/>
    <mergeCell ref="D12:D13"/>
    <mergeCell ref="E12:E13"/>
    <mergeCell ref="B1:E1"/>
    <mergeCell ref="C3:C7"/>
    <mergeCell ref="D3:D7"/>
    <mergeCell ref="B10:E10"/>
    <mergeCell ref="B11:E11"/>
  </mergeCells>
  <hyperlinks>
    <hyperlink ref="A1" location="Index!A1" display="Index" xr:uid="{67B23BDF-B565-4470-A54F-1796D8DE0DDE}"/>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B0C08-34F8-484C-A527-113396F17A81}">
  <dimension ref="A1:H56"/>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13.85546875" style="69" bestFit="1" customWidth="1"/>
    <col min="6" max="6" width="10.57031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13.140625" style="69" bestFit="1" customWidth="1"/>
    <col min="260" max="260" width="11.140625" style="69" bestFit="1" customWidth="1"/>
    <col min="261" max="261" width="13.85546875" style="69" bestFit="1" customWidth="1"/>
    <col min="262" max="262" width="10.5703125" style="69" bestFit="1" customWidth="1"/>
    <col min="263" max="263" width="18.140625" style="69" bestFit="1" customWidth="1"/>
    <col min="264" max="512" width="9.140625" style="69"/>
    <col min="513" max="513" width="5.42578125" style="69" bestFit="1" customWidth="1"/>
    <col min="514" max="514" width="81.140625" style="69" bestFit="1" customWidth="1"/>
    <col min="515" max="515" width="13.140625" style="69" bestFit="1" customWidth="1"/>
    <col min="516" max="516" width="11.140625" style="69" bestFit="1" customWidth="1"/>
    <col min="517" max="517" width="13.85546875" style="69" bestFit="1" customWidth="1"/>
    <col min="518" max="518" width="10.5703125" style="69" bestFit="1" customWidth="1"/>
    <col min="519" max="519" width="18.140625" style="69" bestFit="1" customWidth="1"/>
    <col min="520" max="768" width="9.140625" style="69"/>
    <col min="769" max="769" width="5.42578125" style="69" bestFit="1" customWidth="1"/>
    <col min="770" max="770" width="81.140625" style="69" bestFit="1" customWidth="1"/>
    <col min="771" max="771" width="13.140625" style="69" bestFit="1" customWidth="1"/>
    <col min="772" max="772" width="11.140625" style="69" bestFit="1" customWidth="1"/>
    <col min="773" max="773" width="13.85546875" style="69" bestFit="1" customWidth="1"/>
    <col min="774" max="774" width="10.5703125" style="69" bestFit="1" customWidth="1"/>
    <col min="775" max="775" width="18.140625" style="69" bestFit="1" customWidth="1"/>
    <col min="776" max="1024" width="9.140625" style="69"/>
    <col min="1025" max="1025" width="5.42578125" style="69" bestFit="1" customWidth="1"/>
    <col min="1026" max="1026" width="81.140625" style="69" bestFit="1" customWidth="1"/>
    <col min="1027" max="1027" width="13.140625" style="69" bestFit="1" customWidth="1"/>
    <col min="1028" max="1028" width="11.140625" style="69" bestFit="1" customWidth="1"/>
    <col min="1029" max="1029" width="13.85546875" style="69" bestFit="1" customWidth="1"/>
    <col min="1030" max="1030" width="10.5703125" style="69" bestFit="1" customWidth="1"/>
    <col min="1031" max="1031" width="18.140625" style="69" bestFit="1" customWidth="1"/>
    <col min="1032" max="1280" width="9.140625" style="69"/>
    <col min="1281" max="1281" width="5.42578125" style="69" bestFit="1" customWidth="1"/>
    <col min="1282" max="1282" width="81.140625" style="69" bestFit="1" customWidth="1"/>
    <col min="1283" max="1283" width="13.140625" style="69" bestFit="1" customWidth="1"/>
    <col min="1284" max="1284" width="11.140625" style="69" bestFit="1" customWidth="1"/>
    <col min="1285" max="1285" width="13.85546875" style="69" bestFit="1" customWidth="1"/>
    <col min="1286" max="1286" width="10.5703125" style="69" bestFit="1" customWidth="1"/>
    <col min="1287" max="1287" width="18.140625" style="69" bestFit="1" customWidth="1"/>
    <col min="1288" max="1536" width="9.140625" style="69"/>
    <col min="1537" max="1537" width="5.42578125" style="69" bestFit="1" customWidth="1"/>
    <col min="1538" max="1538" width="81.140625" style="69" bestFit="1" customWidth="1"/>
    <col min="1539" max="1539" width="13.140625" style="69" bestFit="1" customWidth="1"/>
    <col min="1540" max="1540" width="11.140625" style="69" bestFit="1" customWidth="1"/>
    <col min="1541" max="1541" width="13.85546875" style="69" bestFit="1" customWidth="1"/>
    <col min="1542" max="1542" width="10.5703125" style="69" bestFit="1" customWidth="1"/>
    <col min="1543" max="1543" width="18.140625" style="69" bestFit="1" customWidth="1"/>
    <col min="1544" max="1792" width="9.140625" style="69"/>
    <col min="1793" max="1793" width="5.42578125" style="69" bestFit="1" customWidth="1"/>
    <col min="1794" max="1794" width="81.140625" style="69" bestFit="1" customWidth="1"/>
    <col min="1795" max="1795" width="13.140625" style="69" bestFit="1" customWidth="1"/>
    <col min="1796" max="1796" width="11.140625" style="69" bestFit="1" customWidth="1"/>
    <col min="1797" max="1797" width="13.85546875" style="69" bestFit="1" customWidth="1"/>
    <col min="1798" max="1798" width="10.5703125" style="69" bestFit="1" customWidth="1"/>
    <col min="1799" max="1799" width="18.140625" style="69" bestFit="1" customWidth="1"/>
    <col min="1800" max="2048" width="9.140625" style="69"/>
    <col min="2049" max="2049" width="5.42578125" style="69" bestFit="1" customWidth="1"/>
    <col min="2050" max="2050" width="81.140625" style="69" bestFit="1" customWidth="1"/>
    <col min="2051" max="2051" width="13.140625" style="69" bestFit="1" customWidth="1"/>
    <col min="2052" max="2052" width="11.140625" style="69" bestFit="1" customWidth="1"/>
    <col min="2053" max="2053" width="13.85546875" style="69" bestFit="1" customWidth="1"/>
    <col min="2054" max="2054" width="10.5703125" style="69" bestFit="1" customWidth="1"/>
    <col min="2055" max="2055" width="18.140625" style="69" bestFit="1" customWidth="1"/>
    <col min="2056" max="2304" width="9.140625" style="69"/>
    <col min="2305" max="2305" width="5.42578125" style="69" bestFit="1" customWidth="1"/>
    <col min="2306" max="2306" width="81.140625" style="69" bestFit="1" customWidth="1"/>
    <col min="2307" max="2307" width="13.140625" style="69" bestFit="1" customWidth="1"/>
    <col min="2308" max="2308" width="11.140625" style="69" bestFit="1" customWidth="1"/>
    <col min="2309" max="2309" width="13.85546875" style="69" bestFit="1" customWidth="1"/>
    <col min="2310" max="2310" width="10.5703125" style="69" bestFit="1" customWidth="1"/>
    <col min="2311" max="2311" width="18.140625" style="69" bestFit="1" customWidth="1"/>
    <col min="2312" max="2560" width="9.140625" style="69"/>
    <col min="2561" max="2561" width="5.42578125" style="69" bestFit="1" customWidth="1"/>
    <col min="2562" max="2562" width="81.140625" style="69" bestFit="1" customWidth="1"/>
    <col min="2563" max="2563" width="13.140625" style="69" bestFit="1" customWidth="1"/>
    <col min="2564" max="2564" width="11.140625" style="69" bestFit="1" customWidth="1"/>
    <col min="2565" max="2565" width="13.85546875" style="69" bestFit="1" customWidth="1"/>
    <col min="2566" max="2566" width="10.5703125" style="69" bestFit="1" customWidth="1"/>
    <col min="2567" max="2567" width="18.140625" style="69" bestFit="1" customWidth="1"/>
    <col min="2568" max="2816" width="9.140625" style="69"/>
    <col min="2817" max="2817" width="5.42578125" style="69" bestFit="1" customWidth="1"/>
    <col min="2818" max="2818" width="81.140625" style="69" bestFit="1" customWidth="1"/>
    <col min="2819" max="2819" width="13.140625" style="69" bestFit="1" customWidth="1"/>
    <col min="2820" max="2820" width="11.140625" style="69" bestFit="1" customWidth="1"/>
    <col min="2821" max="2821" width="13.85546875" style="69" bestFit="1" customWidth="1"/>
    <col min="2822" max="2822" width="10.5703125" style="69" bestFit="1" customWidth="1"/>
    <col min="2823" max="2823" width="18.140625" style="69" bestFit="1" customWidth="1"/>
    <col min="2824" max="3072" width="9.140625" style="69"/>
    <col min="3073" max="3073" width="5.42578125" style="69" bestFit="1" customWidth="1"/>
    <col min="3074" max="3074" width="81.140625" style="69" bestFit="1" customWidth="1"/>
    <col min="3075" max="3075" width="13.140625" style="69" bestFit="1" customWidth="1"/>
    <col min="3076" max="3076" width="11.140625" style="69" bestFit="1" customWidth="1"/>
    <col min="3077" max="3077" width="13.85546875" style="69" bestFit="1" customWidth="1"/>
    <col min="3078" max="3078" width="10.5703125" style="69" bestFit="1" customWidth="1"/>
    <col min="3079" max="3079" width="18.140625" style="69" bestFit="1" customWidth="1"/>
    <col min="3080" max="3328" width="9.140625" style="69"/>
    <col min="3329" max="3329" width="5.42578125" style="69" bestFit="1" customWidth="1"/>
    <col min="3330" max="3330" width="81.140625" style="69" bestFit="1" customWidth="1"/>
    <col min="3331" max="3331" width="13.140625" style="69" bestFit="1" customWidth="1"/>
    <col min="3332" max="3332" width="11.140625" style="69" bestFit="1" customWidth="1"/>
    <col min="3333" max="3333" width="13.85546875" style="69" bestFit="1" customWidth="1"/>
    <col min="3334" max="3334" width="10.5703125" style="69" bestFit="1" customWidth="1"/>
    <col min="3335" max="3335" width="18.140625" style="69" bestFit="1" customWidth="1"/>
    <col min="3336" max="3584" width="9.140625" style="69"/>
    <col min="3585" max="3585" width="5.42578125" style="69" bestFit="1" customWidth="1"/>
    <col min="3586" max="3586" width="81.140625" style="69" bestFit="1" customWidth="1"/>
    <col min="3587" max="3587" width="13.140625" style="69" bestFit="1" customWidth="1"/>
    <col min="3588" max="3588" width="11.140625" style="69" bestFit="1" customWidth="1"/>
    <col min="3589" max="3589" width="13.85546875" style="69" bestFit="1" customWidth="1"/>
    <col min="3590" max="3590" width="10.5703125" style="69" bestFit="1" customWidth="1"/>
    <col min="3591" max="3591" width="18.140625" style="69" bestFit="1" customWidth="1"/>
    <col min="3592" max="3840" width="9.140625" style="69"/>
    <col min="3841" max="3841" width="5.42578125" style="69" bestFit="1" customWidth="1"/>
    <col min="3842" max="3842" width="81.140625" style="69" bestFit="1" customWidth="1"/>
    <col min="3843" max="3843" width="13.140625" style="69" bestFit="1" customWidth="1"/>
    <col min="3844" max="3844" width="11.140625" style="69" bestFit="1" customWidth="1"/>
    <col min="3845" max="3845" width="13.85546875" style="69" bestFit="1" customWidth="1"/>
    <col min="3846" max="3846" width="10.5703125" style="69" bestFit="1" customWidth="1"/>
    <col min="3847" max="3847" width="18.140625" style="69" bestFit="1" customWidth="1"/>
    <col min="3848" max="4096" width="9.140625" style="69"/>
    <col min="4097" max="4097" width="5.42578125" style="69" bestFit="1" customWidth="1"/>
    <col min="4098" max="4098" width="81.140625" style="69" bestFit="1" customWidth="1"/>
    <col min="4099" max="4099" width="13.140625" style="69" bestFit="1" customWidth="1"/>
    <col min="4100" max="4100" width="11.140625" style="69" bestFit="1" customWidth="1"/>
    <col min="4101" max="4101" width="13.85546875" style="69" bestFit="1" customWidth="1"/>
    <col min="4102" max="4102" width="10.5703125" style="69" bestFit="1" customWidth="1"/>
    <col min="4103" max="4103" width="18.140625" style="69" bestFit="1" customWidth="1"/>
    <col min="4104" max="4352" width="9.140625" style="69"/>
    <col min="4353" max="4353" width="5.42578125" style="69" bestFit="1" customWidth="1"/>
    <col min="4354" max="4354" width="81.140625" style="69" bestFit="1" customWidth="1"/>
    <col min="4355" max="4355" width="13.140625" style="69" bestFit="1" customWidth="1"/>
    <col min="4356" max="4356" width="11.140625" style="69" bestFit="1" customWidth="1"/>
    <col min="4357" max="4357" width="13.85546875" style="69" bestFit="1" customWidth="1"/>
    <col min="4358" max="4358" width="10.5703125" style="69" bestFit="1" customWidth="1"/>
    <col min="4359" max="4359" width="18.140625" style="69" bestFit="1" customWidth="1"/>
    <col min="4360" max="4608" width="9.140625" style="69"/>
    <col min="4609" max="4609" width="5.42578125" style="69" bestFit="1" customWidth="1"/>
    <col min="4610" max="4610" width="81.140625" style="69" bestFit="1" customWidth="1"/>
    <col min="4611" max="4611" width="13.140625" style="69" bestFit="1" customWidth="1"/>
    <col min="4612" max="4612" width="11.140625" style="69" bestFit="1" customWidth="1"/>
    <col min="4613" max="4613" width="13.85546875" style="69" bestFit="1" customWidth="1"/>
    <col min="4614" max="4614" width="10.5703125" style="69" bestFit="1" customWidth="1"/>
    <col min="4615" max="4615" width="18.140625" style="69" bestFit="1" customWidth="1"/>
    <col min="4616" max="4864" width="9.140625" style="69"/>
    <col min="4865" max="4865" width="5.42578125" style="69" bestFit="1" customWidth="1"/>
    <col min="4866" max="4866" width="81.140625" style="69" bestFit="1" customWidth="1"/>
    <col min="4867" max="4867" width="13.140625" style="69" bestFit="1" customWidth="1"/>
    <col min="4868" max="4868" width="11.140625" style="69" bestFit="1" customWidth="1"/>
    <col min="4869" max="4869" width="13.85546875" style="69" bestFit="1" customWidth="1"/>
    <col min="4870" max="4870" width="10.5703125" style="69" bestFit="1" customWidth="1"/>
    <col min="4871" max="4871" width="18.140625" style="69" bestFit="1" customWidth="1"/>
    <col min="4872" max="5120" width="9.140625" style="69"/>
    <col min="5121" max="5121" width="5.42578125" style="69" bestFit="1" customWidth="1"/>
    <col min="5122" max="5122" width="81.140625" style="69" bestFit="1" customWidth="1"/>
    <col min="5123" max="5123" width="13.140625" style="69" bestFit="1" customWidth="1"/>
    <col min="5124" max="5124" width="11.140625" style="69" bestFit="1" customWidth="1"/>
    <col min="5125" max="5125" width="13.85546875" style="69" bestFit="1" customWidth="1"/>
    <col min="5126" max="5126" width="10.5703125" style="69" bestFit="1" customWidth="1"/>
    <col min="5127" max="5127" width="18.140625" style="69" bestFit="1" customWidth="1"/>
    <col min="5128" max="5376" width="9.140625" style="69"/>
    <col min="5377" max="5377" width="5.42578125" style="69" bestFit="1" customWidth="1"/>
    <col min="5378" max="5378" width="81.140625" style="69" bestFit="1" customWidth="1"/>
    <col min="5379" max="5379" width="13.140625" style="69" bestFit="1" customWidth="1"/>
    <col min="5380" max="5380" width="11.140625" style="69" bestFit="1" customWidth="1"/>
    <col min="5381" max="5381" width="13.85546875" style="69" bestFit="1" customWidth="1"/>
    <col min="5382" max="5382" width="10.5703125" style="69" bestFit="1" customWidth="1"/>
    <col min="5383" max="5383" width="18.140625" style="69" bestFit="1" customWidth="1"/>
    <col min="5384" max="5632" width="9.140625" style="69"/>
    <col min="5633" max="5633" width="5.42578125" style="69" bestFit="1" customWidth="1"/>
    <col min="5634" max="5634" width="81.140625" style="69" bestFit="1" customWidth="1"/>
    <col min="5635" max="5635" width="13.140625" style="69" bestFit="1" customWidth="1"/>
    <col min="5636" max="5636" width="11.140625" style="69" bestFit="1" customWidth="1"/>
    <col min="5637" max="5637" width="13.85546875" style="69" bestFit="1" customWidth="1"/>
    <col min="5638" max="5638" width="10.5703125" style="69" bestFit="1" customWidth="1"/>
    <col min="5639" max="5639" width="18.140625" style="69" bestFit="1" customWidth="1"/>
    <col min="5640" max="5888" width="9.140625" style="69"/>
    <col min="5889" max="5889" width="5.42578125" style="69" bestFit="1" customWidth="1"/>
    <col min="5890" max="5890" width="81.140625" style="69" bestFit="1" customWidth="1"/>
    <col min="5891" max="5891" width="13.140625" style="69" bestFit="1" customWidth="1"/>
    <col min="5892" max="5892" width="11.140625" style="69" bestFit="1" customWidth="1"/>
    <col min="5893" max="5893" width="13.85546875" style="69" bestFit="1" customWidth="1"/>
    <col min="5894" max="5894" width="10.5703125" style="69" bestFit="1" customWidth="1"/>
    <col min="5895" max="5895" width="18.140625" style="69" bestFit="1" customWidth="1"/>
    <col min="5896" max="6144" width="9.140625" style="69"/>
    <col min="6145" max="6145" width="5.42578125" style="69" bestFit="1" customWidth="1"/>
    <col min="6146" max="6146" width="81.140625" style="69" bestFit="1" customWidth="1"/>
    <col min="6147" max="6147" width="13.140625" style="69" bestFit="1" customWidth="1"/>
    <col min="6148" max="6148" width="11.140625" style="69" bestFit="1" customWidth="1"/>
    <col min="6149" max="6149" width="13.85546875" style="69" bestFit="1" customWidth="1"/>
    <col min="6150" max="6150" width="10.5703125" style="69" bestFit="1" customWidth="1"/>
    <col min="6151" max="6151" width="18.140625" style="69" bestFit="1" customWidth="1"/>
    <col min="6152" max="6400" width="9.140625" style="69"/>
    <col min="6401" max="6401" width="5.42578125" style="69" bestFit="1" customWidth="1"/>
    <col min="6402" max="6402" width="81.140625" style="69" bestFit="1" customWidth="1"/>
    <col min="6403" max="6403" width="13.140625" style="69" bestFit="1" customWidth="1"/>
    <col min="6404" max="6404" width="11.140625" style="69" bestFit="1" customWidth="1"/>
    <col min="6405" max="6405" width="13.85546875" style="69" bestFit="1" customWidth="1"/>
    <col min="6406" max="6406" width="10.5703125" style="69" bestFit="1" customWidth="1"/>
    <col min="6407" max="6407" width="18.140625" style="69" bestFit="1" customWidth="1"/>
    <col min="6408" max="6656" width="9.140625" style="69"/>
    <col min="6657" max="6657" width="5.42578125" style="69" bestFit="1" customWidth="1"/>
    <col min="6658" max="6658" width="81.140625" style="69" bestFit="1" customWidth="1"/>
    <col min="6659" max="6659" width="13.140625" style="69" bestFit="1" customWidth="1"/>
    <col min="6660" max="6660" width="11.140625" style="69" bestFit="1" customWidth="1"/>
    <col min="6661" max="6661" width="13.85546875" style="69" bestFit="1" customWidth="1"/>
    <col min="6662" max="6662" width="10.5703125" style="69" bestFit="1" customWidth="1"/>
    <col min="6663" max="6663" width="18.140625" style="69" bestFit="1" customWidth="1"/>
    <col min="6664" max="6912" width="9.140625" style="69"/>
    <col min="6913" max="6913" width="5.42578125" style="69" bestFit="1" customWidth="1"/>
    <col min="6914" max="6914" width="81.140625" style="69" bestFit="1" customWidth="1"/>
    <col min="6915" max="6915" width="13.140625" style="69" bestFit="1" customWidth="1"/>
    <col min="6916" max="6916" width="11.140625" style="69" bestFit="1" customWidth="1"/>
    <col min="6917" max="6917" width="13.85546875" style="69" bestFit="1" customWidth="1"/>
    <col min="6918" max="6918" width="10.5703125" style="69" bestFit="1" customWidth="1"/>
    <col min="6919" max="6919" width="18.140625" style="69" bestFit="1" customWidth="1"/>
    <col min="6920" max="7168" width="9.140625" style="69"/>
    <col min="7169" max="7169" width="5.42578125" style="69" bestFit="1" customWidth="1"/>
    <col min="7170" max="7170" width="81.140625" style="69" bestFit="1" customWidth="1"/>
    <col min="7171" max="7171" width="13.140625" style="69" bestFit="1" customWidth="1"/>
    <col min="7172" max="7172" width="11.140625" style="69" bestFit="1" customWidth="1"/>
    <col min="7173" max="7173" width="13.85546875" style="69" bestFit="1" customWidth="1"/>
    <col min="7174" max="7174" width="10.5703125" style="69" bestFit="1" customWidth="1"/>
    <col min="7175" max="7175" width="18.140625" style="69" bestFit="1" customWidth="1"/>
    <col min="7176" max="7424" width="9.140625" style="69"/>
    <col min="7425" max="7425" width="5.42578125" style="69" bestFit="1" customWidth="1"/>
    <col min="7426" max="7426" width="81.140625" style="69" bestFit="1" customWidth="1"/>
    <col min="7427" max="7427" width="13.140625" style="69" bestFit="1" customWidth="1"/>
    <col min="7428" max="7428" width="11.140625" style="69" bestFit="1" customWidth="1"/>
    <col min="7429" max="7429" width="13.85546875" style="69" bestFit="1" customWidth="1"/>
    <col min="7430" max="7430" width="10.5703125" style="69" bestFit="1" customWidth="1"/>
    <col min="7431" max="7431" width="18.140625" style="69" bestFit="1" customWidth="1"/>
    <col min="7432" max="7680" width="9.140625" style="69"/>
    <col min="7681" max="7681" width="5.42578125" style="69" bestFit="1" customWidth="1"/>
    <col min="7682" max="7682" width="81.140625" style="69" bestFit="1" customWidth="1"/>
    <col min="7683" max="7683" width="13.140625" style="69" bestFit="1" customWidth="1"/>
    <col min="7684" max="7684" width="11.140625" style="69" bestFit="1" customWidth="1"/>
    <col min="7685" max="7685" width="13.85546875" style="69" bestFit="1" customWidth="1"/>
    <col min="7686" max="7686" width="10.5703125" style="69" bestFit="1" customWidth="1"/>
    <col min="7687" max="7687" width="18.140625" style="69" bestFit="1" customWidth="1"/>
    <col min="7688" max="7936" width="9.140625" style="69"/>
    <col min="7937" max="7937" width="5.42578125" style="69" bestFit="1" customWidth="1"/>
    <col min="7938" max="7938" width="81.140625" style="69" bestFit="1" customWidth="1"/>
    <col min="7939" max="7939" width="13.140625" style="69" bestFit="1" customWidth="1"/>
    <col min="7940" max="7940" width="11.140625" style="69" bestFit="1" customWidth="1"/>
    <col min="7941" max="7941" width="13.85546875" style="69" bestFit="1" customWidth="1"/>
    <col min="7942" max="7942" width="10.5703125" style="69" bestFit="1" customWidth="1"/>
    <col min="7943" max="7943" width="18.140625" style="69" bestFit="1" customWidth="1"/>
    <col min="7944" max="8192" width="9.140625" style="69"/>
    <col min="8193" max="8193" width="5.42578125" style="69" bestFit="1" customWidth="1"/>
    <col min="8194" max="8194" width="81.140625" style="69" bestFit="1" customWidth="1"/>
    <col min="8195" max="8195" width="13.140625" style="69" bestFit="1" customWidth="1"/>
    <col min="8196" max="8196" width="11.140625" style="69" bestFit="1" customWidth="1"/>
    <col min="8197" max="8197" width="13.85546875" style="69" bestFit="1" customWidth="1"/>
    <col min="8198" max="8198" width="10.5703125" style="69" bestFit="1" customWidth="1"/>
    <col min="8199" max="8199" width="18.140625" style="69" bestFit="1" customWidth="1"/>
    <col min="8200" max="8448" width="9.140625" style="69"/>
    <col min="8449" max="8449" width="5.42578125" style="69" bestFit="1" customWidth="1"/>
    <col min="8450" max="8450" width="81.140625" style="69" bestFit="1" customWidth="1"/>
    <col min="8451" max="8451" width="13.140625" style="69" bestFit="1" customWidth="1"/>
    <col min="8452" max="8452" width="11.140625" style="69" bestFit="1" customWidth="1"/>
    <col min="8453" max="8453" width="13.85546875" style="69" bestFit="1" customWidth="1"/>
    <col min="8454" max="8454" width="10.5703125" style="69" bestFit="1" customWidth="1"/>
    <col min="8455" max="8455" width="18.140625" style="69" bestFit="1" customWidth="1"/>
    <col min="8456" max="8704" width="9.140625" style="69"/>
    <col min="8705" max="8705" width="5.42578125" style="69" bestFit="1" customWidth="1"/>
    <col min="8706" max="8706" width="81.140625" style="69" bestFit="1" customWidth="1"/>
    <col min="8707" max="8707" width="13.140625" style="69" bestFit="1" customWidth="1"/>
    <col min="8708" max="8708" width="11.140625" style="69" bestFit="1" customWidth="1"/>
    <col min="8709" max="8709" width="13.85546875" style="69" bestFit="1" customWidth="1"/>
    <col min="8710" max="8710" width="10.5703125" style="69" bestFit="1" customWidth="1"/>
    <col min="8711" max="8711" width="18.140625" style="69" bestFit="1" customWidth="1"/>
    <col min="8712" max="8960" width="9.140625" style="69"/>
    <col min="8961" max="8961" width="5.42578125" style="69" bestFit="1" customWidth="1"/>
    <col min="8962" max="8962" width="81.140625" style="69" bestFit="1" customWidth="1"/>
    <col min="8963" max="8963" width="13.140625" style="69" bestFit="1" customWidth="1"/>
    <col min="8964" max="8964" width="11.140625" style="69" bestFit="1" customWidth="1"/>
    <col min="8965" max="8965" width="13.85546875" style="69" bestFit="1" customWidth="1"/>
    <col min="8966" max="8966" width="10.5703125" style="69" bestFit="1" customWidth="1"/>
    <col min="8967" max="8967" width="18.140625" style="69" bestFit="1" customWidth="1"/>
    <col min="8968" max="9216" width="9.140625" style="69"/>
    <col min="9217" max="9217" width="5.42578125" style="69" bestFit="1" customWidth="1"/>
    <col min="9218" max="9218" width="81.140625" style="69" bestFit="1" customWidth="1"/>
    <col min="9219" max="9219" width="13.140625" style="69" bestFit="1" customWidth="1"/>
    <col min="9220" max="9220" width="11.140625" style="69" bestFit="1" customWidth="1"/>
    <col min="9221" max="9221" width="13.85546875" style="69" bestFit="1" customWidth="1"/>
    <col min="9222" max="9222" width="10.5703125" style="69" bestFit="1" customWidth="1"/>
    <col min="9223" max="9223" width="18.140625" style="69" bestFit="1" customWidth="1"/>
    <col min="9224" max="9472" width="9.140625" style="69"/>
    <col min="9473" max="9473" width="5.42578125" style="69" bestFit="1" customWidth="1"/>
    <col min="9474" max="9474" width="81.140625" style="69" bestFit="1" customWidth="1"/>
    <col min="9475" max="9475" width="13.140625" style="69" bestFit="1" customWidth="1"/>
    <col min="9476" max="9476" width="11.140625" style="69" bestFit="1" customWidth="1"/>
    <col min="9477" max="9477" width="13.85546875" style="69" bestFit="1" customWidth="1"/>
    <col min="9478" max="9478" width="10.5703125" style="69" bestFit="1" customWidth="1"/>
    <col min="9479" max="9479" width="18.140625" style="69" bestFit="1" customWidth="1"/>
    <col min="9480" max="9728" width="9.140625" style="69"/>
    <col min="9729" max="9729" width="5.42578125" style="69" bestFit="1" customWidth="1"/>
    <col min="9730" max="9730" width="81.140625" style="69" bestFit="1" customWidth="1"/>
    <col min="9731" max="9731" width="13.140625" style="69" bestFit="1" customWidth="1"/>
    <col min="9732" max="9732" width="11.140625" style="69" bestFit="1" customWidth="1"/>
    <col min="9733" max="9733" width="13.85546875" style="69" bestFit="1" customWidth="1"/>
    <col min="9734" max="9734" width="10.5703125" style="69" bestFit="1" customWidth="1"/>
    <col min="9735" max="9735" width="18.140625" style="69" bestFit="1" customWidth="1"/>
    <col min="9736" max="9984" width="9.140625" style="69"/>
    <col min="9985" max="9985" width="5.42578125" style="69" bestFit="1" customWidth="1"/>
    <col min="9986" max="9986" width="81.140625" style="69" bestFit="1" customWidth="1"/>
    <col min="9987" max="9987" width="13.140625" style="69" bestFit="1" customWidth="1"/>
    <col min="9988" max="9988" width="11.140625" style="69" bestFit="1" customWidth="1"/>
    <col min="9989" max="9989" width="13.85546875" style="69" bestFit="1" customWidth="1"/>
    <col min="9990" max="9990" width="10.5703125" style="69" bestFit="1" customWidth="1"/>
    <col min="9991" max="9991" width="18.140625" style="69" bestFit="1" customWidth="1"/>
    <col min="9992" max="10240" width="9.140625" style="69"/>
    <col min="10241" max="10241" width="5.42578125" style="69" bestFit="1" customWidth="1"/>
    <col min="10242" max="10242" width="81.140625" style="69" bestFit="1" customWidth="1"/>
    <col min="10243" max="10243" width="13.140625" style="69" bestFit="1" customWidth="1"/>
    <col min="10244" max="10244" width="11.140625" style="69" bestFit="1" customWidth="1"/>
    <col min="10245" max="10245" width="13.85546875" style="69" bestFit="1" customWidth="1"/>
    <col min="10246" max="10246" width="10.5703125" style="69" bestFit="1" customWidth="1"/>
    <col min="10247" max="10247" width="18.140625" style="69" bestFit="1" customWidth="1"/>
    <col min="10248" max="10496" width="9.140625" style="69"/>
    <col min="10497" max="10497" width="5.42578125" style="69" bestFit="1" customWidth="1"/>
    <col min="10498" max="10498" width="81.140625" style="69" bestFit="1" customWidth="1"/>
    <col min="10499" max="10499" width="13.140625" style="69" bestFit="1" customWidth="1"/>
    <col min="10500" max="10500" width="11.140625" style="69" bestFit="1" customWidth="1"/>
    <col min="10501" max="10501" width="13.85546875" style="69" bestFit="1" customWidth="1"/>
    <col min="10502" max="10502" width="10.5703125" style="69" bestFit="1" customWidth="1"/>
    <col min="10503" max="10503" width="18.140625" style="69" bestFit="1" customWidth="1"/>
    <col min="10504" max="10752" width="9.140625" style="69"/>
    <col min="10753" max="10753" width="5.42578125" style="69" bestFit="1" customWidth="1"/>
    <col min="10754" max="10754" width="81.140625" style="69" bestFit="1" customWidth="1"/>
    <col min="10755" max="10755" width="13.140625" style="69" bestFit="1" customWidth="1"/>
    <col min="10756" max="10756" width="11.140625" style="69" bestFit="1" customWidth="1"/>
    <col min="10757" max="10757" width="13.85546875" style="69" bestFit="1" customWidth="1"/>
    <col min="10758" max="10758" width="10.5703125" style="69" bestFit="1" customWidth="1"/>
    <col min="10759" max="10759" width="18.140625" style="69" bestFit="1" customWidth="1"/>
    <col min="10760" max="11008" width="9.140625" style="69"/>
    <col min="11009" max="11009" width="5.42578125" style="69" bestFit="1" customWidth="1"/>
    <col min="11010" max="11010" width="81.140625" style="69" bestFit="1" customWidth="1"/>
    <col min="11011" max="11011" width="13.140625" style="69" bestFit="1" customWidth="1"/>
    <col min="11012" max="11012" width="11.140625" style="69" bestFit="1" customWidth="1"/>
    <col min="11013" max="11013" width="13.85546875" style="69" bestFit="1" customWidth="1"/>
    <col min="11014" max="11014" width="10.5703125" style="69" bestFit="1" customWidth="1"/>
    <col min="11015" max="11015" width="18.140625" style="69" bestFit="1" customWidth="1"/>
    <col min="11016" max="11264" width="9.140625" style="69"/>
    <col min="11265" max="11265" width="5.42578125" style="69" bestFit="1" customWidth="1"/>
    <col min="11266" max="11266" width="81.140625" style="69" bestFit="1" customWidth="1"/>
    <col min="11267" max="11267" width="13.140625" style="69" bestFit="1" customWidth="1"/>
    <col min="11268" max="11268" width="11.140625" style="69" bestFit="1" customWidth="1"/>
    <col min="11269" max="11269" width="13.85546875" style="69" bestFit="1" customWidth="1"/>
    <col min="11270" max="11270" width="10.5703125" style="69" bestFit="1" customWidth="1"/>
    <col min="11271" max="11271" width="18.140625" style="69" bestFit="1" customWidth="1"/>
    <col min="11272" max="11520" width="9.140625" style="69"/>
    <col min="11521" max="11521" width="5.42578125" style="69" bestFit="1" customWidth="1"/>
    <col min="11522" max="11522" width="81.140625" style="69" bestFit="1" customWidth="1"/>
    <col min="11523" max="11523" width="13.140625" style="69" bestFit="1" customWidth="1"/>
    <col min="11524" max="11524" width="11.140625" style="69" bestFit="1" customWidth="1"/>
    <col min="11525" max="11525" width="13.85546875" style="69" bestFit="1" customWidth="1"/>
    <col min="11526" max="11526" width="10.5703125" style="69" bestFit="1" customWidth="1"/>
    <col min="11527" max="11527" width="18.140625" style="69" bestFit="1" customWidth="1"/>
    <col min="11528" max="11776" width="9.140625" style="69"/>
    <col min="11777" max="11777" width="5.42578125" style="69" bestFit="1" customWidth="1"/>
    <col min="11778" max="11778" width="81.140625" style="69" bestFit="1" customWidth="1"/>
    <col min="11779" max="11779" width="13.140625" style="69" bestFit="1" customWidth="1"/>
    <col min="11780" max="11780" width="11.140625" style="69" bestFit="1" customWidth="1"/>
    <col min="11781" max="11781" width="13.85546875" style="69" bestFit="1" customWidth="1"/>
    <col min="11782" max="11782" width="10.5703125" style="69" bestFit="1" customWidth="1"/>
    <col min="11783" max="11783" width="18.140625" style="69" bestFit="1" customWidth="1"/>
    <col min="11784" max="12032" width="9.140625" style="69"/>
    <col min="12033" max="12033" width="5.42578125" style="69" bestFit="1" customWidth="1"/>
    <col min="12034" max="12034" width="81.140625" style="69" bestFit="1" customWidth="1"/>
    <col min="12035" max="12035" width="13.140625" style="69" bestFit="1" customWidth="1"/>
    <col min="12036" max="12036" width="11.140625" style="69" bestFit="1" customWidth="1"/>
    <col min="12037" max="12037" width="13.85546875" style="69" bestFit="1" customWidth="1"/>
    <col min="12038" max="12038" width="10.5703125" style="69" bestFit="1" customWidth="1"/>
    <col min="12039" max="12039" width="18.140625" style="69" bestFit="1" customWidth="1"/>
    <col min="12040" max="12288" width="9.140625" style="69"/>
    <col min="12289" max="12289" width="5.42578125" style="69" bestFit="1" customWidth="1"/>
    <col min="12290" max="12290" width="81.140625" style="69" bestFit="1" customWidth="1"/>
    <col min="12291" max="12291" width="13.140625" style="69" bestFit="1" customWidth="1"/>
    <col min="12292" max="12292" width="11.140625" style="69" bestFit="1" customWidth="1"/>
    <col min="12293" max="12293" width="13.85546875" style="69" bestFit="1" customWidth="1"/>
    <col min="12294" max="12294" width="10.5703125" style="69" bestFit="1" customWidth="1"/>
    <col min="12295" max="12295" width="18.140625" style="69" bestFit="1" customWidth="1"/>
    <col min="12296" max="12544" width="9.140625" style="69"/>
    <col min="12545" max="12545" width="5.42578125" style="69" bestFit="1" customWidth="1"/>
    <col min="12546" max="12546" width="81.140625" style="69" bestFit="1" customWidth="1"/>
    <col min="12547" max="12547" width="13.140625" style="69" bestFit="1" customWidth="1"/>
    <col min="12548" max="12548" width="11.140625" style="69" bestFit="1" customWidth="1"/>
    <col min="12549" max="12549" width="13.85546875" style="69" bestFit="1" customWidth="1"/>
    <col min="12550" max="12550" width="10.5703125" style="69" bestFit="1" customWidth="1"/>
    <col min="12551" max="12551" width="18.140625" style="69" bestFit="1" customWidth="1"/>
    <col min="12552" max="12800" width="9.140625" style="69"/>
    <col min="12801" max="12801" width="5.42578125" style="69" bestFit="1" customWidth="1"/>
    <col min="12802" max="12802" width="81.140625" style="69" bestFit="1" customWidth="1"/>
    <col min="12803" max="12803" width="13.140625" style="69" bestFit="1" customWidth="1"/>
    <col min="12804" max="12804" width="11.140625" style="69" bestFit="1" customWidth="1"/>
    <col min="12805" max="12805" width="13.85546875" style="69" bestFit="1" customWidth="1"/>
    <col min="12806" max="12806" width="10.5703125" style="69" bestFit="1" customWidth="1"/>
    <col min="12807" max="12807" width="18.140625" style="69" bestFit="1" customWidth="1"/>
    <col min="12808" max="13056" width="9.140625" style="69"/>
    <col min="13057" max="13057" width="5.42578125" style="69" bestFit="1" customWidth="1"/>
    <col min="13058" max="13058" width="81.140625" style="69" bestFit="1" customWidth="1"/>
    <col min="13059" max="13059" width="13.140625" style="69" bestFit="1" customWidth="1"/>
    <col min="13060" max="13060" width="11.140625" style="69" bestFit="1" customWidth="1"/>
    <col min="13061" max="13061" width="13.85546875" style="69" bestFit="1" customWidth="1"/>
    <col min="13062" max="13062" width="10.5703125" style="69" bestFit="1" customWidth="1"/>
    <col min="13063" max="13063" width="18.140625" style="69" bestFit="1" customWidth="1"/>
    <col min="13064" max="13312" width="9.140625" style="69"/>
    <col min="13313" max="13313" width="5.42578125" style="69" bestFit="1" customWidth="1"/>
    <col min="13314" max="13314" width="81.140625" style="69" bestFit="1" customWidth="1"/>
    <col min="13315" max="13315" width="13.140625" style="69" bestFit="1" customWidth="1"/>
    <col min="13316" max="13316" width="11.140625" style="69" bestFit="1" customWidth="1"/>
    <col min="13317" max="13317" width="13.85546875" style="69" bestFit="1" customWidth="1"/>
    <col min="13318" max="13318" width="10.5703125" style="69" bestFit="1" customWidth="1"/>
    <col min="13319" max="13319" width="18.140625" style="69" bestFit="1" customWidth="1"/>
    <col min="13320" max="13568" width="9.140625" style="69"/>
    <col min="13569" max="13569" width="5.42578125" style="69" bestFit="1" customWidth="1"/>
    <col min="13570" max="13570" width="81.140625" style="69" bestFit="1" customWidth="1"/>
    <col min="13571" max="13571" width="13.140625" style="69" bestFit="1" customWidth="1"/>
    <col min="13572" max="13572" width="11.140625" style="69" bestFit="1" customWidth="1"/>
    <col min="13573" max="13573" width="13.85546875" style="69" bestFit="1" customWidth="1"/>
    <col min="13574" max="13574" width="10.5703125" style="69" bestFit="1" customWidth="1"/>
    <col min="13575" max="13575" width="18.140625" style="69" bestFit="1" customWidth="1"/>
    <col min="13576" max="13824" width="9.140625" style="69"/>
    <col min="13825" max="13825" width="5.42578125" style="69" bestFit="1" customWidth="1"/>
    <col min="13826" max="13826" width="81.140625" style="69" bestFit="1" customWidth="1"/>
    <col min="13827" max="13827" width="13.140625" style="69" bestFit="1" customWidth="1"/>
    <col min="13828" max="13828" width="11.140625" style="69" bestFit="1" customWidth="1"/>
    <col min="13829" max="13829" width="13.85546875" style="69" bestFit="1" customWidth="1"/>
    <col min="13830" max="13830" width="10.5703125" style="69" bestFit="1" customWidth="1"/>
    <col min="13831" max="13831" width="18.140625" style="69" bestFit="1" customWidth="1"/>
    <col min="13832" max="14080" width="9.140625" style="69"/>
    <col min="14081" max="14081" width="5.42578125" style="69" bestFit="1" customWidth="1"/>
    <col min="14082" max="14082" width="81.140625" style="69" bestFit="1" customWidth="1"/>
    <col min="14083" max="14083" width="13.140625" style="69" bestFit="1" customWidth="1"/>
    <col min="14084" max="14084" width="11.140625" style="69" bestFit="1" customWidth="1"/>
    <col min="14085" max="14085" width="13.85546875" style="69" bestFit="1" customWidth="1"/>
    <col min="14086" max="14086" width="10.5703125" style="69" bestFit="1" customWidth="1"/>
    <col min="14087" max="14087" width="18.140625" style="69" bestFit="1" customWidth="1"/>
    <col min="14088" max="14336" width="9.140625" style="69"/>
    <col min="14337" max="14337" width="5.42578125" style="69" bestFit="1" customWidth="1"/>
    <col min="14338" max="14338" width="81.140625" style="69" bestFit="1" customWidth="1"/>
    <col min="14339" max="14339" width="13.140625" style="69" bestFit="1" customWidth="1"/>
    <col min="14340" max="14340" width="11.140625" style="69" bestFit="1" customWidth="1"/>
    <col min="14341" max="14341" width="13.85546875" style="69" bestFit="1" customWidth="1"/>
    <col min="14342" max="14342" width="10.5703125" style="69" bestFit="1" customWidth="1"/>
    <col min="14343" max="14343" width="18.140625" style="69" bestFit="1" customWidth="1"/>
    <col min="14344" max="14592" width="9.140625" style="69"/>
    <col min="14593" max="14593" width="5.42578125" style="69" bestFit="1" customWidth="1"/>
    <col min="14594" max="14594" width="81.140625" style="69" bestFit="1" customWidth="1"/>
    <col min="14595" max="14595" width="13.140625" style="69" bestFit="1" customWidth="1"/>
    <col min="14596" max="14596" width="11.140625" style="69" bestFit="1" customWidth="1"/>
    <col min="14597" max="14597" width="13.85546875" style="69" bestFit="1" customWidth="1"/>
    <col min="14598" max="14598" width="10.5703125" style="69" bestFit="1" customWidth="1"/>
    <col min="14599" max="14599" width="18.140625" style="69" bestFit="1" customWidth="1"/>
    <col min="14600" max="14848" width="9.140625" style="69"/>
    <col min="14849" max="14849" width="5.42578125" style="69" bestFit="1" customWidth="1"/>
    <col min="14850" max="14850" width="81.140625" style="69" bestFit="1" customWidth="1"/>
    <col min="14851" max="14851" width="13.140625" style="69" bestFit="1" customWidth="1"/>
    <col min="14852" max="14852" width="11.140625" style="69" bestFit="1" customWidth="1"/>
    <col min="14853" max="14853" width="13.85546875" style="69" bestFit="1" customWidth="1"/>
    <col min="14854" max="14854" width="10.5703125" style="69" bestFit="1" customWidth="1"/>
    <col min="14855" max="14855" width="18.140625" style="69" bestFit="1" customWidth="1"/>
    <col min="14856" max="15104" width="9.140625" style="69"/>
    <col min="15105" max="15105" width="5.42578125" style="69" bestFit="1" customWidth="1"/>
    <col min="15106" max="15106" width="81.140625" style="69" bestFit="1" customWidth="1"/>
    <col min="15107" max="15107" width="13.140625" style="69" bestFit="1" customWidth="1"/>
    <col min="15108" max="15108" width="11.140625" style="69" bestFit="1" customWidth="1"/>
    <col min="15109" max="15109" width="13.85546875" style="69" bestFit="1" customWidth="1"/>
    <col min="15110" max="15110" width="10.5703125" style="69" bestFit="1" customWidth="1"/>
    <col min="15111" max="15111" width="18.140625" style="69" bestFit="1" customWidth="1"/>
    <col min="15112" max="15360" width="9.140625" style="69"/>
    <col min="15361" max="15361" width="5.42578125" style="69" bestFit="1" customWidth="1"/>
    <col min="15362" max="15362" width="81.140625" style="69" bestFit="1" customWidth="1"/>
    <col min="15363" max="15363" width="13.140625" style="69" bestFit="1" customWidth="1"/>
    <col min="15364" max="15364" width="11.140625" style="69" bestFit="1" customWidth="1"/>
    <col min="15365" max="15365" width="13.85546875" style="69" bestFit="1" customWidth="1"/>
    <col min="15366" max="15366" width="10.5703125" style="69" bestFit="1" customWidth="1"/>
    <col min="15367" max="15367" width="18.140625" style="69" bestFit="1" customWidth="1"/>
    <col min="15368" max="15616" width="9.140625" style="69"/>
    <col min="15617" max="15617" width="5.42578125" style="69" bestFit="1" customWidth="1"/>
    <col min="15618" max="15618" width="81.140625" style="69" bestFit="1" customWidth="1"/>
    <col min="15619" max="15619" width="13.140625" style="69" bestFit="1" customWidth="1"/>
    <col min="15620" max="15620" width="11.140625" style="69" bestFit="1" customWidth="1"/>
    <col min="15621" max="15621" width="13.85546875" style="69" bestFit="1" customWidth="1"/>
    <col min="15622" max="15622" width="10.5703125" style="69" bestFit="1" customWidth="1"/>
    <col min="15623" max="15623" width="18.140625" style="69" bestFit="1" customWidth="1"/>
    <col min="15624" max="15872" width="9.140625" style="69"/>
    <col min="15873" max="15873" width="5.42578125" style="69" bestFit="1" customWidth="1"/>
    <col min="15874" max="15874" width="81.140625" style="69" bestFit="1" customWidth="1"/>
    <col min="15875" max="15875" width="13.140625" style="69" bestFit="1" customWidth="1"/>
    <col min="15876" max="15876" width="11.140625" style="69" bestFit="1" customWidth="1"/>
    <col min="15877" max="15877" width="13.85546875" style="69" bestFit="1" customWidth="1"/>
    <col min="15878" max="15878" width="10.5703125" style="69" bestFit="1" customWidth="1"/>
    <col min="15879" max="15879" width="18.140625" style="69" bestFit="1" customWidth="1"/>
    <col min="15880" max="16128" width="9.140625" style="69"/>
    <col min="16129" max="16129" width="5.42578125" style="69" bestFit="1" customWidth="1"/>
    <col min="16130" max="16130" width="81.140625" style="69" bestFit="1" customWidth="1"/>
    <col min="16131" max="16131" width="13.140625" style="69" bestFit="1" customWidth="1"/>
    <col min="16132" max="16132" width="11.140625" style="69" bestFit="1" customWidth="1"/>
    <col min="16133" max="16133" width="13.85546875" style="69" bestFit="1" customWidth="1"/>
    <col min="16134" max="16134" width="10.5703125" style="69" bestFit="1" customWidth="1"/>
    <col min="16135" max="16135" width="18.140625" style="69" bestFit="1" customWidth="1"/>
    <col min="16136" max="16384" width="9.140625" style="69"/>
  </cols>
  <sheetData>
    <row r="1" spans="1:8" s="1" customFormat="1">
      <c r="A1" s="3" t="s">
        <v>0</v>
      </c>
      <c r="B1" s="397" t="s">
        <v>10</v>
      </c>
      <c r="C1" s="397"/>
      <c r="D1" s="397"/>
      <c r="E1" s="397"/>
      <c r="F1" s="4"/>
      <c r="G1" s="4"/>
      <c r="H1" s="4"/>
    </row>
    <row r="2" spans="1:8" s="1" customFormat="1" ht="13.5" thickBot="1">
      <c r="C2" s="5"/>
      <c r="F2" s="4"/>
      <c r="G2" s="4"/>
      <c r="H2" s="4"/>
    </row>
    <row r="3" spans="1:8" s="1" customFormat="1" ht="15">
      <c r="B3" s="25" t="s">
        <v>1860</v>
      </c>
      <c r="C3" s="398"/>
      <c r="D3" s="401"/>
      <c r="E3" s="15"/>
      <c r="F3" s="4"/>
      <c r="G3" s="4"/>
      <c r="H3" s="4"/>
    </row>
    <row r="4" spans="1:8" s="1" customFormat="1" ht="30">
      <c r="B4" s="26" t="s">
        <v>1861</v>
      </c>
      <c r="C4" s="399"/>
      <c r="D4" s="402"/>
      <c r="E4" s="15"/>
      <c r="F4" s="4"/>
      <c r="G4" s="4"/>
      <c r="H4" s="4"/>
    </row>
    <row r="5" spans="1:8" s="1" customFormat="1" ht="15">
      <c r="B5" s="26" t="s">
        <v>1060</v>
      </c>
      <c r="C5" s="399"/>
      <c r="D5" s="402"/>
      <c r="E5" s="15"/>
      <c r="F5" s="4"/>
      <c r="G5" s="4"/>
      <c r="H5" s="4"/>
    </row>
    <row r="6" spans="1:8" s="1" customFormat="1" ht="15">
      <c r="B6" s="26" t="s">
        <v>1862</v>
      </c>
      <c r="C6" s="399"/>
      <c r="D6" s="402"/>
      <c r="E6" s="15"/>
      <c r="F6" s="4"/>
      <c r="G6" s="4"/>
      <c r="H6" s="4"/>
    </row>
    <row r="7" spans="1:8" s="1" customFormat="1" ht="15.75" thickBot="1">
      <c r="B7" s="27" t="s">
        <v>1520</v>
      </c>
      <c r="C7" s="400"/>
      <c r="D7" s="403"/>
      <c r="E7" s="15"/>
      <c r="F7" s="4"/>
      <c r="G7" s="4"/>
      <c r="H7" s="4"/>
    </row>
    <row r="8" spans="1:8" s="1" customFormat="1">
      <c r="B8" s="15"/>
      <c r="C8" s="17" t="s">
        <v>1058</v>
      </c>
      <c r="D8" s="17" t="s">
        <v>1057</v>
      </c>
      <c r="E8" s="15"/>
      <c r="F8" s="4"/>
      <c r="G8" s="4"/>
      <c r="H8" s="4"/>
    </row>
    <row r="9" spans="1:8" s="1" customFormat="1">
      <c r="C9" s="12"/>
      <c r="F9" s="4"/>
      <c r="G9" s="4"/>
      <c r="H9" s="4"/>
    </row>
    <row r="10" spans="1:8" s="1" customFormat="1" ht="15">
      <c r="B10" s="455"/>
      <c r="C10" s="455"/>
      <c r="D10" s="455"/>
      <c r="E10" s="455"/>
      <c r="F10" s="4"/>
      <c r="G10" s="4"/>
      <c r="H10" s="4"/>
    </row>
    <row r="11" spans="1:8" s="1" customFormat="1">
      <c r="B11" s="454" t="s">
        <v>1066</v>
      </c>
      <c r="C11" s="454"/>
      <c r="D11" s="454"/>
      <c r="E11" s="454"/>
      <c r="F11" s="4"/>
      <c r="G11" s="4"/>
      <c r="H11" s="4"/>
    </row>
    <row r="12" spans="1:8" s="1" customFormat="1">
      <c r="B12" s="28" t="s">
        <v>1067</v>
      </c>
      <c r="C12" s="454" t="s">
        <v>1068</v>
      </c>
      <c r="D12" s="454" t="s">
        <v>1069</v>
      </c>
      <c r="E12" s="454" t="s">
        <v>1070</v>
      </c>
      <c r="F12" s="4"/>
      <c r="G12" s="4"/>
      <c r="H12" s="4"/>
    </row>
    <row r="13" spans="1:8" s="1" customFormat="1">
      <c r="B13" s="28" t="s">
        <v>1071</v>
      </c>
      <c r="C13" s="454"/>
      <c r="D13" s="454"/>
      <c r="E13" s="454"/>
      <c r="F13" s="4"/>
      <c r="G13" s="4"/>
      <c r="H13" s="4"/>
    </row>
    <row r="14" spans="1:8" s="1" customFormat="1">
      <c r="B14" s="29" t="s">
        <v>1072</v>
      </c>
      <c r="C14" s="30"/>
      <c r="D14" s="30"/>
      <c r="E14" s="30"/>
      <c r="F14" s="4"/>
      <c r="G14" s="4"/>
      <c r="H14" s="4"/>
    </row>
    <row r="15" spans="1:8" s="1" customFormat="1">
      <c r="B15" s="29" t="s">
        <v>1074</v>
      </c>
      <c r="C15" s="30"/>
      <c r="D15" s="30"/>
      <c r="E15" s="30"/>
      <c r="F15" s="4"/>
      <c r="G15" s="4"/>
      <c r="H15" s="4"/>
    </row>
    <row r="16" spans="1:8" s="1" customFormat="1">
      <c r="B16" s="29" t="s">
        <v>1075</v>
      </c>
      <c r="C16" s="30"/>
      <c r="D16" s="30" t="s">
        <v>1272</v>
      </c>
      <c r="E16" s="30"/>
      <c r="F16" s="4"/>
      <c r="G16" s="4"/>
      <c r="H16" s="4"/>
    </row>
    <row r="17" spans="2:8" s="1" customFormat="1">
      <c r="B17" s="31" t="s">
        <v>3213</v>
      </c>
      <c r="C17" s="28"/>
      <c r="D17" s="28"/>
      <c r="E17" s="28"/>
      <c r="F17" s="4"/>
      <c r="G17" s="4"/>
      <c r="H17" s="4"/>
    </row>
    <row r="18" spans="2:8" s="1" customFormat="1">
      <c r="C18" s="5"/>
      <c r="F18" s="4"/>
      <c r="G18" s="4"/>
      <c r="H18" s="4"/>
    </row>
    <row r="19" spans="2:8" s="1" customFormat="1">
      <c r="C19" s="5"/>
      <c r="F19" s="4"/>
      <c r="G19" s="4"/>
      <c r="H19" s="4"/>
    </row>
    <row r="20" spans="2:8">
      <c r="B20" s="69" t="s">
        <v>100</v>
      </c>
    </row>
    <row r="22" spans="2:8">
      <c r="B22" s="181" t="s">
        <v>101</v>
      </c>
      <c r="C22" s="182" t="s">
        <v>102</v>
      </c>
      <c r="D22" s="181" t="s">
        <v>103</v>
      </c>
      <c r="E22" s="181" t="s">
        <v>104</v>
      </c>
      <c r="F22" s="183" t="s">
        <v>105</v>
      </c>
      <c r="G22" s="183" t="s">
        <v>106</v>
      </c>
      <c r="H22" s="183" t="s">
        <v>107</v>
      </c>
    </row>
    <row r="23" spans="2:8">
      <c r="B23" s="102" t="s">
        <v>108</v>
      </c>
      <c r="C23" s="79"/>
    </row>
    <row r="24" spans="2:8">
      <c r="B24" s="102" t="s">
        <v>109</v>
      </c>
      <c r="C24" s="79"/>
    </row>
    <row r="25" spans="2:8">
      <c r="B25" s="102" t="s">
        <v>110</v>
      </c>
      <c r="C25" s="79"/>
    </row>
    <row r="26" spans="2:8">
      <c r="B26" s="69" t="s">
        <v>493</v>
      </c>
      <c r="C26" s="79">
        <v>6.07</v>
      </c>
      <c r="D26" s="69" t="s">
        <v>112</v>
      </c>
      <c r="E26" s="69" t="s">
        <v>494</v>
      </c>
      <c r="F26" s="13">
        <v>2500000</v>
      </c>
      <c r="G26" s="13">
        <v>2525.25</v>
      </c>
      <c r="H26" s="13">
        <v>16.41</v>
      </c>
    </row>
    <row r="27" spans="2:8">
      <c r="B27" s="69" t="s">
        <v>650</v>
      </c>
      <c r="C27" s="79">
        <v>6.01</v>
      </c>
      <c r="D27" s="69" t="s">
        <v>112</v>
      </c>
      <c r="E27" s="69" t="s">
        <v>651</v>
      </c>
      <c r="F27" s="13">
        <v>11400</v>
      </c>
      <c r="G27" s="13">
        <v>11.53</v>
      </c>
      <c r="H27" s="13">
        <v>7.0000000000000007E-2</v>
      </c>
    </row>
    <row r="28" spans="2:8">
      <c r="B28" s="102" t="s">
        <v>114</v>
      </c>
      <c r="C28" s="184"/>
      <c r="D28" s="102"/>
      <c r="E28" s="102"/>
      <c r="F28" s="14"/>
      <c r="G28" s="14">
        <f>SUM(G22:G27)</f>
        <v>2536.7800000000002</v>
      </c>
      <c r="H28" s="14">
        <f>SUM(H22:H27)</f>
        <v>16.48</v>
      </c>
    </row>
    <row r="29" spans="2:8">
      <c r="B29" s="102" t="s">
        <v>115</v>
      </c>
      <c r="C29" s="79"/>
    </row>
    <row r="30" spans="2:8">
      <c r="B30" s="69" t="s">
        <v>1712</v>
      </c>
      <c r="C30" s="79">
        <v>6.61</v>
      </c>
      <c r="D30" s="69" t="s">
        <v>340</v>
      </c>
      <c r="E30" s="69" t="s">
        <v>862</v>
      </c>
      <c r="F30" s="13">
        <v>150</v>
      </c>
      <c r="G30" s="13">
        <v>1503.44</v>
      </c>
      <c r="H30" s="13">
        <v>9.77</v>
      </c>
    </row>
    <row r="31" spans="2:8">
      <c r="B31" s="69" t="s">
        <v>1863</v>
      </c>
      <c r="C31" s="79">
        <v>6.65</v>
      </c>
      <c r="D31" s="69" t="s">
        <v>116</v>
      </c>
      <c r="E31" s="69" t="s">
        <v>1864</v>
      </c>
      <c r="F31" s="13">
        <v>150</v>
      </c>
      <c r="G31" s="13">
        <v>1469.27</v>
      </c>
      <c r="H31" s="13">
        <v>9.5500000000000007</v>
      </c>
    </row>
    <row r="32" spans="2:8">
      <c r="B32" s="69" t="s">
        <v>1865</v>
      </c>
      <c r="C32" s="79">
        <v>7.31</v>
      </c>
      <c r="D32" s="69" t="s">
        <v>116</v>
      </c>
      <c r="E32" s="69" t="s">
        <v>670</v>
      </c>
      <c r="F32" s="13">
        <v>60</v>
      </c>
      <c r="G32" s="13">
        <v>628.20000000000005</v>
      </c>
      <c r="H32" s="13">
        <v>4.08</v>
      </c>
    </row>
    <row r="33" spans="2:8">
      <c r="B33" s="69" t="s">
        <v>1471</v>
      </c>
      <c r="C33" s="79">
        <v>5.05</v>
      </c>
      <c r="D33" s="69" t="s">
        <v>116</v>
      </c>
      <c r="E33" s="69" t="s">
        <v>1472</v>
      </c>
      <c r="F33" s="13">
        <v>9</v>
      </c>
      <c r="G33" s="13">
        <v>90.29</v>
      </c>
      <c r="H33" s="13">
        <v>0.59</v>
      </c>
    </row>
    <row r="34" spans="2:8">
      <c r="B34" s="69" t="s">
        <v>1331</v>
      </c>
      <c r="C34" s="79">
        <v>6.88</v>
      </c>
      <c r="D34" s="69" t="s">
        <v>116</v>
      </c>
      <c r="E34" s="69" t="s">
        <v>1332</v>
      </c>
      <c r="F34" s="13">
        <v>1</v>
      </c>
      <c r="G34" s="13">
        <v>10.23</v>
      </c>
      <c r="H34" s="13">
        <v>7.0000000000000007E-2</v>
      </c>
    </row>
    <row r="35" spans="2:8">
      <c r="B35" s="102" t="s">
        <v>117</v>
      </c>
      <c r="C35" s="185"/>
      <c r="D35" s="102"/>
      <c r="E35" s="102"/>
      <c r="F35" s="14"/>
      <c r="G35" s="14">
        <f>SUM(G29:G34)</f>
        <v>3701.43</v>
      </c>
      <c r="H35" s="14">
        <f>SUM(H29:H34)</f>
        <v>24.06</v>
      </c>
    </row>
    <row r="36" spans="2:8">
      <c r="B36" s="102" t="s">
        <v>279</v>
      </c>
      <c r="C36" s="185"/>
      <c r="D36" s="102"/>
      <c r="E36" s="102"/>
      <c r="F36" s="14"/>
      <c r="G36" s="14">
        <v>8869.1299999999992</v>
      </c>
      <c r="H36" s="14">
        <v>57.64</v>
      </c>
    </row>
    <row r="37" spans="2:8">
      <c r="B37" s="102" t="s">
        <v>125</v>
      </c>
      <c r="C37" s="185"/>
      <c r="D37" s="102"/>
      <c r="E37" s="102"/>
      <c r="F37" s="14"/>
      <c r="G37" s="14">
        <v>15107.34</v>
      </c>
      <c r="H37" s="14">
        <v>98.18</v>
      </c>
    </row>
    <row r="38" spans="2:8">
      <c r="B38" s="102" t="s">
        <v>126</v>
      </c>
      <c r="C38" s="185"/>
      <c r="D38" s="102"/>
      <c r="E38" s="102"/>
      <c r="F38" s="14"/>
      <c r="G38" s="14">
        <v>279.12884583000141</v>
      </c>
      <c r="H38" s="14">
        <v>1.8199999999999932</v>
      </c>
    </row>
    <row r="39" spans="2:8">
      <c r="B39" s="102" t="s">
        <v>127</v>
      </c>
      <c r="C39" s="185"/>
      <c r="D39" s="102"/>
      <c r="E39" s="102"/>
      <c r="F39" s="14"/>
      <c r="G39" s="14">
        <v>15386.468845830001</v>
      </c>
      <c r="H39" s="14">
        <v>100</v>
      </c>
    </row>
    <row r="40" spans="2:8">
      <c r="B40" s="69" t="s">
        <v>128</v>
      </c>
    </row>
    <row r="41" spans="2:8">
      <c r="B41" s="69" t="s">
        <v>129</v>
      </c>
    </row>
    <row r="42" spans="2:8">
      <c r="B42" s="102" t="s">
        <v>130</v>
      </c>
      <c r="C42" s="186">
        <v>44712</v>
      </c>
    </row>
    <row r="43" spans="2:8" ht="25.5">
      <c r="B43" s="187" t="s">
        <v>131</v>
      </c>
      <c r="C43" s="185" t="s">
        <v>132</v>
      </c>
    </row>
    <row r="44" spans="2:8">
      <c r="B44" s="102"/>
    </row>
    <row r="45" spans="2:8">
      <c r="B45" s="102" t="s">
        <v>995</v>
      </c>
      <c r="C45" s="185" t="s">
        <v>132</v>
      </c>
    </row>
    <row r="46" spans="2:8">
      <c r="B46" s="102" t="s">
        <v>994</v>
      </c>
      <c r="C46" s="185" t="s">
        <v>132</v>
      </c>
    </row>
    <row r="47" spans="2:8">
      <c r="B47" s="102" t="s">
        <v>1866</v>
      </c>
      <c r="C47" s="185"/>
    </row>
    <row r="48" spans="2:8">
      <c r="B48" s="102" t="s">
        <v>1867</v>
      </c>
      <c r="C48" s="185"/>
    </row>
    <row r="49" spans="2:3">
      <c r="B49" s="102" t="s">
        <v>1868</v>
      </c>
      <c r="C49" s="185"/>
    </row>
    <row r="50" spans="2:3">
      <c r="B50" s="102" t="s">
        <v>1869</v>
      </c>
      <c r="C50" s="185"/>
    </row>
    <row r="51" spans="2:3">
      <c r="B51" s="102" t="s">
        <v>1870</v>
      </c>
      <c r="C51" s="185"/>
    </row>
    <row r="52" spans="2:3">
      <c r="B52" s="102" t="s">
        <v>1871</v>
      </c>
      <c r="C52" s="185"/>
    </row>
    <row r="53" spans="2:3">
      <c r="B53" s="102" t="s">
        <v>1872</v>
      </c>
      <c r="C53" s="185"/>
    </row>
    <row r="54" spans="2:3">
      <c r="B54" s="102" t="s">
        <v>1873</v>
      </c>
      <c r="C54" s="185"/>
    </row>
    <row r="55" spans="2:3">
      <c r="B55" s="102" t="s">
        <v>135</v>
      </c>
      <c r="C55" s="185"/>
    </row>
    <row r="56" spans="2:3">
      <c r="B56" s="222" t="s">
        <v>1874</v>
      </c>
    </row>
  </sheetData>
  <mergeCells count="8">
    <mergeCell ref="C12:C13"/>
    <mergeCell ref="D12:D13"/>
    <mergeCell ref="E12:E13"/>
    <mergeCell ref="B1:E1"/>
    <mergeCell ref="C3:C7"/>
    <mergeCell ref="D3:D7"/>
    <mergeCell ref="B10:E10"/>
    <mergeCell ref="B11:E11"/>
  </mergeCells>
  <hyperlinks>
    <hyperlink ref="A1" location="Index!A1" display="Index" xr:uid="{1FF82DB8-1633-418A-878D-B16FB0C374B0}"/>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F8CC-CE34-4993-A26C-027314E3E713}">
  <dimension ref="A1:H85"/>
  <sheetViews>
    <sheetView workbookViewId="0">
      <selection activeCell="B1" sqref="B1:E1"/>
    </sheetView>
  </sheetViews>
  <sheetFormatPr defaultRowHeight="12.75"/>
  <cols>
    <col min="1" max="1" width="5.42578125" style="69" bestFit="1" customWidth="1"/>
    <col min="2" max="2" width="81.140625" style="69" bestFit="1" customWidth="1"/>
    <col min="3" max="3" width="25.7109375" style="180" customWidth="1"/>
    <col min="4" max="4" width="25.7109375" style="69" customWidth="1"/>
    <col min="5" max="5" width="14" style="69" bestFit="1" customWidth="1"/>
    <col min="6" max="6" width="10.5703125" style="13" bestFit="1" customWidth="1"/>
    <col min="7" max="7" width="18.140625" style="13" bestFit="1" customWidth="1"/>
    <col min="8" max="8" width="9.140625" style="13" bestFit="1" customWidth="1"/>
    <col min="9" max="256" width="9.140625" style="69"/>
    <col min="257" max="257" width="5.42578125" style="69" bestFit="1" customWidth="1"/>
    <col min="258" max="258" width="81.140625" style="69" bestFit="1" customWidth="1"/>
    <col min="259" max="259" width="13.140625" style="69" bestFit="1" customWidth="1"/>
    <col min="260" max="260" width="13.5703125" style="69" bestFit="1" customWidth="1"/>
    <col min="261" max="261" width="14" style="69" bestFit="1" customWidth="1"/>
    <col min="262" max="262" width="10.5703125" style="69" bestFit="1" customWidth="1"/>
    <col min="263" max="263" width="18.140625" style="69" bestFit="1" customWidth="1"/>
    <col min="264" max="512" width="9.140625" style="69"/>
    <col min="513" max="513" width="5.42578125" style="69" bestFit="1" customWidth="1"/>
    <col min="514" max="514" width="81.140625" style="69" bestFit="1" customWidth="1"/>
    <col min="515" max="515" width="13.140625" style="69" bestFit="1" customWidth="1"/>
    <col min="516" max="516" width="13.5703125" style="69" bestFit="1" customWidth="1"/>
    <col min="517" max="517" width="14" style="69" bestFit="1" customWidth="1"/>
    <col min="518" max="518" width="10.5703125" style="69" bestFit="1" customWidth="1"/>
    <col min="519" max="519" width="18.140625" style="69" bestFit="1" customWidth="1"/>
    <col min="520" max="768" width="9.140625" style="69"/>
    <col min="769" max="769" width="5.42578125" style="69" bestFit="1" customWidth="1"/>
    <col min="770" max="770" width="81.140625" style="69" bestFit="1" customWidth="1"/>
    <col min="771" max="771" width="13.140625" style="69" bestFit="1" customWidth="1"/>
    <col min="772" max="772" width="13.5703125" style="69" bestFit="1" customWidth="1"/>
    <col min="773" max="773" width="14" style="69" bestFit="1" customWidth="1"/>
    <col min="774" max="774" width="10.5703125" style="69" bestFit="1" customWidth="1"/>
    <col min="775" max="775" width="18.140625" style="69" bestFit="1" customWidth="1"/>
    <col min="776" max="1024" width="9.140625" style="69"/>
    <col min="1025" max="1025" width="5.42578125" style="69" bestFit="1" customWidth="1"/>
    <col min="1026" max="1026" width="81.140625" style="69" bestFit="1" customWidth="1"/>
    <col min="1027" max="1027" width="13.140625" style="69" bestFit="1" customWidth="1"/>
    <col min="1028" max="1028" width="13.5703125" style="69" bestFit="1" customWidth="1"/>
    <col min="1029" max="1029" width="14" style="69" bestFit="1" customWidth="1"/>
    <col min="1030" max="1030" width="10.5703125" style="69" bestFit="1" customWidth="1"/>
    <col min="1031" max="1031" width="18.140625" style="69" bestFit="1" customWidth="1"/>
    <col min="1032" max="1280" width="9.140625" style="69"/>
    <col min="1281" max="1281" width="5.42578125" style="69" bestFit="1" customWidth="1"/>
    <col min="1282" max="1282" width="81.140625" style="69" bestFit="1" customWidth="1"/>
    <col min="1283" max="1283" width="13.140625" style="69" bestFit="1" customWidth="1"/>
    <col min="1284" max="1284" width="13.5703125" style="69" bestFit="1" customWidth="1"/>
    <col min="1285" max="1285" width="14" style="69" bestFit="1" customWidth="1"/>
    <col min="1286" max="1286" width="10.5703125" style="69" bestFit="1" customWidth="1"/>
    <col min="1287" max="1287" width="18.140625" style="69" bestFit="1" customWidth="1"/>
    <col min="1288" max="1536" width="9.140625" style="69"/>
    <col min="1537" max="1537" width="5.42578125" style="69" bestFit="1" customWidth="1"/>
    <col min="1538" max="1538" width="81.140625" style="69" bestFit="1" customWidth="1"/>
    <col min="1539" max="1539" width="13.140625" style="69" bestFit="1" customWidth="1"/>
    <col min="1540" max="1540" width="13.5703125" style="69" bestFit="1" customWidth="1"/>
    <col min="1541" max="1541" width="14" style="69" bestFit="1" customWidth="1"/>
    <col min="1542" max="1542" width="10.5703125" style="69" bestFit="1" customWidth="1"/>
    <col min="1543" max="1543" width="18.140625" style="69" bestFit="1" customWidth="1"/>
    <col min="1544" max="1792" width="9.140625" style="69"/>
    <col min="1793" max="1793" width="5.42578125" style="69" bestFit="1" customWidth="1"/>
    <col min="1794" max="1794" width="81.140625" style="69" bestFit="1" customWidth="1"/>
    <col min="1795" max="1795" width="13.140625" style="69" bestFit="1" customWidth="1"/>
    <col min="1796" max="1796" width="13.5703125" style="69" bestFit="1" customWidth="1"/>
    <col min="1797" max="1797" width="14" style="69" bestFit="1" customWidth="1"/>
    <col min="1798" max="1798" width="10.5703125" style="69" bestFit="1" customWidth="1"/>
    <col min="1799" max="1799" width="18.140625" style="69" bestFit="1" customWidth="1"/>
    <col min="1800" max="2048" width="9.140625" style="69"/>
    <col min="2049" max="2049" width="5.42578125" style="69" bestFit="1" customWidth="1"/>
    <col min="2050" max="2050" width="81.140625" style="69" bestFit="1" customWidth="1"/>
    <col min="2051" max="2051" width="13.140625" style="69" bestFit="1" customWidth="1"/>
    <col min="2052" max="2052" width="13.5703125" style="69" bestFit="1" customWidth="1"/>
    <col min="2053" max="2053" width="14" style="69" bestFit="1" customWidth="1"/>
    <col min="2054" max="2054" width="10.5703125" style="69" bestFit="1" customWidth="1"/>
    <col min="2055" max="2055" width="18.140625" style="69" bestFit="1" customWidth="1"/>
    <col min="2056" max="2304" width="9.140625" style="69"/>
    <col min="2305" max="2305" width="5.42578125" style="69" bestFit="1" customWidth="1"/>
    <col min="2306" max="2306" width="81.140625" style="69" bestFit="1" customWidth="1"/>
    <col min="2307" max="2307" width="13.140625" style="69" bestFit="1" customWidth="1"/>
    <col min="2308" max="2308" width="13.5703125" style="69" bestFit="1" customWidth="1"/>
    <col min="2309" max="2309" width="14" style="69" bestFit="1" customWidth="1"/>
    <col min="2310" max="2310" width="10.5703125" style="69" bestFit="1" customWidth="1"/>
    <col min="2311" max="2311" width="18.140625" style="69" bestFit="1" customWidth="1"/>
    <col min="2312" max="2560" width="9.140625" style="69"/>
    <col min="2561" max="2561" width="5.42578125" style="69" bestFit="1" customWidth="1"/>
    <col min="2562" max="2562" width="81.140625" style="69" bestFit="1" customWidth="1"/>
    <col min="2563" max="2563" width="13.140625" style="69" bestFit="1" customWidth="1"/>
    <col min="2564" max="2564" width="13.5703125" style="69" bestFit="1" customWidth="1"/>
    <col min="2565" max="2565" width="14" style="69" bestFit="1" customWidth="1"/>
    <col min="2566" max="2566" width="10.5703125" style="69" bestFit="1" customWidth="1"/>
    <col min="2567" max="2567" width="18.140625" style="69" bestFit="1" customWidth="1"/>
    <col min="2568" max="2816" width="9.140625" style="69"/>
    <col min="2817" max="2817" width="5.42578125" style="69" bestFit="1" customWidth="1"/>
    <col min="2818" max="2818" width="81.140625" style="69" bestFit="1" customWidth="1"/>
    <col min="2819" max="2819" width="13.140625" style="69" bestFit="1" customWidth="1"/>
    <col min="2820" max="2820" width="13.5703125" style="69" bestFit="1" customWidth="1"/>
    <col min="2821" max="2821" width="14" style="69" bestFit="1" customWidth="1"/>
    <col min="2822" max="2822" width="10.5703125" style="69" bestFit="1" customWidth="1"/>
    <col min="2823" max="2823" width="18.140625" style="69" bestFit="1" customWidth="1"/>
    <col min="2824" max="3072" width="9.140625" style="69"/>
    <col min="3073" max="3073" width="5.42578125" style="69" bestFit="1" customWidth="1"/>
    <col min="3074" max="3074" width="81.140625" style="69" bestFit="1" customWidth="1"/>
    <col min="3075" max="3075" width="13.140625" style="69" bestFit="1" customWidth="1"/>
    <col min="3076" max="3076" width="13.5703125" style="69" bestFit="1" customWidth="1"/>
    <col min="3077" max="3077" width="14" style="69" bestFit="1" customWidth="1"/>
    <col min="3078" max="3078" width="10.5703125" style="69" bestFit="1" customWidth="1"/>
    <col min="3079" max="3079" width="18.140625" style="69" bestFit="1" customWidth="1"/>
    <col min="3080" max="3328" width="9.140625" style="69"/>
    <col min="3329" max="3329" width="5.42578125" style="69" bestFit="1" customWidth="1"/>
    <col min="3330" max="3330" width="81.140625" style="69" bestFit="1" customWidth="1"/>
    <col min="3331" max="3331" width="13.140625" style="69" bestFit="1" customWidth="1"/>
    <col min="3332" max="3332" width="13.5703125" style="69" bestFit="1" customWidth="1"/>
    <col min="3333" max="3333" width="14" style="69" bestFit="1" customWidth="1"/>
    <col min="3334" max="3334" width="10.5703125" style="69" bestFit="1" customWidth="1"/>
    <col min="3335" max="3335" width="18.140625" style="69" bestFit="1" customWidth="1"/>
    <col min="3336" max="3584" width="9.140625" style="69"/>
    <col min="3585" max="3585" width="5.42578125" style="69" bestFit="1" customWidth="1"/>
    <col min="3586" max="3586" width="81.140625" style="69" bestFit="1" customWidth="1"/>
    <col min="3587" max="3587" width="13.140625" style="69" bestFit="1" customWidth="1"/>
    <col min="3588" max="3588" width="13.5703125" style="69" bestFit="1" customWidth="1"/>
    <col min="3589" max="3589" width="14" style="69" bestFit="1" customWidth="1"/>
    <col min="3590" max="3590" width="10.5703125" style="69" bestFit="1" customWidth="1"/>
    <col min="3591" max="3591" width="18.140625" style="69" bestFit="1" customWidth="1"/>
    <col min="3592" max="3840" width="9.140625" style="69"/>
    <col min="3841" max="3841" width="5.42578125" style="69" bestFit="1" customWidth="1"/>
    <col min="3842" max="3842" width="81.140625" style="69" bestFit="1" customWidth="1"/>
    <col min="3843" max="3843" width="13.140625" style="69" bestFit="1" customWidth="1"/>
    <col min="3844" max="3844" width="13.5703125" style="69" bestFit="1" customWidth="1"/>
    <col min="3845" max="3845" width="14" style="69" bestFit="1" customWidth="1"/>
    <col min="3846" max="3846" width="10.5703125" style="69" bestFit="1" customWidth="1"/>
    <col min="3847" max="3847" width="18.140625" style="69" bestFit="1" customWidth="1"/>
    <col min="3848" max="4096" width="9.140625" style="69"/>
    <col min="4097" max="4097" width="5.42578125" style="69" bestFit="1" customWidth="1"/>
    <col min="4098" max="4098" width="81.140625" style="69" bestFit="1" customWidth="1"/>
    <col min="4099" max="4099" width="13.140625" style="69" bestFit="1" customWidth="1"/>
    <col min="4100" max="4100" width="13.5703125" style="69" bestFit="1" customWidth="1"/>
    <col min="4101" max="4101" width="14" style="69" bestFit="1" customWidth="1"/>
    <col min="4102" max="4102" width="10.5703125" style="69" bestFit="1" customWidth="1"/>
    <col min="4103" max="4103" width="18.140625" style="69" bestFit="1" customWidth="1"/>
    <col min="4104" max="4352" width="9.140625" style="69"/>
    <col min="4353" max="4353" width="5.42578125" style="69" bestFit="1" customWidth="1"/>
    <col min="4354" max="4354" width="81.140625" style="69" bestFit="1" customWidth="1"/>
    <col min="4355" max="4355" width="13.140625" style="69" bestFit="1" customWidth="1"/>
    <col min="4356" max="4356" width="13.5703125" style="69" bestFit="1" customWidth="1"/>
    <col min="4357" max="4357" width="14" style="69" bestFit="1" customWidth="1"/>
    <col min="4358" max="4358" width="10.5703125" style="69" bestFit="1" customWidth="1"/>
    <col min="4359" max="4359" width="18.140625" style="69" bestFit="1" customWidth="1"/>
    <col min="4360" max="4608" width="9.140625" style="69"/>
    <col min="4609" max="4609" width="5.42578125" style="69" bestFit="1" customWidth="1"/>
    <col min="4610" max="4610" width="81.140625" style="69" bestFit="1" customWidth="1"/>
    <col min="4611" max="4611" width="13.140625" style="69" bestFit="1" customWidth="1"/>
    <col min="4612" max="4612" width="13.5703125" style="69" bestFit="1" customWidth="1"/>
    <col min="4613" max="4613" width="14" style="69" bestFit="1" customWidth="1"/>
    <col min="4614" max="4614" width="10.5703125" style="69" bestFit="1" customWidth="1"/>
    <col min="4615" max="4615" width="18.140625" style="69" bestFit="1" customWidth="1"/>
    <col min="4616" max="4864" width="9.140625" style="69"/>
    <col min="4865" max="4865" width="5.42578125" style="69" bestFit="1" customWidth="1"/>
    <col min="4866" max="4866" width="81.140625" style="69" bestFit="1" customWidth="1"/>
    <col min="4867" max="4867" width="13.140625" style="69" bestFit="1" customWidth="1"/>
    <col min="4868" max="4868" width="13.5703125" style="69" bestFit="1" customWidth="1"/>
    <col min="4869" max="4869" width="14" style="69" bestFit="1" customWidth="1"/>
    <col min="4870" max="4870" width="10.5703125" style="69" bestFit="1" customWidth="1"/>
    <col min="4871" max="4871" width="18.140625" style="69" bestFit="1" customWidth="1"/>
    <col min="4872" max="5120" width="9.140625" style="69"/>
    <col min="5121" max="5121" width="5.42578125" style="69" bestFit="1" customWidth="1"/>
    <col min="5122" max="5122" width="81.140625" style="69" bestFit="1" customWidth="1"/>
    <col min="5123" max="5123" width="13.140625" style="69" bestFit="1" customWidth="1"/>
    <col min="5124" max="5124" width="13.5703125" style="69" bestFit="1" customWidth="1"/>
    <col min="5125" max="5125" width="14" style="69" bestFit="1" customWidth="1"/>
    <col min="5126" max="5126" width="10.5703125" style="69" bestFit="1" customWidth="1"/>
    <col min="5127" max="5127" width="18.140625" style="69" bestFit="1" customWidth="1"/>
    <col min="5128" max="5376" width="9.140625" style="69"/>
    <col min="5377" max="5377" width="5.42578125" style="69" bestFit="1" customWidth="1"/>
    <col min="5378" max="5378" width="81.140625" style="69" bestFit="1" customWidth="1"/>
    <col min="5379" max="5379" width="13.140625" style="69" bestFit="1" customWidth="1"/>
    <col min="5380" max="5380" width="13.5703125" style="69" bestFit="1" customWidth="1"/>
    <col min="5381" max="5381" width="14" style="69" bestFit="1" customWidth="1"/>
    <col min="5382" max="5382" width="10.5703125" style="69" bestFit="1" customWidth="1"/>
    <col min="5383" max="5383" width="18.140625" style="69" bestFit="1" customWidth="1"/>
    <col min="5384" max="5632" width="9.140625" style="69"/>
    <col min="5633" max="5633" width="5.42578125" style="69" bestFit="1" customWidth="1"/>
    <col min="5634" max="5634" width="81.140625" style="69" bestFit="1" customWidth="1"/>
    <col min="5635" max="5635" width="13.140625" style="69" bestFit="1" customWidth="1"/>
    <col min="5636" max="5636" width="13.5703125" style="69" bestFit="1" customWidth="1"/>
    <col min="5637" max="5637" width="14" style="69" bestFit="1" customWidth="1"/>
    <col min="5638" max="5638" width="10.5703125" style="69" bestFit="1" customWidth="1"/>
    <col min="5639" max="5639" width="18.140625" style="69" bestFit="1" customWidth="1"/>
    <col min="5640" max="5888" width="9.140625" style="69"/>
    <col min="5889" max="5889" width="5.42578125" style="69" bestFit="1" customWidth="1"/>
    <col min="5890" max="5890" width="81.140625" style="69" bestFit="1" customWidth="1"/>
    <col min="5891" max="5891" width="13.140625" style="69" bestFit="1" customWidth="1"/>
    <col min="5892" max="5892" width="13.5703125" style="69" bestFit="1" customWidth="1"/>
    <col min="5893" max="5893" width="14" style="69" bestFit="1" customWidth="1"/>
    <col min="5894" max="5894" width="10.5703125" style="69" bestFit="1" customWidth="1"/>
    <col min="5895" max="5895" width="18.140625" style="69" bestFit="1" customWidth="1"/>
    <col min="5896" max="6144" width="9.140625" style="69"/>
    <col min="6145" max="6145" width="5.42578125" style="69" bestFit="1" customWidth="1"/>
    <col min="6146" max="6146" width="81.140625" style="69" bestFit="1" customWidth="1"/>
    <col min="6147" max="6147" width="13.140625" style="69" bestFit="1" customWidth="1"/>
    <col min="6148" max="6148" width="13.5703125" style="69" bestFit="1" customWidth="1"/>
    <col min="6149" max="6149" width="14" style="69" bestFit="1" customWidth="1"/>
    <col min="6150" max="6150" width="10.5703125" style="69" bestFit="1" customWidth="1"/>
    <col min="6151" max="6151" width="18.140625" style="69" bestFit="1" customWidth="1"/>
    <col min="6152" max="6400" width="9.140625" style="69"/>
    <col min="6401" max="6401" width="5.42578125" style="69" bestFit="1" customWidth="1"/>
    <col min="6402" max="6402" width="81.140625" style="69" bestFit="1" customWidth="1"/>
    <col min="6403" max="6403" width="13.140625" style="69" bestFit="1" customWidth="1"/>
    <col min="6404" max="6404" width="13.5703125" style="69" bestFit="1" customWidth="1"/>
    <col min="6405" max="6405" width="14" style="69" bestFit="1" customWidth="1"/>
    <col min="6406" max="6406" width="10.5703125" style="69" bestFit="1" customWidth="1"/>
    <col min="6407" max="6407" width="18.140625" style="69" bestFit="1" customWidth="1"/>
    <col min="6408" max="6656" width="9.140625" style="69"/>
    <col min="6657" max="6657" width="5.42578125" style="69" bestFit="1" customWidth="1"/>
    <col min="6658" max="6658" width="81.140625" style="69" bestFit="1" customWidth="1"/>
    <col min="6659" max="6659" width="13.140625" style="69" bestFit="1" customWidth="1"/>
    <col min="6660" max="6660" width="13.5703125" style="69" bestFit="1" customWidth="1"/>
    <col min="6661" max="6661" width="14" style="69" bestFit="1" customWidth="1"/>
    <col min="6662" max="6662" width="10.5703125" style="69" bestFit="1" customWidth="1"/>
    <col min="6663" max="6663" width="18.140625" style="69" bestFit="1" customWidth="1"/>
    <col min="6664" max="6912" width="9.140625" style="69"/>
    <col min="6913" max="6913" width="5.42578125" style="69" bestFit="1" customWidth="1"/>
    <col min="6914" max="6914" width="81.140625" style="69" bestFit="1" customWidth="1"/>
    <col min="6915" max="6915" width="13.140625" style="69" bestFit="1" customWidth="1"/>
    <col min="6916" max="6916" width="13.5703125" style="69" bestFit="1" customWidth="1"/>
    <col min="6917" max="6917" width="14" style="69" bestFit="1" customWidth="1"/>
    <col min="6918" max="6918" width="10.5703125" style="69" bestFit="1" customWidth="1"/>
    <col min="6919" max="6919" width="18.140625" style="69" bestFit="1" customWidth="1"/>
    <col min="6920" max="7168" width="9.140625" style="69"/>
    <col min="7169" max="7169" width="5.42578125" style="69" bestFit="1" customWidth="1"/>
    <col min="7170" max="7170" width="81.140625" style="69" bestFit="1" customWidth="1"/>
    <col min="7171" max="7171" width="13.140625" style="69" bestFit="1" customWidth="1"/>
    <col min="7172" max="7172" width="13.5703125" style="69" bestFit="1" customWidth="1"/>
    <col min="7173" max="7173" width="14" style="69" bestFit="1" customWidth="1"/>
    <col min="7174" max="7174" width="10.5703125" style="69" bestFit="1" customWidth="1"/>
    <col min="7175" max="7175" width="18.140625" style="69" bestFit="1" customWidth="1"/>
    <col min="7176" max="7424" width="9.140625" style="69"/>
    <col min="7425" max="7425" width="5.42578125" style="69" bestFit="1" customWidth="1"/>
    <col min="7426" max="7426" width="81.140625" style="69" bestFit="1" customWidth="1"/>
    <col min="7427" max="7427" width="13.140625" style="69" bestFit="1" customWidth="1"/>
    <col min="7428" max="7428" width="13.5703125" style="69" bestFit="1" customWidth="1"/>
    <col min="7429" max="7429" width="14" style="69" bestFit="1" customWidth="1"/>
    <col min="7430" max="7430" width="10.5703125" style="69" bestFit="1" customWidth="1"/>
    <col min="7431" max="7431" width="18.140625" style="69" bestFit="1" customWidth="1"/>
    <col min="7432" max="7680" width="9.140625" style="69"/>
    <col min="7681" max="7681" width="5.42578125" style="69" bestFit="1" customWidth="1"/>
    <col min="7682" max="7682" width="81.140625" style="69" bestFit="1" customWidth="1"/>
    <col min="7683" max="7683" width="13.140625" style="69" bestFit="1" customWidth="1"/>
    <col min="7684" max="7684" width="13.5703125" style="69" bestFit="1" customWidth="1"/>
    <col min="7685" max="7685" width="14" style="69" bestFit="1" customWidth="1"/>
    <col min="7686" max="7686" width="10.5703125" style="69" bestFit="1" customWidth="1"/>
    <col min="7687" max="7687" width="18.140625" style="69" bestFit="1" customWidth="1"/>
    <col min="7688" max="7936" width="9.140625" style="69"/>
    <col min="7937" max="7937" width="5.42578125" style="69" bestFit="1" customWidth="1"/>
    <col min="7938" max="7938" width="81.140625" style="69" bestFit="1" customWidth="1"/>
    <col min="7939" max="7939" width="13.140625" style="69" bestFit="1" customWidth="1"/>
    <col min="7940" max="7940" width="13.5703125" style="69" bestFit="1" customWidth="1"/>
    <col min="7941" max="7941" width="14" style="69" bestFit="1" customWidth="1"/>
    <col min="7942" max="7942" width="10.5703125" style="69" bestFit="1" customWidth="1"/>
    <col min="7943" max="7943" width="18.140625" style="69" bestFit="1" customWidth="1"/>
    <col min="7944" max="8192" width="9.140625" style="69"/>
    <col min="8193" max="8193" width="5.42578125" style="69" bestFit="1" customWidth="1"/>
    <col min="8194" max="8194" width="81.140625" style="69" bestFit="1" customWidth="1"/>
    <col min="8195" max="8195" width="13.140625" style="69" bestFit="1" customWidth="1"/>
    <col min="8196" max="8196" width="13.5703125" style="69" bestFit="1" customWidth="1"/>
    <col min="8197" max="8197" width="14" style="69" bestFit="1" customWidth="1"/>
    <col min="8198" max="8198" width="10.5703125" style="69" bestFit="1" customWidth="1"/>
    <col min="8199" max="8199" width="18.140625" style="69" bestFit="1" customWidth="1"/>
    <col min="8200" max="8448" width="9.140625" style="69"/>
    <col min="8449" max="8449" width="5.42578125" style="69" bestFit="1" customWidth="1"/>
    <col min="8450" max="8450" width="81.140625" style="69" bestFit="1" customWidth="1"/>
    <col min="8451" max="8451" width="13.140625" style="69" bestFit="1" customWidth="1"/>
    <col min="8452" max="8452" width="13.5703125" style="69" bestFit="1" customWidth="1"/>
    <col min="8453" max="8453" width="14" style="69" bestFit="1" customWidth="1"/>
    <col min="8454" max="8454" width="10.5703125" style="69" bestFit="1" customWidth="1"/>
    <col min="8455" max="8455" width="18.140625" style="69" bestFit="1" customWidth="1"/>
    <col min="8456" max="8704" width="9.140625" style="69"/>
    <col min="8705" max="8705" width="5.42578125" style="69" bestFit="1" customWidth="1"/>
    <col min="8706" max="8706" width="81.140625" style="69" bestFit="1" customWidth="1"/>
    <col min="8707" max="8707" width="13.140625" style="69" bestFit="1" customWidth="1"/>
    <col min="8708" max="8708" width="13.5703125" style="69" bestFit="1" customWidth="1"/>
    <col min="8709" max="8709" width="14" style="69" bestFit="1" customWidth="1"/>
    <col min="8710" max="8710" width="10.5703125" style="69" bestFit="1" customWidth="1"/>
    <col min="8711" max="8711" width="18.140625" style="69" bestFit="1" customWidth="1"/>
    <col min="8712" max="8960" width="9.140625" style="69"/>
    <col min="8961" max="8961" width="5.42578125" style="69" bestFit="1" customWidth="1"/>
    <col min="8962" max="8962" width="81.140625" style="69" bestFit="1" customWidth="1"/>
    <col min="8963" max="8963" width="13.140625" style="69" bestFit="1" customWidth="1"/>
    <col min="8964" max="8964" width="13.5703125" style="69" bestFit="1" customWidth="1"/>
    <col min="8965" max="8965" width="14" style="69" bestFit="1" customWidth="1"/>
    <col min="8966" max="8966" width="10.5703125" style="69" bestFit="1" customWidth="1"/>
    <col min="8967" max="8967" width="18.140625" style="69" bestFit="1" customWidth="1"/>
    <col min="8968" max="9216" width="9.140625" style="69"/>
    <col min="9217" max="9217" width="5.42578125" style="69" bestFit="1" customWidth="1"/>
    <col min="9218" max="9218" width="81.140625" style="69" bestFit="1" customWidth="1"/>
    <col min="9219" max="9219" width="13.140625" style="69" bestFit="1" customWidth="1"/>
    <col min="9220" max="9220" width="13.5703125" style="69" bestFit="1" customWidth="1"/>
    <col min="9221" max="9221" width="14" style="69" bestFit="1" customWidth="1"/>
    <col min="9222" max="9222" width="10.5703125" style="69" bestFit="1" customWidth="1"/>
    <col min="9223" max="9223" width="18.140625" style="69" bestFit="1" customWidth="1"/>
    <col min="9224" max="9472" width="9.140625" style="69"/>
    <col min="9473" max="9473" width="5.42578125" style="69" bestFit="1" customWidth="1"/>
    <col min="9474" max="9474" width="81.140625" style="69" bestFit="1" customWidth="1"/>
    <col min="9475" max="9475" width="13.140625" style="69" bestFit="1" customWidth="1"/>
    <col min="9476" max="9476" width="13.5703125" style="69" bestFit="1" customWidth="1"/>
    <col min="9477" max="9477" width="14" style="69" bestFit="1" customWidth="1"/>
    <col min="9478" max="9478" width="10.5703125" style="69" bestFit="1" customWidth="1"/>
    <col min="9479" max="9479" width="18.140625" style="69" bestFit="1" customWidth="1"/>
    <col min="9480" max="9728" width="9.140625" style="69"/>
    <col min="9729" max="9729" width="5.42578125" style="69" bestFit="1" customWidth="1"/>
    <col min="9730" max="9730" width="81.140625" style="69" bestFit="1" customWidth="1"/>
    <col min="9731" max="9731" width="13.140625" style="69" bestFit="1" customWidth="1"/>
    <col min="9732" max="9732" width="13.5703125" style="69" bestFit="1" customWidth="1"/>
    <col min="9733" max="9733" width="14" style="69" bestFit="1" customWidth="1"/>
    <col min="9734" max="9734" width="10.5703125" style="69" bestFit="1" customWidth="1"/>
    <col min="9735" max="9735" width="18.140625" style="69" bestFit="1" customWidth="1"/>
    <col min="9736" max="9984" width="9.140625" style="69"/>
    <col min="9985" max="9985" width="5.42578125" style="69" bestFit="1" customWidth="1"/>
    <col min="9986" max="9986" width="81.140625" style="69" bestFit="1" customWidth="1"/>
    <col min="9987" max="9987" width="13.140625" style="69" bestFit="1" customWidth="1"/>
    <col min="9988" max="9988" width="13.5703125" style="69" bestFit="1" customWidth="1"/>
    <col min="9989" max="9989" width="14" style="69" bestFit="1" customWidth="1"/>
    <col min="9990" max="9990" width="10.5703125" style="69" bestFit="1" customWidth="1"/>
    <col min="9991" max="9991" width="18.140625" style="69" bestFit="1" customWidth="1"/>
    <col min="9992" max="10240" width="9.140625" style="69"/>
    <col min="10241" max="10241" width="5.42578125" style="69" bestFit="1" customWidth="1"/>
    <col min="10242" max="10242" width="81.140625" style="69" bestFit="1" customWidth="1"/>
    <col min="10243" max="10243" width="13.140625" style="69" bestFit="1" customWidth="1"/>
    <col min="10244" max="10244" width="13.5703125" style="69" bestFit="1" customWidth="1"/>
    <col min="10245" max="10245" width="14" style="69" bestFit="1" customWidth="1"/>
    <col min="10246" max="10246" width="10.5703125" style="69" bestFit="1" customWidth="1"/>
    <col min="10247" max="10247" width="18.140625" style="69" bestFit="1" customWidth="1"/>
    <col min="10248" max="10496" width="9.140625" style="69"/>
    <col min="10497" max="10497" width="5.42578125" style="69" bestFit="1" customWidth="1"/>
    <col min="10498" max="10498" width="81.140625" style="69" bestFit="1" customWidth="1"/>
    <col min="10499" max="10499" width="13.140625" style="69" bestFit="1" customWidth="1"/>
    <col min="10500" max="10500" width="13.5703125" style="69" bestFit="1" customWidth="1"/>
    <col min="10501" max="10501" width="14" style="69" bestFit="1" customWidth="1"/>
    <col min="10502" max="10502" width="10.5703125" style="69" bestFit="1" customWidth="1"/>
    <col min="10503" max="10503" width="18.140625" style="69" bestFit="1" customWidth="1"/>
    <col min="10504" max="10752" width="9.140625" style="69"/>
    <col min="10753" max="10753" width="5.42578125" style="69" bestFit="1" customWidth="1"/>
    <col min="10754" max="10754" width="81.140625" style="69" bestFit="1" customWidth="1"/>
    <col min="10755" max="10755" width="13.140625" style="69" bestFit="1" customWidth="1"/>
    <col min="10756" max="10756" width="13.5703125" style="69" bestFit="1" customWidth="1"/>
    <col min="10757" max="10757" width="14" style="69" bestFit="1" customWidth="1"/>
    <col min="10758" max="10758" width="10.5703125" style="69" bestFit="1" customWidth="1"/>
    <col min="10759" max="10759" width="18.140625" style="69" bestFit="1" customWidth="1"/>
    <col min="10760" max="11008" width="9.140625" style="69"/>
    <col min="11009" max="11009" width="5.42578125" style="69" bestFit="1" customWidth="1"/>
    <col min="11010" max="11010" width="81.140625" style="69" bestFit="1" customWidth="1"/>
    <col min="11011" max="11011" width="13.140625" style="69" bestFit="1" customWidth="1"/>
    <col min="11012" max="11012" width="13.5703125" style="69" bestFit="1" customWidth="1"/>
    <col min="11013" max="11013" width="14" style="69" bestFit="1" customWidth="1"/>
    <col min="11014" max="11014" width="10.5703125" style="69" bestFit="1" customWidth="1"/>
    <col min="11015" max="11015" width="18.140625" style="69" bestFit="1" customWidth="1"/>
    <col min="11016" max="11264" width="9.140625" style="69"/>
    <col min="11265" max="11265" width="5.42578125" style="69" bestFit="1" customWidth="1"/>
    <col min="11266" max="11266" width="81.140625" style="69" bestFit="1" customWidth="1"/>
    <col min="11267" max="11267" width="13.140625" style="69" bestFit="1" customWidth="1"/>
    <col min="11268" max="11268" width="13.5703125" style="69" bestFit="1" customWidth="1"/>
    <col min="11269" max="11269" width="14" style="69" bestFit="1" customWidth="1"/>
    <col min="11270" max="11270" width="10.5703125" style="69" bestFit="1" customWidth="1"/>
    <col min="11271" max="11271" width="18.140625" style="69" bestFit="1" customWidth="1"/>
    <col min="11272" max="11520" width="9.140625" style="69"/>
    <col min="11521" max="11521" width="5.42578125" style="69" bestFit="1" customWidth="1"/>
    <col min="11522" max="11522" width="81.140625" style="69" bestFit="1" customWidth="1"/>
    <col min="11523" max="11523" width="13.140625" style="69" bestFit="1" customWidth="1"/>
    <col min="11524" max="11524" width="13.5703125" style="69" bestFit="1" customWidth="1"/>
    <col min="11525" max="11525" width="14" style="69" bestFit="1" customWidth="1"/>
    <col min="11526" max="11526" width="10.5703125" style="69" bestFit="1" customWidth="1"/>
    <col min="11527" max="11527" width="18.140625" style="69" bestFit="1" customWidth="1"/>
    <col min="11528" max="11776" width="9.140625" style="69"/>
    <col min="11777" max="11777" width="5.42578125" style="69" bestFit="1" customWidth="1"/>
    <col min="11778" max="11778" width="81.140625" style="69" bestFit="1" customWidth="1"/>
    <col min="11779" max="11779" width="13.140625" style="69" bestFit="1" customWidth="1"/>
    <col min="11780" max="11780" width="13.5703125" style="69" bestFit="1" customWidth="1"/>
    <col min="11781" max="11781" width="14" style="69" bestFit="1" customWidth="1"/>
    <col min="11782" max="11782" width="10.5703125" style="69" bestFit="1" customWidth="1"/>
    <col min="11783" max="11783" width="18.140625" style="69" bestFit="1" customWidth="1"/>
    <col min="11784" max="12032" width="9.140625" style="69"/>
    <col min="12033" max="12033" width="5.42578125" style="69" bestFit="1" customWidth="1"/>
    <col min="12034" max="12034" width="81.140625" style="69" bestFit="1" customWidth="1"/>
    <col min="12035" max="12035" width="13.140625" style="69" bestFit="1" customWidth="1"/>
    <col min="12036" max="12036" width="13.5703125" style="69" bestFit="1" customWidth="1"/>
    <col min="12037" max="12037" width="14" style="69" bestFit="1" customWidth="1"/>
    <col min="12038" max="12038" width="10.5703125" style="69" bestFit="1" customWidth="1"/>
    <col min="12039" max="12039" width="18.140625" style="69" bestFit="1" customWidth="1"/>
    <col min="12040" max="12288" width="9.140625" style="69"/>
    <col min="12289" max="12289" width="5.42578125" style="69" bestFit="1" customWidth="1"/>
    <col min="12290" max="12290" width="81.140625" style="69" bestFit="1" customWidth="1"/>
    <col min="12291" max="12291" width="13.140625" style="69" bestFit="1" customWidth="1"/>
    <col min="12292" max="12292" width="13.5703125" style="69" bestFit="1" customWidth="1"/>
    <col min="12293" max="12293" width="14" style="69" bestFit="1" customWidth="1"/>
    <col min="12294" max="12294" width="10.5703125" style="69" bestFit="1" customWidth="1"/>
    <col min="12295" max="12295" width="18.140625" style="69" bestFit="1" customWidth="1"/>
    <col min="12296" max="12544" width="9.140625" style="69"/>
    <col min="12545" max="12545" width="5.42578125" style="69" bestFit="1" customWidth="1"/>
    <col min="12546" max="12546" width="81.140625" style="69" bestFit="1" customWidth="1"/>
    <col min="12547" max="12547" width="13.140625" style="69" bestFit="1" customWidth="1"/>
    <col min="12548" max="12548" width="13.5703125" style="69" bestFit="1" customWidth="1"/>
    <col min="12549" max="12549" width="14" style="69" bestFit="1" customWidth="1"/>
    <col min="12550" max="12550" width="10.5703125" style="69" bestFit="1" customWidth="1"/>
    <col min="12551" max="12551" width="18.140625" style="69" bestFit="1" customWidth="1"/>
    <col min="12552" max="12800" width="9.140625" style="69"/>
    <col min="12801" max="12801" width="5.42578125" style="69" bestFit="1" customWidth="1"/>
    <col min="12802" max="12802" width="81.140625" style="69" bestFit="1" customWidth="1"/>
    <col min="12803" max="12803" width="13.140625" style="69" bestFit="1" customWidth="1"/>
    <col min="12804" max="12804" width="13.5703125" style="69" bestFit="1" customWidth="1"/>
    <col min="12805" max="12805" width="14" style="69" bestFit="1" customWidth="1"/>
    <col min="12806" max="12806" width="10.5703125" style="69" bestFit="1" customWidth="1"/>
    <col min="12807" max="12807" width="18.140625" style="69" bestFit="1" customWidth="1"/>
    <col min="12808" max="13056" width="9.140625" style="69"/>
    <col min="13057" max="13057" width="5.42578125" style="69" bestFit="1" customWidth="1"/>
    <col min="13058" max="13058" width="81.140625" style="69" bestFit="1" customWidth="1"/>
    <col min="13059" max="13059" width="13.140625" style="69" bestFit="1" customWidth="1"/>
    <col min="13060" max="13060" width="13.5703125" style="69" bestFit="1" customWidth="1"/>
    <col min="13061" max="13061" width="14" style="69" bestFit="1" customWidth="1"/>
    <col min="13062" max="13062" width="10.5703125" style="69" bestFit="1" customWidth="1"/>
    <col min="13063" max="13063" width="18.140625" style="69" bestFit="1" customWidth="1"/>
    <col min="13064" max="13312" width="9.140625" style="69"/>
    <col min="13313" max="13313" width="5.42578125" style="69" bestFit="1" customWidth="1"/>
    <col min="13314" max="13314" width="81.140625" style="69" bestFit="1" customWidth="1"/>
    <col min="13315" max="13315" width="13.140625" style="69" bestFit="1" customWidth="1"/>
    <col min="13316" max="13316" width="13.5703125" style="69" bestFit="1" customWidth="1"/>
    <col min="13317" max="13317" width="14" style="69" bestFit="1" customWidth="1"/>
    <col min="13318" max="13318" width="10.5703125" style="69" bestFit="1" customWidth="1"/>
    <col min="13319" max="13319" width="18.140625" style="69" bestFit="1" customWidth="1"/>
    <col min="13320" max="13568" width="9.140625" style="69"/>
    <col min="13569" max="13569" width="5.42578125" style="69" bestFit="1" customWidth="1"/>
    <col min="13570" max="13570" width="81.140625" style="69" bestFit="1" customWidth="1"/>
    <col min="13571" max="13571" width="13.140625" style="69" bestFit="1" customWidth="1"/>
    <col min="13572" max="13572" width="13.5703125" style="69" bestFit="1" customWidth="1"/>
    <col min="13573" max="13573" width="14" style="69" bestFit="1" customWidth="1"/>
    <col min="13574" max="13574" width="10.5703125" style="69" bestFit="1" customWidth="1"/>
    <col min="13575" max="13575" width="18.140625" style="69" bestFit="1" customWidth="1"/>
    <col min="13576" max="13824" width="9.140625" style="69"/>
    <col min="13825" max="13825" width="5.42578125" style="69" bestFit="1" customWidth="1"/>
    <col min="13826" max="13826" width="81.140625" style="69" bestFit="1" customWidth="1"/>
    <col min="13827" max="13827" width="13.140625" style="69" bestFit="1" customWidth="1"/>
    <col min="13828" max="13828" width="13.5703125" style="69" bestFit="1" customWidth="1"/>
    <col min="13829" max="13829" width="14" style="69" bestFit="1" customWidth="1"/>
    <col min="13830" max="13830" width="10.5703125" style="69" bestFit="1" customWidth="1"/>
    <col min="13831" max="13831" width="18.140625" style="69" bestFit="1" customWidth="1"/>
    <col min="13832" max="14080" width="9.140625" style="69"/>
    <col min="14081" max="14081" width="5.42578125" style="69" bestFit="1" customWidth="1"/>
    <col min="14082" max="14082" width="81.140625" style="69" bestFit="1" customWidth="1"/>
    <col min="14083" max="14083" width="13.140625" style="69" bestFit="1" customWidth="1"/>
    <col min="14084" max="14084" width="13.5703125" style="69" bestFit="1" customWidth="1"/>
    <col min="14085" max="14085" width="14" style="69" bestFit="1" customWidth="1"/>
    <col min="14086" max="14086" width="10.5703125" style="69" bestFit="1" customWidth="1"/>
    <col min="14087" max="14087" width="18.140625" style="69" bestFit="1" customWidth="1"/>
    <col min="14088" max="14336" width="9.140625" style="69"/>
    <col min="14337" max="14337" width="5.42578125" style="69" bestFit="1" customWidth="1"/>
    <col min="14338" max="14338" width="81.140625" style="69" bestFit="1" customWidth="1"/>
    <col min="14339" max="14339" width="13.140625" style="69" bestFit="1" customWidth="1"/>
    <col min="14340" max="14340" width="13.5703125" style="69" bestFit="1" customWidth="1"/>
    <col min="14341" max="14341" width="14" style="69" bestFit="1" customWidth="1"/>
    <col min="14342" max="14342" width="10.5703125" style="69" bestFit="1" customWidth="1"/>
    <col min="14343" max="14343" width="18.140625" style="69" bestFit="1" customWidth="1"/>
    <col min="14344" max="14592" width="9.140625" style="69"/>
    <col min="14593" max="14593" width="5.42578125" style="69" bestFit="1" customWidth="1"/>
    <col min="14594" max="14594" width="81.140625" style="69" bestFit="1" customWidth="1"/>
    <col min="14595" max="14595" width="13.140625" style="69" bestFit="1" customWidth="1"/>
    <col min="14596" max="14596" width="13.5703125" style="69" bestFit="1" customWidth="1"/>
    <col min="14597" max="14597" width="14" style="69" bestFit="1" customWidth="1"/>
    <col min="14598" max="14598" width="10.5703125" style="69" bestFit="1" customWidth="1"/>
    <col min="14599" max="14599" width="18.140625" style="69" bestFit="1" customWidth="1"/>
    <col min="14600" max="14848" width="9.140625" style="69"/>
    <col min="14849" max="14849" width="5.42578125" style="69" bestFit="1" customWidth="1"/>
    <col min="14850" max="14850" width="81.140625" style="69" bestFit="1" customWidth="1"/>
    <col min="14851" max="14851" width="13.140625" style="69" bestFit="1" customWidth="1"/>
    <col min="14852" max="14852" width="13.5703125" style="69" bestFit="1" customWidth="1"/>
    <col min="14853" max="14853" width="14" style="69" bestFit="1" customWidth="1"/>
    <col min="14854" max="14854" width="10.5703125" style="69" bestFit="1" customWidth="1"/>
    <col min="14855" max="14855" width="18.140625" style="69" bestFit="1" customWidth="1"/>
    <col min="14856" max="15104" width="9.140625" style="69"/>
    <col min="15105" max="15105" width="5.42578125" style="69" bestFit="1" customWidth="1"/>
    <col min="15106" max="15106" width="81.140625" style="69" bestFit="1" customWidth="1"/>
    <col min="15107" max="15107" width="13.140625" style="69" bestFit="1" customWidth="1"/>
    <col min="15108" max="15108" width="13.5703125" style="69" bestFit="1" customWidth="1"/>
    <col min="15109" max="15109" width="14" style="69" bestFit="1" customWidth="1"/>
    <col min="15110" max="15110" width="10.5703125" style="69" bestFit="1" customWidth="1"/>
    <col min="15111" max="15111" width="18.140625" style="69" bestFit="1" customWidth="1"/>
    <col min="15112" max="15360" width="9.140625" style="69"/>
    <col min="15361" max="15361" width="5.42578125" style="69" bestFit="1" customWidth="1"/>
    <col min="15362" max="15362" width="81.140625" style="69" bestFit="1" customWidth="1"/>
    <col min="15363" max="15363" width="13.140625" style="69" bestFit="1" customWidth="1"/>
    <col min="15364" max="15364" width="13.5703125" style="69" bestFit="1" customWidth="1"/>
    <col min="15365" max="15365" width="14" style="69" bestFit="1" customWidth="1"/>
    <col min="15366" max="15366" width="10.5703125" style="69" bestFit="1" customWidth="1"/>
    <col min="15367" max="15367" width="18.140625" style="69" bestFit="1" customWidth="1"/>
    <col min="15368" max="15616" width="9.140625" style="69"/>
    <col min="15617" max="15617" width="5.42578125" style="69" bestFit="1" customWidth="1"/>
    <col min="15618" max="15618" width="81.140625" style="69" bestFit="1" customWidth="1"/>
    <col min="15619" max="15619" width="13.140625" style="69" bestFit="1" customWidth="1"/>
    <col min="15620" max="15620" width="13.5703125" style="69" bestFit="1" customWidth="1"/>
    <col min="15621" max="15621" width="14" style="69" bestFit="1" customWidth="1"/>
    <col min="15622" max="15622" width="10.5703125" style="69" bestFit="1" customWidth="1"/>
    <col min="15623" max="15623" width="18.140625" style="69" bestFit="1" customWidth="1"/>
    <col min="15624" max="15872" width="9.140625" style="69"/>
    <col min="15873" max="15873" width="5.42578125" style="69" bestFit="1" customWidth="1"/>
    <col min="15874" max="15874" width="81.140625" style="69" bestFit="1" customWidth="1"/>
    <col min="15875" max="15875" width="13.140625" style="69" bestFit="1" customWidth="1"/>
    <col min="15876" max="15876" width="13.5703125" style="69" bestFit="1" customWidth="1"/>
    <col min="15877" max="15877" width="14" style="69" bestFit="1" customWidth="1"/>
    <col min="15878" max="15878" width="10.5703125" style="69" bestFit="1" customWidth="1"/>
    <col min="15879" max="15879" width="18.140625" style="69" bestFit="1" customWidth="1"/>
    <col min="15880" max="16128" width="9.140625" style="69"/>
    <col min="16129" max="16129" width="5.42578125" style="69" bestFit="1" customWidth="1"/>
    <col min="16130" max="16130" width="81.140625" style="69" bestFit="1" customWidth="1"/>
    <col min="16131" max="16131" width="13.140625" style="69" bestFit="1" customWidth="1"/>
    <col min="16132" max="16132" width="13.5703125" style="69" bestFit="1" customWidth="1"/>
    <col min="16133" max="16133" width="14" style="69" bestFit="1" customWidth="1"/>
    <col min="16134" max="16134" width="10.5703125" style="69" bestFit="1" customWidth="1"/>
    <col min="16135" max="16135" width="18.140625" style="69" bestFit="1" customWidth="1"/>
    <col min="16136" max="16384" width="9.140625" style="69"/>
  </cols>
  <sheetData>
    <row r="1" spans="1:8" s="1" customFormat="1">
      <c r="A1" s="3" t="s">
        <v>0</v>
      </c>
      <c r="B1" s="397" t="s">
        <v>6</v>
      </c>
      <c r="C1" s="397"/>
      <c r="D1" s="397"/>
      <c r="E1" s="397"/>
      <c r="F1" s="4"/>
      <c r="G1" s="4"/>
      <c r="H1" s="4"/>
    </row>
    <row r="2" spans="1:8" s="1" customFormat="1" ht="13.5" thickBot="1">
      <c r="C2" s="5"/>
      <c r="F2" s="4"/>
      <c r="G2" s="4"/>
      <c r="H2" s="4"/>
    </row>
    <row r="3" spans="1:8" s="1" customFormat="1" ht="15">
      <c r="B3" s="25" t="s">
        <v>1875</v>
      </c>
      <c r="C3" s="398"/>
      <c r="D3" s="401"/>
      <c r="E3" s="15"/>
      <c r="F3" s="4"/>
      <c r="G3" s="4"/>
      <c r="H3" s="4"/>
    </row>
    <row r="4" spans="1:8" s="1" customFormat="1" ht="45">
      <c r="B4" s="26" t="s">
        <v>1876</v>
      </c>
      <c r="C4" s="399"/>
      <c r="D4" s="402"/>
      <c r="E4" s="15"/>
      <c r="F4" s="4"/>
      <c r="G4" s="4"/>
      <c r="H4" s="4"/>
    </row>
    <row r="5" spans="1:8" s="1" customFormat="1" ht="15">
      <c r="B5" s="26" t="s">
        <v>1060</v>
      </c>
      <c r="C5" s="399"/>
      <c r="D5" s="402"/>
      <c r="E5" s="15"/>
      <c r="F5" s="4"/>
      <c r="G5" s="4"/>
      <c r="H5" s="4"/>
    </row>
    <row r="6" spans="1:8" s="1" customFormat="1" ht="15">
      <c r="B6" s="26" t="s">
        <v>1877</v>
      </c>
      <c r="C6" s="399"/>
      <c r="D6" s="402"/>
      <c r="E6" s="15"/>
      <c r="F6" s="4"/>
      <c r="G6" s="4"/>
      <c r="H6" s="4"/>
    </row>
    <row r="7" spans="1:8" s="1" customFormat="1" ht="30.75" thickBot="1">
      <c r="B7" s="27" t="s">
        <v>1878</v>
      </c>
      <c r="C7" s="400"/>
      <c r="D7" s="403"/>
      <c r="E7" s="15"/>
      <c r="F7" s="4"/>
      <c r="G7" s="4"/>
      <c r="H7" s="4"/>
    </row>
    <row r="8" spans="1:8" s="1" customFormat="1">
      <c r="B8" s="15"/>
      <c r="C8" s="17" t="s">
        <v>1058</v>
      </c>
      <c r="D8" s="17" t="s">
        <v>1057</v>
      </c>
      <c r="E8" s="15"/>
      <c r="F8" s="4"/>
      <c r="G8" s="4"/>
      <c r="H8" s="4"/>
    </row>
    <row r="9" spans="1:8" s="1" customFormat="1">
      <c r="C9" s="12"/>
      <c r="F9" s="4"/>
      <c r="G9" s="4"/>
      <c r="H9" s="4"/>
    </row>
    <row r="10" spans="1:8" s="1" customFormat="1" ht="15">
      <c r="B10" s="455"/>
      <c r="C10" s="455"/>
      <c r="D10" s="455"/>
      <c r="E10" s="455"/>
      <c r="F10" s="4"/>
      <c r="G10" s="4"/>
      <c r="H10" s="4"/>
    </row>
    <row r="11" spans="1:8" s="1" customFormat="1">
      <c r="B11" s="454" t="s">
        <v>1066</v>
      </c>
      <c r="C11" s="454"/>
      <c r="D11" s="454"/>
      <c r="E11" s="454"/>
      <c r="F11" s="4"/>
      <c r="G11" s="4"/>
      <c r="H11" s="4"/>
    </row>
    <row r="12" spans="1:8" s="1" customFormat="1">
      <c r="B12" s="28" t="s">
        <v>1067</v>
      </c>
      <c r="C12" s="454" t="s">
        <v>1068</v>
      </c>
      <c r="D12" s="454" t="s">
        <v>1069</v>
      </c>
      <c r="E12" s="454" t="s">
        <v>1070</v>
      </c>
      <c r="F12" s="4"/>
      <c r="G12" s="4"/>
      <c r="H12" s="4"/>
    </row>
    <row r="13" spans="1:8" s="1" customFormat="1">
      <c r="B13" s="28" t="s">
        <v>1071</v>
      </c>
      <c r="C13" s="454"/>
      <c r="D13" s="454"/>
      <c r="E13" s="454"/>
      <c r="F13" s="4"/>
      <c r="G13" s="4"/>
      <c r="H13" s="4"/>
    </row>
    <row r="14" spans="1:8" s="1" customFormat="1">
      <c r="B14" s="29" t="s">
        <v>1072</v>
      </c>
      <c r="C14" s="30"/>
      <c r="D14" s="30"/>
      <c r="E14" s="30"/>
      <c r="F14" s="4"/>
      <c r="G14" s="4"/>
      <c r="H14" s="4"/>
    </row>
    <row r="15" spans="1:8" s="1" customFormat="1">
      <c r="B15" s="29" t="s">
        <v>1074</v>
      </c>
      <c r="C15" s="30"/>
      <c r="D15" s="30"/>
      <c r="E15" s="30"/>
      <c r="F15" s="4"/>
      <c r="G15" s="4"/>
      <c r="H15" s="4"/>
    </row>
    <row r="16" spans="1:8" s="1" customFormat="1">
      <c r="B16" s="29" t="s">
        <v>1075</v>
      </c>
      <c r="C16" s="30"/>
      <c r="D16" s="30" t="s">
        <v>1272</v>
      </c>
      <c r="E16" s="30"/>
      <c r="F16" s="4"/>
      <c r="G16" s="4"/>
      <c r="H16" s="4"/>
    </row>
    <row r="17" spans="2:8" s="1" customFormat="1">
      <c r="B17" s="31" t="s">
        <v>3213</v>
      </c>
      <c r="C17" s="28"/>
      <c r="D17" s="28"/>
      <c r="E17" s="28"/>
      <c r="F17" s="4"/>
      <c r="G17" s="4"/>
      <c r="H17" s="4"/>
    </row>
    <row r="18" spans="2:8" s="1" customFormat="1">
      <c r="C18" s="5"/>
      <c r="F18" s="4"/>
      <c r="G18" s="4"/>
      <c r="H18" s="4"/>
    </row>
    <row r="19" spans="2:8" s="1" customFormat="1">
      <c r="C19" s="5"/>
      <c r="F19" s="4"/>
      <c r="G19" s="4"/>
      <c r="H19" s="4"/>
    </row>
    <row r="20" spans="2:8">
      <c r="B20" s="69" t="s">
        <v>100</v>
      </c>
    </row>
    <row r="22" spans="2:8">
      <c r="B22" s="181" t="s">
        <v>101</v>
      </c>
      <c r="C22" s="182" t="s">
        <v>102</v>
      </c>
      <c r="D22" s="181" t="s">
        <v>103</v>
      </c>
      <c r="E22" s="181" t="s">
        <v>104</v>
      </c>
      <c r="F22" s="183" t="s">
        <v>105</v>
      </c>
      <c r="G22" s="183" t="s">
        <v>106</v>
      </c>
      <c r="H22" s="183" t="s">
        <v>107</v>
      </c>
    </row>
    <row r="23" spans="2:8">
      <c r="B23" s="102" t="s">
        <v>108</v>
      </c>
      <c r="C23" s="79"/>
    </row>
    <row r="24" spans="2:8">
      <c r="B24" s="102" t="s">
        <v>109</v>
      </c>
      <c r="C24" s="79"/>
    </row>
    <row r="25" spans="2:8">
      <c r="B25" s="102" t="s">
        <v>110</v>
      </c>
      <c r="C25" s="79"/>
    </row>
    <row r="26" spans="2:8">
      <c r="B26" s="69" t="s">
        <v>1879</v>
      </c>
      <c r="C26" s="79">
        <v>6.3</v>
      </c>
      <c r="D26" s="69" t="s">
        <v>112</v>
      </c>
      <c r="E26" s="69" t="s">
        <v>1880</v>
      </c>
      <c r="F26" s="13">
        <v>500000</v>
      </c>
      <c r="G26" s="13">
        <v>507.56</v>
      </c>
      <c r="H26" s="13">
        <v>1.68</v>
      </c>
    </row>
    <row r="27" spans="2:8">
      <c r="B27" s="69" t="s">
        <v>1881</v>
      </c>
      <c r="C27" s="79">
        <v>6.24</v>
      </c>
      <c r="D27" s="69" t="s">
        <v>112</v>
      </c>
      <c r="E27" s="69" t="s">
        <v>1882</v>
      </c>
      <c r="F27" s="13">
        <v>500000</v>
      </c>
      <c r="G27" s="13">
        <v>499.77</v>
      </c>
      <c r="H27" s="13">
        <v>1.65</v>
      </c>
    </row>
    <row r="28" spans="2:8">
      <c r="B28" s="69" t="s">
        <v>1438</v>
      </c>
      <c r="C28" s="79">
        <v>6.77</v>
      </c>
      <c r="D28" s="69" t="s">
        <v>112</v>
      </c>
      <c r="E28" s="69" t="s">
        <v>1439</v>
      </c>
      <c r="F28" s="13">
        <v>450000</v>
      </c>
      <c r="G28" s="13">
        <v>471.55</v>
      </c>
      <c r="H28" s="13">
        <v>1.56</v>
      </c>
    </row>
    <row r="29" spans="2:8">
      <c r="B29" s="69" t="s">
        <v>1883</v>
      </c>
      <c r="C29" s="79">
        <v>6.7</v>
      </c>
      <c r="D29" s="69" t="s">
        <v>112</v>
      </c>
      <c r="E29" s="69" t="s">
        <v>1884</v>
      </c>
      <c r="F29" s="13">
        <v>300000</v>
      </c>
      <c r="G29" s="13">
        <v>311.08999999999997</v>
      </c>
      <c r="H29" s="13">
        <v>1.03</v>
      </c>
    </row>
    <row r="30" spans="2:8">
      <c r="B30" s="69" t="s">
        <v>1885</v>
      </c>
      <c r="C30" s="79">
        <v>6.63</v>
      </c>
      <c r="D30" s="69" t="s">
        <v>112</v>
      </c>
      <c r="E30" s="69" t="s">
        <v>1886</v>
      </c>
      <c r="F30" s="13">
        <v>300000</v>
      </c>
      <c r="G30" s="13">
        <v>310.10000000000002</v>
      </c>
      <c r="H30" s="13">
        <v>1.02</v>
      </c>
    </row>
    <row r="31" spans="2:8">
      <c r="B31" s="69" t="s">
        <v>1887</v>
      </c>
      <c r="C31" s="79">
        <v>6.66</v>
      </c>
      <c r="D31" s="69" t="s">
        <v>112</v>
      </c>
      <c r="E31" s="69" t="s">
        <v>1888</v>
      </c>
      <c r="F31" s="13">
        <v>300000</v>
      </c>
      <c r="G31" s="13">
        <v>309.45999999999998</v>
      </c>
      <c r="H31" s="13">
        <v>1.02</v>
      </c>
    </row>
    <row r="32" spans="2:8">
      <c r="B32" s="69" t="s">
        <v>1889</v>
      </c>
      <c r="C32" s="79">
        <v>7.32</v>
      </c>
      <c r="D32" s="69" t="s">
        <v>112</v>
      </c>
      <c r="E32" s="69" t="s">
        <v>1890</v>
      </c>
      <c r="F32" s="13">
        <v>280000</v>
      </c>
      <c r="G32" s="13">
        <v>287.5</v>
      </c>
      <c r="H32" s="13">
        <v>0.95</v>
      </c>
    </row>
    <row r="33" spans="2:8">
      <c r="B33" s="69" t="s">
        <v>1891</v>
      </c>
      <c r="C33" s="79">
        <v>6.71</v>
      </c>
      <c r="D33" s="69" t="s">
        <v>112</v>
      </c>
      <c r="E33" s="69" t="s">
        <v>1892</v>
      </c>
      <c r="F33" s="13">
        <v>250000</v>
      </c>
      <c r="G33" s="13">
        <v>259.48</v>
      </c>
      <c r="H33" s="13">
        <v>0.86</v>
      </c>
    </row>
    <row r="34" spans="2:8">
      <c r="B34" s="69" t="s">
        <v>1893</v>
      </c>
      <c r="C34" s="79">
        <v>6.76</v>
      </c>
      <c r="D34" s="69" t="s">
        <v>112</v>
      </c>
      <c r="E34" s="69" t="s">
        <v>1894</v>
      </c>
      <c r="F34" s="13">
        <v>231000</v>
      </c>
      <c r="G34" s="13">
        <v>241.13</v>
      </c>
      <c r="H34" s="13">
        <v>0.8</v>
      </c>
    </row>
    <row r="35" spans="2:8">
      <c r="B35" s="69" t="s">
        <v>1895</v>
      </c>
      <c r="C35" s="79">
        <v>5.61</v>
      </c>
      <c r="D35" s="69" t="s">
        <v>112</v>
      </c>
      <c r="E35" s="69" t="s">
        <v>1896</v>
      </c>
      <c r="F35" s="13">
        <v>228000</v>
      </c>
      <c r="G35" s="13">
        <v>230.18</v>
      </c>
      <c r="H35" s="13">
        <v>0.76</v>
      </c>
    </row>
    <row r="36" spans="2:8">
      <c r="B36" s="69" t="s">
        <v>1897</v>
      </c>
      <c r="C36" s="79">
        <v>6.73</v>
      </c>
      <c r="D36" s="69" t="s">
        <v>112</v>
      </c>
      <c r="E36" s="69" t="s">
        <v>1898</v>
      </c>
      <c r="F36" s="13">
        <v>200000</v>
      </c>
      <c r="G36" s="13">
        <v>207.33</v>
      </c>
      <c r="H36" s="13">
        <v>0.68</v>
      </c>
    </row>
    <row r="37" spans="2:8">
      <c r="B37" s="69" t="s">
        <v>1899</v>
      </c>
      <c r="C37" s="79">
        <v>6.76</v>
      </c>
      <c r="D37" s="69" t="s">
        <v>112</v>
      </c>
      <c r="E37" s="69" t="s">
        <v>1900</v>
      </c>
      <c r="F37" s="13">
        <v>100000</v>
      </c>
      <c r="G37" s="13">
        <v>104.53</v>
      </c>
      <c r="H37" s="13">
        <v>0.35</v>
      </c>
    </row>
    <row r="38" spans="2:8">
      <c r="B38" s="69" t="s">
        <v>1901</v>
      </c>
      <c r="C38" s="79">
        <v>6.67</v>
      </c>
      <c r="D38" s="69" t="s">
        <v>112</v>
      </c>
      <c r="E38" s="69" t="s">
        <v>1902</v>
      </c>
      <c r="F38" s="13">
        <v>100000</v>
      </c>
      <c r="G38" s="13">
        <v>103.7</v>
      </c>
      <c r="H38" s="13">
        <v>0.34</v>
      </c>
    </row>
    <row r="39" spans="2:8">
      <c r="B39" s="69" t="s">
        <v>1903</v>
      </c>
      <c r="C39" s="79">
        <v>6.67</v>
      </c>
      <c r="D39" s="69" t="s">
        <v>112</v>
      </c>
      <c r="E39" s="69" t="s">
        <v>1904</v>
      </c>
      <c r="F39" s="13">
        <v>100000</v>
      </c>
      <c r="G39" s="13">
        <v>103.36</v>
      </c>
      <c r="H39" s="13">
        <v>0.34</v>
      </c>
    </row>
    <row r="40" spans="2:8">
      <c r="B40" s="69" t="s">
        <v>1905</v>
      </c>
      <c r="C40" s="79">
        <v>6.95</v>
      </c>
      <c r="D40" s="69" t="s">
        <v>112</v>
      </c>
      <c r="E40" s="69" t="s">
        <v>1906</v>
      </c>
      <c r="F40" s="13">
        <v>94000</v>
      </c>
      <c r="G40" s="13">
        <v>96.49</v>
      </c>
      <c r="H40" s="13">
        <v>0.32</v>
      </c>
    </row>
    <row r="41" spans="2:8">
      <c r="B41" s="69" t="s">
        <v>1907</v>
      </c>
      <c r="C41" s="79">
        <v>7.32</v>
      </c>
      <c r="D41" s="69" t="s">
        <v>112</v>
      </c>
      <c r="E41" s="69" t="s">
        <v>1908</v>
      </c>
      <c r="F41" s="13">
        <v>85000</v>
      </c>
      <c r="G41" s="13">
        <v>87.35</v>
      </c>
      <c r="H41" s="13">
        <v>0.28999999999999998</v>
      </c>
    </row>
    <row r="42" spans="2:8">
      <c r="B42" s="69" t="s">
        <v>1909</v>
      </c>
      <c r="C42" s="79">
        <v>6.76</v>
      </c>
      <c r="D42" s="69" t="s">
        <v>112</v>
      </c>
      <c r="E42" s="69" t="s">
        <v>1910</v>
      </c>
      <c r="F42" s="13">
        <v>50000</v>
      </c>
      <c r="G42" s="13">
        <v>52.04</v>
      </c>
      <c r="H42" s="13">
        <v>0.17</v>
      </c>
    </row>
    <row r="43" spans="2:8">
      <c r="B43" s="69" t="s">
        <v>1911</v>
      </c>
      <c r="C43" s="79">
        <v>6.65</v>
      </c>
      <c r="D43" s="69" t="s">
        <v>112</v>
      </c>
      <c r="E43" s="69" t="s">
        <v>1912</v>
      </c>
      <c r="F43" s="13">
        <v>50000</v>
      </c>
      <c r="G43" s="13">
        <v>51.79</v>
      </c>
      <c r="H43" s="13">
        <v>0.17</v>
      </c>
    </row>
    <row r="44" spans="2:8">
      <c r="B44" s="69" t="s">
        <v>1913</v>
      </c>
      <c r="C44" s="79">
        <v>6.95</v>
      </c>
      <c r="D44" s="69" t="s">
        <v>112</v>
      </c>
      <c r="E44" s="69" t="s">
        <v>1914</v>
      </c>
      <c r="F44" s="13">
        <v>50000</v>
      </c>
      <c r="G44" s="13">
        <v>51.31</v>
      </c>
      <c r="H44" s="13">
        <v>0.17</v>
      </c>
    </row>
    <row r="45" spans="2:8">
      <c r="B45" s="69" t="s">
        <v>1915</v>
      </c>
      <c r="C45" s="79">
        <v>7.3</v>
      </c>
      <c r="D45" s="69" t="s">
        <v>112</v>
      </c>
      <c r="E45" s="69" t="s">
        <v>1916</v>
      </c>
      <c r="F45" s="13">
        <v>41300</v>
      </c>
      <c r="G45" s="13">
        <v>42.16</v>
      </c>
      <c r="H45" s="13">
        <v>0.14000000000000001</v>
      </c>
    </row>
    <row r="46" spans="2:8">
      <c r="B46" s="69" t="s">
        <v>1917</v>
      </c>
      <c r="C46" s="79">
        <v>6.23</v>
      </c>
      <c r="D46" s="69" t="s">
        <v>112</v>
      </c>
      <c r="E46" s="69" t="s">
        <v>1918</v>
      </c>
      <c r="F46" s="13">
        <v>38300</v>
      </c>
      <c r="G46" s="13">
        <v>38.96</v>
      </c>
      <c r="H46" s="13">
        <v>0.13</v>
      </c>
    </row>
    <row r="47" spans="2:8">
      <c r="B47" s="69" t="s">
        <v>1919</v>
      </c>
      <c r="C47" s="79">
        <v>6.06</v>
      </c>
      <c r="D47" s="69" t="s">
        <v>112</v>
      </c>
      <c r="E47" s="69" t="s">
        <v>1920</v>
      </c>
      <c r="F47" s="13">
        <v>26600</v>
      </c>
      <c r="G47" s="13">
        <v>27.07</v>
      </c>
      <c r="H47" s="13">
        <v>0.09</v>
      </c>
    </row>
    <row r="48" spans="2:8">
      <c r="B48" s="69" t="s">
        <v>1921</v>
      </c>
      <c r="C48" s="79">
        <v>6.1</v>
      </c>
      <c r="D48" s="69" t="s">
        <v>112</v>
      </c>
      <c r="E48" s="69" t="s">
        <v>1922</v>
      </c>
      <c r="F48" s="13">
        <v>13000</v>
      </c>
      <c r="G48" s="13">
        <v>13.25</v>
      </c>
      <c r="H48" s="13">
        <v>0.04</v>
      </c>
    </row>
    <row r="49" spans="2:8">
      <c r="B49" s="69" t="s">
        <v>1923</v>
      </c>
      <c r="C49" s="79">
        <v>6.95</v>
      </c>
      <c r="D49" s="69" t="s">
        <v>112</v>
      </c>
      <c r="E49" s="69" t="s">
        <v>1924</v>
      </c>
      <c r="F49" s="13">
        <v>10000</v>
      </c>
      <c r="G49" s="13">
        <v>10.210000000000001</v>
      </c>
      <c r="H49" s="13">
        <v>0.03</v>
      </c>
    </row>
    <row r="50" spans="2:8">
      <c r="B50" s="102" t="s">
        <v>114</v>
      </c>
      <c r="C50" s="184"/>
      <c r="D50" s="102"/>
      <c r="E50" s="102"/>
      <c r="F50" s="14"/>
      <c r="G50" s="14">
        <f>SUM(G22:G49)</f>
        <v>4417.37</v>
      </c>
      <c r="H50" s="14">
        <f>SUM(H22:H49)</f>
        <v>14.589999999999998</v>
      </c>
    </row>
    <row r="51" spans="2:8">
      <c r="B51" s="102" t="s">
        <v>115</v>
      </c>
      <c r="C51" s="79"/>
    </row>
    <row r="52" spans="2:8">
      <c r="B52" s="69" t="s">
        <v>342</v>
      </c>
      <c r="C52" s="79">
        <v>7.05</v>
      </c>
      <c r="D52" s="69" t="s">
        <v>116</v>
      </c>
      <c r="E52" s="69" t="s">
        <v>343</v>
      </c>
      <c r="F52" s="13">
        <v>250</v>
      </c>
      <c r="G52" s="13">
        <v>2519.02</v>
      </c>
      <c r="H52" s="13">
        <v>8.32</v>
      </c>
    </row>
    <row r="53" spans="2:8">
      <c r="B53" s="69" t="s">
        <v>1925</v>
      </c>
      <c r="C53" s="79">
        <v>6.51</v>
      </c>
      <c r="D53" s="69" t="s">
        <v>116</v>
      </c>
      <c r="E53" s="69" t="s">
        <v>1926</v>
      </c>
      <c r="F53" s="13">
        <v>250</v>
      </c>
      <c r="G53" s="13">
        <v>2507.4299999999998</v>
      </c>
      <c r="H53" s="13">
        <v>8.2799999999999994</v>
      </c>
    </row>
    <row r="54" spans="2:8">
      <c r="B54" s="69" t="s">
        <v>1458</v>
      </c>
      <c r="C54" s="79">
        <v>6.3</v>
      </c>
      <c r="D54" s="69" t="s">
        <v>116</v>
      </c>
      <c r="E54" s="69" t="s">
        <v>1459</v>
      </c>
      <c r="F54" s="13">
        <v>250</v>
      </c>
      <c r="G54" s="13">
        <v>2504.11</v>
      </c>
      <c r="H54" s="13">
        <v>8.27</v>
      </c>
    </row>
    <row r="55" spans="2:8">
      <c r="B55" s="69" t="s">
        <v>1927</v>
      </c>
      <c r="C55" s="79">
        <v>6.32</v>
      </c>
      <c r="D55" s="69" t="s">
        <v>116</v>
      </c>
      <c r="E55" s="69" t="s">
        <v>867</v>
      </c>
      <c r="F55" s="13">
        <v>250</v>
      </c>
      <c r="G55" s="13">
        <v>2502.14</v>
      </c>
      <c r="H55" s="13">
        <v>8.26</v>
      </c>
    </row>
    <row r="56" spans="2:8">
      <c r="B56" s="69" t="s">
        <v>897</v>
      </c>
      <c r="C56" s="79">
        <v>6.48</v>
      </c>
      <c r="D56" s="69" t="s">
        <v>116</v>
      </c>
      <c r="E56" s="69" t="s">
        <v>898</v>
      </c>
      <c r="F56" s="13">
        <v>250</v>
      </c>
      <c r="G56" s="13">
        <v>2466.89</v>
      </c>
      <c r="H56" s="13">
        <v>8.14</v>
      </c>
    </row>
    <row r="57" spans="2:8">
      <c r="B57" s="69" t="s">
        <v>875</v>
      </c>
      <c r="C57" s="79">
        <v>6.69</v>
      </c>
      <c r="D57" s="69" t="s">
        <v>116</v>
      </c>
      <c r="E57" s="69" t="s">
        <v>876</v>
      </c>
      <c r="F57" s="13">
        <v>250</v>
      </c>
      <c r="G57" s="13">
        <v>2445.86</v>
      </c>
      <c r="H57" s="13">
        <v>8.07</v>
      </c>
    </row>
    <row r="58" spans="2:8">
      <c r="B58" s="69" t="s">
        <v>877</v>
      </c>
      <c r="C58" s="79">
        <v>6.84</v>
      </c>
      <c r="D58" s="69" t="s">
        <v>116</v>
      </c>
      <c r="E58" s="69" t="s">
        <v>878</v>
      </c>
      <c r="F58" s="13">
        <v>250</v>
      </c>
      <c r="G58" s="13">
        <v>2434.17</v>
      </c>
      <c r="H58" s="13">
        <v>8.0399999999999991</v>
      </c>
    </row>
    <row r="59" spans="2:8">
      <c r="B59" s="69" t="s">
        <v>1527</v>
      </c>
      <c r="C59" s="79">
        <v>8.02</v>
      </c>
      <c r="D59" s="69" t="s">
        <v>1528</v>
      </c>
      <c r="E59" s="69" t="s">
        <v>1529</v>
      </c>
      <c r="F59" s="13">
        <v>210</v>
      </c>
      <c r="G59" s="13">
        <v>2098.5700000000002</v>
      </c>
      <c r="H59" s="13">
        <v>6.93</v>
      </c>
    </row>
    <row r="60" spans="2:8">
      <c r="B60" s="69" t="s">
        <v>1928</v>
      </c>
      <c r="C60" s="79">
        <v>5.2</v>
      </c>
      <c r="D60" s="69" t="s">
        <v>344</v>
      </c>
      <c r="E60" s="69" t="s">
        <v>1929</v>
      </c>
      <c r="F60" s="13">
        <v>200</v>
      </c>
      <c r="G60" s="13">
        <v>2008.33</v>
      </c>
      <c r="H60" s="13">
        <v>6.63</v>
      </c>
    </row>
    <row r="61" spans="2:8">
      <c r="B61" s="69" t="s">
        <v>1930</v>
      </c>
      <c r="C61" s="79">
        <v>6.43</v>
      </c>
      <c r="D61" s="69" t="s">
        <v>116</v>
      </c>
      <c r="E61" s="69" t="s">
        <v>1931</v>
      </c>
      <c r="F61" s="13">
        <v>180</v>
      </c>
      <c r="G61" s="13">
        <v>1777.5</v>
      </c>
      <c r="H61" s="13">
        <v>5.87</v>
      </c>
    </row>
    <row r="62" spans="2:8">
      <c r="B62" s="69" t="s">
        <v>1932</v>
      </c>
      <c r="C62" s="79">
        <v>7.02</v>
      </c>
      <c r="D62" s="69" t="s">
        <v>116</v>
      </c>
      <c r="E62" s="69" t="s">
        <v>1933</v>
      </c>
      <c r="F62" s="13">
        <v>4000000</v>
      </c>
      <c r="G62" s="13">
        <v>513.08000000000004</v>
      </c>
      <c r="H62" s="13">
        <v>1.69</v>
      </c>
    </row>
    <row r="63" spans="2:8">
      <c r="B63" s="102" t="s">
        <v>117</v>
      </c>
      <c r="C63" s="184"/>
      <c r="D63" s="102"/>
      <c r="E63" s="102"/>
      <c r="F63" s="14"/>
      <c r="G63" s="14">
        <f>SUM(G51:G62)</f>
        <v>23777.1</v>
      </c>
      <c r="H63" s="14">
        <f>SUM(H51:H62)</f>
        <v>78.5</v>
      </c>
    </row>
    <row r="64" spans="2:8">
      <c r="B64" s="102" t="s">
        <v>1934</v>
      </c>
      <c r="C64" s="185"/>
      <c r="D64" s="102"/>
      <c r="E64" s="102"/>
      <c r="F64" s="14"/>
      <c r="G64" s="14">
        <v>400</v>
      </c>
      <c r="H64" s="14">
        <v>1.32</v>
      </c>
    </row>
    <row r="65" spans="2:8">
      <c r="B65" s="102" t="s">
        <v>353</v>
      </c>
      <c r="C65" s="185"/>
      <c r="D65" s="102"/>
      <c r="E65" s="102"/>
      <c r="F65" s="14"/>
      <c r="G65" s="14">
        <v>20.89</v>
      </c>
      <c r="H65" s="14">
        <v>7.0000000000000007E-2</v>
      </c>
    </row>
    <row r="66" spans="2:8">
      <c r="B66" s="102" t="s">
        <v>125</v>
      </c>
      <c r="C66" s="185"/>
      <c r="D66" s="102"/>
      <c r="E66" s="102"/>
      <c r="F66" s="14"/>
      <c r="G66" s="14">
        <v>28615.360000000001</v>
      </c>
      <c r="H66" s="14">
        <v>94.46</v>
      </c>
    </row>
    <row r="67" spans="2:8">
      <c r="B67" s="102" t="s">
        <v>126</v>
      </c>
      <c r="C67" s="185"/>
      <c r="D67" s="102"/>
      <c r="E67" s="102"/>
      <c r="F67" s="14"/>
      <c r="G67" s="14">
        <v>1677.44522162</v>
      </c>
      <c r="H67" s="14">
        <v>5.5400000000000063</v>
      </c>
    </row>
    <row r="68" spans="2:8">
      <c r="B68" s="102" t="s">
        <v>127</v>
      </c>
      <c r="C68" s="185"/>
      <c r="D68" s="102"/>
      <c r="E68" s="102"/>
      <c r="F68" s="14"/>
      <c r="G68" s="14">
        <v>30292.805221620001</v>
      </c>
      <c r="H68" s="14">
        <v>100</v>
      </c>
    </row>
    <row r="69" spans="2:8">
      <c r="B69" s="69" t="s">
        <v>128</v>
      </c>
    </row>
    <row r="70" spans="2:8">
      <c r="B70" s="69" t="s">
        <v>129</v>
      </c>
    </row>
    <row r="71" spans="2:8">
      <c r="B71" s="102" t="s">
        <v>130</v>
      </c>
      <c r="C71" s="186">
        <v>44712</v>
      </c>
    </row>
    <row r="72" spans="2:8" ht="25.5">
      <c r="B72" s="187" t="s">
        <v>131</v>
      </c>
      <c r="C72" s="185" t="s">
        <v>132</v>
      </c>
    </row>
    <row r="73" spans="2:8">
      <c r="B73" s="102"/>
    </row>
    <row r="74" spans="2:8">
      <c r="B74" s="102" t="s">
        <v>995</v>
      </c>
      <c r="C74" s="185" t="s">
        <v>132</v>
      </c>
    </row>
    <row r="75" spans="2:8">
      <c r="B75" s="102" t="s">
        <v>994</v>
      </c>
      <c r="C75" s="185" t="s">
        <v>132</v>
      </c>
    </row>
    <row r="76" spans="2:8">
      <c r="B76" s="102" t="s">
        <v>1935</v>
      </c>
      <c r="C76" s="185"/>
    </row>
    <row r="77" spans="2:8">
      <c r="B77" s="102" t="s">
        <v>1936</v>
      </c>
      <c r="C77" s="185"/>
    </row>
    <row r="78" spans="2:8">
      <c r="B78" s="102" t="s">
        <v>1937</v>
      </c>
      <c r="C78" s="185"/>
    </row>
    <row r="79" spans="2:8">
      <c r="B79" s="102" t="s">
        <v>1938</v>
      </c>
      <c r="C79" s="185"/>
    </row>
    <row r="80" spans="2:8">
      <c r="B80" s="102" t="s">
        <v>1939</v>
      </c>
      <c r="C80" s="185"/>
    </row>
    <row r="81" spans="2:3">
      <c r="B81" s="102" t="s">
        <v>1940</v>
      </c>
      <c r="C81" s="185"/>
    </row>
    <row r="82" spans="2:3">
      <c r="B82" s="102" t="s">
        <v>1941</v>
      </c>
      <c r="C82" s="185"/>
    </row>
    <row r="83" spans="2:3">
      <c r="B83" s="102" t="s">
        <v>1942</v>
      </c>
      <c r="C83" s="185"/>
    </row>
    <row r="84" spans="2:3" ht="12.75" customHeight="1">
      <c r="B84" s="102" t="s">
        <v>135</v>
      </c>
      <c r="C84" s="185"/>
    </row>
    <row r="85" spans="2:3" ht="12.75" customHeight="1">
      <c r="B85" s="222" t="s">
        <v>1943</v>
      </c>
    </row>
  </sheetData>
  <mergeCells count="8">
    <mergeCell ref="C12:C13"/>
    <mergeCell ref="D12:D13"/>
    <mergeCell ref="E12:E13"/>
    <mergeCell ref="B1:E1"/>
    <mergeCell ref="C3:C7"/>
    <mergeCell ref="D3:D7"/>
    <mergeCell ref="B10:E10"/>
    <mergeCell ref="B11:E11"/>
  </mergeCells>
  <hyperlinks>
    <hyperlink ref="A1" location="Index!A1" display="Index" xr:uid="{F3BDB12A-8807-4A21-8B37-34C2ED0CC22A}"/>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85CE-9204-4179-90C8-7B5B0B41915A}">
  <dimension ref="A1:H57"/>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140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140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140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140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140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140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140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140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140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140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140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140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140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140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140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140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140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140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140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140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140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140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140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140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140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140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140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140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140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140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140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140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140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140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140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140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140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140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140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140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140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140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140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140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140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140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140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140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140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140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140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140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140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140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140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140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140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140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140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140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140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140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140625" style="1" bestFit="1" customWidth="1"/>
    <col min="16134" max="16134" width="10.5703125" style="1" bestFit="1" customWidth="1"/>
    <col min="16135" max="16135" width="18.140625" style="1" bestFit="1" customWidth="1"/>
    <col min="16136" max="16384" width="9.140625" style="1"/>
  </cols>
  <sheetData>
    <row r="1" spans="1:5">
      <c r="A1" s="3" t="s">
        <v>0</v>
      </c>
      <c r="B1" s="397" t="s">
        <v>22</v>
      </c>
      <c r="C1" s="397"/>
      <c r="D1" s="397"/>
      <c r="E1" s="397"/>
    </row>
    <row r="2" spans="1:5" ht="13.5" thickBot="1"/>
    <row r="3" spans="1:5" ht="15.75" thickBot="1">
      <c r="B3" s="25" t="s">
        <v>1944</v>
      </c>
      <c r="C3" s="398"/>
      <c r="D3" s="401"/>
      <c r="E3" s="15"/>
    </row>
    <row r="4" spans="1:5" ht="45.75" thickBot="1">
      <c r="B4" s="68" t="s">
        <v>1945</v>
      </c>
      <c r="C4" s="471"/>
      <c r="D4" s="402"/>
      <c r="E4" s="15"/>
    </row>
    <row r="5" spans="1:5" ht="15">
      <c r="B5" s="26" t="s">
        <v>1060</v>
      </c>
      <c r="C5" s="399"/>
      <c r="D5" s="402"/>
      <c r="E5" s="15"/>
    </row>
    <row r="6" spans="1:5" ht="15">
      <c r="B6" s="26" t="s">
        <v>1946</v>
      </c>
      <c r="C6" s="399"/>
      <c r="D6" s="402"/>
      <c r="E6" s="15"/>
    </row>
    <row r="7" spans="1:5" ht="30.75" thickBot="1">
      <c r="B7" s="27" t="s">
        <v>1947</v>
      </c>
      <c r="C7" s="400"/>
      <c r="D7" s="403"/>
      <c r="E7" s="15"/>
    </row>
    <row r="8" spans="1:5">
      <c r="B8" s="15"/>
      <c r="C8" s="17" t="s">
        <v>1058</v>
      </c>
      <c r="D8" s="17" t="s">
        <v>1057</v>
      </c>
      <c r="E8" s="15"/>
    </row>
    <row r="10" spans="1:5" ht="15">
      <c r="B10" s="455"/>
      <c r="C10" s="455"/>
      <c r="D10" s="455"/>
      <c r="E10" s="455"/>
    </row>
    <row r="11" spans="1:5">
      <c r="B11" s="454" t="s">
        <v>1066</v>
      </c>
      <c r="C11" s="454"/>
      <c r="D11" s="454"/>
      <c r="E11" s="454"/>
    </row>
    <row r="12" spans="1:5">
      <c r="B12" s="28" t="s">
        <v>1067</v>
      </c>
      <c r="C12" s="454" t="s">
        <v>1068</v>
      </c>
      <c r="D12" s="454" t="s">
        <v>1069</v>
      </c>
      <c r="E12" s="454" t="s">
        <v>1070</v>
      </c>
    </row>
    <row r="13" spans="1:5">
      <c r="B13" s="28" t="s">
        <v>1071</v>
      </c>
      <c r="C13" s="454"/>
      <c r="D13" s="454"/>
      <c r="E13" s="454"/>
    </row>
    <row r="14" spans="1:5">
      <c r="B14" s="29" t="s">
        <v>1072</v>
      </c>
      <c r="C14" s="30"/>
      <c r="D14" s="30"/>
      <c r="E14" s="30"/>
    </row>
    <row r="15" spans="1:5">
      <c r="B15" s="29" t="s">
        <v>1074</v>
      </c>
      <c r="C15" s="30"/>
      <c r="D15" s="30"/>
      <c r="E15" s="30"/>
    </row>
    <row r="16" spans="1:5">
      <c r="B16" s="29" t="s">
        <v>1075</v>
      </c>
      <c r="C16" s="30" t="s">
        <v>1816</v>
      </c>
      <c r="D16" s="30"/>
      <c r="E16" s="30"/>
    </row>
    <row r="17" spans="2:8">
      <c r="B17" s="31" t="s">
        <v>3213</v>
      </c>
      <c r="C17" s="28"/>
      <c r="D17" s="28"/>
      <c r="E17" s="28"/>
    </row>
    <row r="20" spans="2:8">
      <c r="B20" s="1" t="s">
        <v>100</v>
      </c>
    </row>
    <row r="22" spans="2:8">
      <c r="B22" s="6" t="s">
        <v>101</v>
      </c>
      <c r="C22" s="7" t="s">
        <v>102</v>
      </c>
      <c r="D22" s="6" t="s">
        <v>103</v>
      </c>
      <c r="E22" s="6" t="s">
        <v>104</v>
      </c>
      <c r="F22" s="8" t="s">
        <v>105</v>
      </c>
      <c r="G22" s="8" t="s">
        <v>106</v>
      </c>
      <c r="H22" s="8" t="s">
        <v>107</v>
      </c>
    </row>
    <row r="23" spans="2:8">
      <c r="B23" s="2" t="s">
        <v>108</v>
      </c>
      <c r="C23" s="12"/>
    </row>
    <row r="24" spans="2:8">
      <c r="B24" s="2" t="s">
        <v>109</v>
      </c>
      <c r="C24" s="12"/>
    </row>
    <row r="25" spans="2:8">
      <c r="B25" s="2" t="s">
        <v>110</v>
      </c>
      <c r="C25" s="12"/>
    </row>
    <row r="26" spans="2:8">
      <c r="B26" s="1" t="s">
        <v>1948</v>
      </c>
      <c r="C26" s="12">
        <v>7.57</v>
      </c>
      <c r="D26" s="1" t="s">
        <v>112</v>
      </c>
      <c r="E26" s="1" t="s">
        <v>1949</v>
      </c>
      <c r="F26" s="4">
        <v>2500000</v>
      </c>
      <c r="G26" s="4">
        <v>2610.86</v>
      </c>
      <c r="H26" s="4">
        <v>11.17</v>
      </c>
    </row>
    <row r="27" spans="2:8">
      <c r="B27" s="1" t="s">
        <v>1950</v>
      </c>
      <c r="C27" s="12">
        <v>7.61</v>
      </c>
      <c r="D27" s="1" t="s">
        <v>112</v>
      </c>
      <c r="E27" s="1" t="s">
        <v>1951</v>
      </c>
      <c r="F27" s="4">
        <v>2500000</v>
      </c>
      <c r="G27" s="4">
        <v>2511.98</v>
      </c>
      <c r="H27" s="4">
        <v>10.75</v>
      </c>
    </row>
    <row r="28" spans="2:8">
      <c r="B28" s="1" t="s">
        <v>1952</v>
      </c>
      <c r="C28" s="12">
        <v>7.62</v>
      </c>
      <c r="D28" s="1" t="s">
        <v>112</v>
      </c>
      <c r="E28" s="1" t="s">
        <v>1953</v>
      </c>
      <c r="F28" s="4">
        <v>2500000</v>
      </c>
      <c r="G28" s="4">
        <v>2504.9699999999998</v>
      </c>
      <c r="H28" s="4">
        <v>10.72</v>
      </c>
    </row>
    <row r="29" spans="2:8">
      <c r="B29" s="1" t="s">
        <v>1954</v>
      </c>
      <c r="C29" s="12">
        <v>7.59</v>
      </c>
      <c r="D29" s="1" t="s">
        <v>112</v>
      </c>
      <c r="E29" s="1" t="s">
        <v>1955</v>
      </c>
      <c r="F29" s="4">
        <v>2000000</v>
      </c>
      <c r="G29" s="4">
        <v>2014.78</v>
      </c>
      <c r="H29" s="4">
        <v>8.6199999999999992</v>
      </c>
    </row>
    <row r="30" spans="2:8">
      <c r="B30" s="1" t="s">
        <v>652</v>
      </c>
      <c r="C30" s="12">
        <v>7.59</v>
      </c>
      <c r="D30" s="1" t="s">
        <v>112</v>
      </c>
      <c r="E30" s="1" t="s">
        <v>653</v>
      </c>
      <c r="F30" s="4">
        <v>1500000</v>
      </c>
      <c r="G30" s="4">
        <v>1513.82</v>
      </c>
      <c r="H30" s="4">
        <v>6.48</v>
      </c>
    </row>
    <row r="31" spans="2:8">
      <c r="B31" s="1" t="s">
        <v>1956</v>
      </c>
      <c r="C31" s="12">
        <v>7.62</v>
      </c>
      <c r="D31" s="1" t="s">
        <v>112</v>
      </c>
      <c r="E31" s="1" t="s">
        <v>1957</v>
      </c>
      <c r="F31" s="4">
        <v>1500000</v>
      </c>
      <c r="G31" s="4">
        <v>1501.26</v>
      </c>
      <c r="H31" s="4">
        <v>6.42</v>
      </c>
    </row>
    <row r="32" spans="2:8">
      <c r="B32" s="1" t="s">
        <v>1958</v>
      </c>
      <c r="C32" s="12">
        <v>7.62</v>
      </c>
      <c r="D32" s="1" t="s">
        <v>112</v>
      </c>
      <c r="E32" s="1" t="s">
        <v>1959</v>
      </c>
      <c r="F32" s="4">
        <v>1000000</v>
      </c>
      <c r="G32" s="4">
        <v>1001.38</v>
      </c>
      <c r="H32" s="4">
        <v>4.28</v>
      </c>
    </row>
    <row r="33" spans="2:8">
      <c r="B33" s="1" t="s">
        <v>1960</v>
      </c>
      <c r="C33" s="12">
        <v>7.59</v>
      </c>
      <c r="D33" s="1" t="s">
        <v>112</v>
      </c>
      <c r="E33" s="1" t="s">
        <v>1961</v>
      </c>
      <c r="F33" s="4">
        <v>1000000</v>
      </c>
      <c r="G33" s="4">
        <v>1001.12</v>
      </c>
      <c r="H33" s="4">
        <v>4.28</v>
      </c>
    </row>
    <row r="34" spans="2:8">
      <c r="B34" s="2" t="s">
        <v>114</v>
      </c>
      <c r="C34" s="21"/>
      <c r="D34" s="2"/>
      <c r="E34" s="2"/>
      <c r="F34" s="10"/>
      <c r="G34" s="10">
        <f>SUM(G22:G33)</f>
        <v>14660.17</v>
      </c>
      <c r="H34" s="10">
        <f>SUM(H22:H33)</f>
        <v>62.72</v>
      </c>
    </row>
    <row r="35" spans="2:8">
      <c r="B35" s="2" t="s">
        <v>115</v>
      </c>
      <c r="C35" s="12"/>
    </row>
    <row r="36" spans="2:8">
      <c r="B36" s="1" t="s">
        <v>1962</v>
      </c>
      <c r="C36" s="12">
        <v>7.3</v>
      </c>
      <c r="D36" s="1" t="s">
        <v>116</v>
      </c>
      <c r="E36" s="1" t="s">
        <v>1963</v>
      </c>
      <c r="F36" s="4">
        <v>250</v>
      </c>
      <c r="G36" s="4">
        <v>2496.59</v>
      </c>
      <c r="H36" s="4">
        <v>10.68</v>
      </c>
    </row>
    <row r="37" spans="2:8">
      <c r="B37" s="1" t="s">
        <v>1964</v>
      </c>
      <c r="C37" s="12">
        <v>7.45</v>
      </c>
      <c r="D37" s="1" t="s">
        <v>116</v>
      </c>
      <c r="E37" s="1" t="s">
        <v>1965</v>
      </c>
      <c r="F37" s="4">
        <v>200</v>
      </c>
      <c r="G37" s="4">
        <v>2021.66</v>
      </c>
      <c r="H37" s="4">
        <v>8.65</v>
      </c>
    </row>
    <row r="38" spans="2:8">
      <c r="B38" s="1" t="s">
        <v>1966</v>
      </c>
      <c r="C38" s="12">
        <v>7.44</v>
      </c>
      <c r="D38" s="1" t="s">
        <v>116</v>
      </c>
      <c r="E38" s="1" t="s">
        <v>1967</v>
      </c>
      <c r="F38" s="4">
        <v>200</v>
      </c>
      <c r="G38" s="4">
        <v>2016.98</v>
      </c>
      <c r="H38" s="4">
        <v>8.6300000000000008</v>
      </c>
    </row>
    <row r="39" spans="2:8">
      <c r="B39" s="1" t="s">
        <v>1968</v>
      </c>
      <c r="C39" s="12">
        <v>7.21</v>
      </c>
      <c r="D39" s="1" t="s">
        <v>116</v>
      </c>
      <c r="E39" s="1" t="s">
        <v>1969</v>
      </c>
      <c r="F39" s="4">
        <v>100</v>
      </c>
      <c r="G39" s="4">
        <v>1003.58</v>
      </c>
      <c r="H39" s="4">
        <v>4.29</v>
      </c>
    </row>
    <row r="40" spans="2:8">
      <c r="B40" s="2" t="s">
        <v>117</v>
      </c>
      <c r="C40" s="9"/>
      <c r="D40" s="2"/>
      <c r="E40" s="2"/>
      <c r="F40" s="10"/>
      <c r="G40" s="10">
        <f>SUM(G35:G39)</f>
        <v>7538.8099999999995</v>
      </c>
      <c r="H40" s="10">
        <f>SUM(H35:H39)</f>
        <v>32.25</v>
      </c>
    </row>
    <row r="41" spans="2:8">
      <c r="B41" s="2" t="s">
        <v>279</v>
      </c>
      <c r="C41" s="9"/>
      <c r="D41" s="2"/>
      <c r="E41" s="2"/>
      <c r="F41" s="10"/>
      <c r="G41" s="10">
        <v>654.91999999999996</v>
      </c>
      <c r="H41" s="10">
        <v>2.8</v>
      </c>
    </row>
    <row r="42" spans="2:8">
      <c r="B42" s="2" t="s">
        <v>125</v>
      </c>
      <c r="C42" s="9"/>
      <c r="D42" s="2"/>
      <c r="E42" s="2"/>
      <c r="F42" s="10"/>
      <c r="G42" s="10">
        <v>22853.899999999998</v>
      </c>
      <c r="H42" s="10">
        <v>97.76</v>
      </c>
    </row>
    <row r="43" spans="2:8">
      <c r="B43" s="2" t="s">
        <v>126</v>
      </c>
      <c r="C43" s="9"/>
      <c r="D43" s="2"/>
      <c r="E43" s="2"/>
      <c r="F43" s="10"/>
      <c r="G43" s="10">
        <v>524.1466098200018</v>
      </c>
      <c r="H43" s="10">
        <v>2.2399999999999949</v>
      </c>
    </row>
    <row r="44" spans="2:8">
      <c r="B44" s="2" t="s">
        <v>127</v>
      </c>
      <c r="C44" s="9"/>
      <c r="D44" s="2"/>
      <c r="E44" s="2"/>
      <c r="F44" s="10"/>
      <c r="G44" s="10">
        <v>23378.046609820001</v>
      </c>
      <c r="H44" s="10">
        <v>100</v>
      </c>
    </row>
    <row r="45" spans="2:8">
      <c r="B45" s="1" t="s">
        <v>128</v>
      </c>
    </row>
    <row r="46" spans="2:8">
      <c r="B46" s="1" t="s">
        <v>129</v>
      </c>
    </row>
    <row r="47" spans="2:8">
      <c r="B47" s="2" t="s">
        <v>130</v>
      </c>
      <c r="C47" s="20">
        <v>44712</v>
      </c>
    </row>
    <row r="48" spans="2:8" ht="25.5">
      <c r="B48" s="11" t="s">
        <v>131</v>
      </c>
      <c r="C48" s="9" t="s">
        <v>132</v>
      </c>
    </row>
    <row r="49" spans="2:3">
      <c r="B49" s="2"/>
    </row>
    <row r="50" spans="2:3">
      <c r="B50" s="2" t="s">
        <v>995</v>
      </c>
      <c r="C50" s="9" t="s">
        <v>132</v>
      </c>
    </row>
    <row r="51" spans="2:3">
      <c r="B51" s="2" t="s">
        <v>994</v>
      </c>
      <c r="C51" s="9" t="s">
        <v>132</v>
      </c>
    </row>
    <row r="52" spans="2:3">
      <c r="B52" s="2" t="s">
        <v>1970</v>
      </c>
      <c r="C52" s="9"/>
    </row>
    <row r="53" spans="2:3">
      <c r="B53" s="2" t="s">
        <v>1971</v>
      </c>
      <c r="C53" s="9"/>
    </row>
    <row r="54" spans="2:3">
      <c r="B54" s="2" t="s">
        <v>1972</v>
      </c>
      <c r="C54" s="9"/>
    </row>
    <row r="55" spans="2:3">
      <c r="B55" s="2" t="s">
        <v>1973</v>
      </c>
      <c r="C55" s="9"/>
    </row>
    <row r="56" spans="2:3" ht="12.75" customHeight="1">
      <c r="B56" s="2" t="s">
        <v>135</v>
      </c>
      <c r="C56" s="9"/>
    </row>
    <row r="57" spans="2:3" ht="12.75" customHeight="1">
      <c r="B57" s="19" t="s">
        <v>1974</v>
      </c>
    </row>
  </sheetData>
  <mergeCells count="8">
    <mergeCell ref="C12:C13"/>
    <mergeCell ref="D12:D13"/>
    <mergeCell ref="E12:E13"/>
    <mergeCell ref="B1:E1"/>
    <mergeCell ref="C3:C7"/>
    <mergeCell ref="D3:D7"/>
    <mergeCell ref="B10:E10"/>
    <mergeCell ref="B11:E11"/>
  </mergeCells>
  <hyperlinks>
    <hyperlink ref="A1" location="Index!A1" display="Index" xr:uid="{AF320B7F-D446-4869-9B51-0D12A320ABAE}"/>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196</vt:i4>
      </vt:variant>
    </vt:vector>
  </HeadingPairs>
  <TitlesOfParts>
    <vt:vector size="246" baseType="lpstr">
      <vt:lpstr>Index</vt:lpstr>
      <vt:lpstr>Dividend History</vt:lpstr>
      <vt:lpstr>TATA Scheme Risk-O-Meters</vt:lpstr>
      <vt:lpstr>TAF</vt:lpstr>
      <vt:lpstr>TBAF</vt:lpstr>
      <vt:lpstr>TMIF</vt:lpstr>
      <vt:lpstr>TMAOF</vt:lpstr>
      <vt:lpstr>TEGF</vt:lpstr>
      <vt:lpstr>TDIVYF</vt:lpstr>
      <vt:lpstr>TTOFE</vt:lpstr>
      <vt:lpstr>TEOF</vt:lpstr>
      <vt:lpstr>TINR</vt:lpstr>
      <vt:lpstr>TSCAPF</vt:lpstr>
      <vt:lpstr>TEQPEF</vt:lpstr>
      <vt:lpstr>TMCAPF</vt:lpstr>
      <vt:lpstr>TFEF</vt:lpstr>
      <vt:lpstr>TTSF96</vt:lpstr>
      <vt:lpstr>TBFSF</vt:lpstr>
      <vt:lpstr>TDIF</vt:lpstr>
      <vt:lpstr>TICF</vt:lpstr>
      <vt:lpstr>TIPHF</vt:lpstr>
      <vt:lpstr>TREF</vt:lpstr>
      <vt:lpstr>TISF</vt:lpstr>
      <vt:lpstr>TIFSA</vt:lpstr>
      <vt:lpstr>TIFNA</vt:lpstr>
      <vt:lpstr>TNPBETF</vt:lpstr>
      <vt:lpstr>TNETF</vt:lpstr>
      <vt:lpstr>TNIDETF</vt:lpstr>
      <vt:lpstr>TNIDFOF</vt:lpstr>
      <vt:lpstr>TCS</vt:lpstr>
      <vt:lpstr>TYCF</vt:lpstr>
      <vt:lpstr>TBCF</vt:lpstr>
      <vt:lpstr>TQNTF</vt:lpstr>
      <vt:lpstr>TRSFP</vt:lpstr>
      <vt:lpstr>TRSFM</vt:lpstr>
      <vt:lpstr>TRSFC</vt:lpstr>
      <vt:lpstr>TLF</vt:lpstr>
      <vt:lpstr>TSTBF</vt:lpstr>
      <vt:lpstr>TFF</vt:lpstr>
      <vt:lpstr>TIPF</vt:lpstr>
      <vt:lpstr>TFRF</vt:lpstr>
      <vt:lpstr>TFRSTF</vt:lpstr>
      <vt:lpstr>TUSTF</vt:lpstr>
      <vt:lpstr>TCORPBF</vt:lpstr>
      <vt:lpstr>TIFA</vt:lpstr>
      <vt:lpstr>TGSFR</vt:lpstr>
      <vt:lpstr>TOF</vt:lpstr>
      <vt:lpstr>TDBF</vt:lpstr>
      <vt:lpstr>TBPSUF</vt:lpstr>
      <vt:lpstr>TNSIFDEC27</vt:lpstr>
      <vt:lpstr>Index!Main_Sheet</vt:lpstr>
      <vt:lpstr>TAF</vt:lpstr>
      <vt:lpstr>TAF!TAF_Debt_Related</vt:lpstr>
      <vt:lpstr>TAF!TAF_EQ</vt:lpstr>
      <vt:lpstr>TAF!TAF_EQ_Related</vt:lpstr>
      <vt:lpstr>TAF!TAF_FD</vt:lpstr>
      <vt:lpstr>TAF!TAF_GOV_SEC</vt:lpstr>
      <vt:lpstr>TAF!TAF_Mutual_F_Units</vt:lpstr>
      <vt:lpstr>TAF!TAFNAV</vt:lpstr>
      <vt:lpstr>TBAF</vt:lpstr>
      <vt:lpstr>TBAF!TBAF_Debt_Related</vt:lpstr>
      <vt:lpstr>TBAF!TBAF_EQ</vt:lpstr>
      <vt:lpstr>TBAF!TBAF_EQ_Related</vt:lpstr>
      <vt:lpstr>TBAF!TBAF_GOV_SEC</vt:lpstr>
      <vt:lpstr>TBAF!TBAF_MM</vt:lpstr>
      <vt:lpstr>TBAF!TBAFNAV</vt:lpstr>
      <vt:lpstr>TBCF</vt:lpstr>
      <vt:lpstr>TBCF!TBCF_EQ</vt:lpstr>
      <vt:lpstr>TBCF!TBCFNAV</vt:lpstr>
      <vt:lpstr>TBFSF</vt:lpstr>
      <vt:lpstr>TBFSF!TBFSF_EQ</vt:lpstr>
      <vt:lpstr>TBFSF!TBFSFNAV</vt:lpstr>
      <vt:lpstr>TBPSUF!TBPSUF</vt:lpstr>
      <vt:lpstr>TBPSUF!TBPSUF_Debt_Related</vt:lpstr>
      <vt:lpstr>TBPSUF!TBPSUF_GOV_SEC</vt:lpstr>
      <vt:lpstr>TBPSUF!TBPSUFNAV</vt:lpstr>
      <vt:lpstr>TCORPBF!TCORPBF</vt:lpstr>
      <vt:lpstr>TCORPBF!TCORPBF_Debt_Related</vt:lpstr>
      <vt:lpstr>TCORPBF!TCORPBF_GOV_SEC</vt:lpstr>
      <vt:lpstr>TCORPBF!TCORPBFNAV</vt:lpstr>
      <vt:lpstr>TCS</vt:lpstr>
      <vt:lpstr>TCS!TCS_EQ</vt:lpstr>
      <vt:lpstr>TCS!TCSNAV</vt:lpstr>
      <vt:lpstr>TDBF!TDBF</vt:lpstr>
      <vt:lpstr>TDBF!TDBF_Debt_Related</vt:lpstr>
      <vt:lpstr>TDBF!TDBF_GOV_SEC</vt:lpstr>
      <vt:lpstr>TDBF!TDBFNAV</vt:lpstr>
      <vt:lpstr>TDIF</vt:lpstr>
      <vt:lpstr>TDIF!TDIF_EQ</vt:lpstr>
      <vt:lpstr>TDIF!TDIF_Foreign_Units</vt:lpstr>
      <vt:lpstr>TDIF!TDIFNAV</vt:lpstr>
      <vt:lpstr>TDIVYF</vt:lpstr>
      <vt:lpstr>TDIVYF!TDIVYF_Debt_Related</vt:lpstr>
      <vt:lpstr>TDIVYF!TDIVYF_EQ</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TFRF!TFRF</vt:lpstr>
      <vt:lpstr>TFRF!TFRF_Debt_Related</vt:lpstr>
      <vt:lpstr>TFRF!TFRF_GOV_SEC</vt:lpstr>
      <vt:lpstr>TFRF!TFRF_MM</vt:lpstr>
      <vt:lpstr>TFRF!TFRFNAV</vt:lpstr>
      <vt:lpstr>TFRSTF!TFRSTF</vt:lpstr>
      <vt:lpstr>TFRSTF!TFRSTF_Debt_Related</vt:lpstr>
      <vt:lpstr>TFRSTF!TFRSTF_GOV_SEC</vt:lpstr>
      <vt:lpstr>TFRSTF!TFRSTF_MM</vt:lpstr>
      <vt:lpstr>TFRSTF!TFRSTFNAV</vt:lpstr>
      <vt:lpstr>TGSFR!TGSFR</vt:lpstr>
      <vt:lpstr>TGSFR!TGSFR_GOV_SEC</vt:lpstr>
      <vt:lpstr>TGSFR!TGSFR_MM</vt:lpstr>
      <vt:lpstr>TGSFR!TGSFRNAV</vt:lpstr>
      <vt:lpstr>TICF</vt:lpstr>
      <vt:lpstr>TICF!TICF_Debt_Related</vt:lpstr>
      <vt:lpstr>TICF!TICF_EQ</vt:lpstr>
      <vt:lpstr>TICF!TICFNAV</vt:lpstr>
      <vt:lpstr>TIFA!TIFA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TIPF!TIPF</vt:lpstr>
      <vt:lpstr>TIPF!TIPF_Debt_Related</vt:lpstr>
      <vt:lpstr>TIPF!TIPF_Debt_Related_UNLISTED</vt:lpstr>
      <vt:lpstr>TIPF!TIPF_GOV_SEC</vt:lpstr>
      <vt:lpstr>TIPF!TIPFNAV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TMAOF!TMAOFNAV</vt:lpstr>
      <vt:lpstr>TMCAPF</vt:lpstr>
      <vt:lpstr>TMCAPF!TMCAPF_EQ</vt:lpstr>
      <vt:lpstr>TMCAPF!TMCAPFNAV</vt:lpstr>
      <vt:lpstr>TMIF</vt:lpstr>
      <vt:lpstr>TMIF!TMIF_Debt_Related</vt:lpstr>
      <vt:lpstr>TMIF!TMIF_EQ</vt:lpstr>
      <vt:lpstr>TMIF!TMIF_EQ_Related</vt:lpstr>
      <vt:lpstr>TMIF!TMIF_GOV_SEC</vt:lpstr>
      <vt:lpstr>TMIF!TMIF_MM</vt:lpstr>
      <vt:lpstr>TMIF!TMIFNAV</vt:lpstr>
      <vt:lpstr>TNETF</vt:lpstr>
      <vt:lpstr>TNETF!TNETF_Debt_Related</vt:lpstr>
      <vt:lpstr>TNETF!TNETF_EQ</vt:lpstr>
      <vt:lpstr>TNETF!TNETFNAV</vt:lpstr>
      <vt:lpstr>TNIDETF</vt:lpstr>
      <vt:lpstr>TNIDETF!TNIDETF_EQ</vt:lpstr>
      <vt:lpstr>TNIDETF!TNIDETFNAV</vt:lpstr>
      <vt:lpstr>TNIDFOF</vt:lpstr>
      <vt:lpstr>TNIDFOF!TNIDFOF_Mutual_F_Units</vt:lpstr>
      <vt:lpstr>TNIDFOF!TNIDFOFNAV</vt:lpstr>
      <vt:lpstr>TNPBETF</vt:lpstr>
      <vt:lpstr>TNPBETF!TNPBETF_EQ</vt:lpstr>
      <vt:lpstr>TNPBETF!TNPBETFNAV</vt:lpstr>
      <vt:lpstr>TNSIFDEC27!TNSIFDEC27</vt:lpstr>
      <vt:lpstr>TNSIFDEC27!TNSIFDEC27_Debt_Related</vt:lpstr>
      <vt:lpstr>TNSIFDEC27!TNSIFDEC27_GOV_SEC</vt:lpstr>
      <vt:lpstr>TNSIFDEC27!TNSIFDEC27NAV</vt:lpstr>
      <vt:lpstr>TOF!TOF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TSTBF!TSTBFNAV</vt:lpstr>
      <vt:lpstr>TTOFE</vt:lpstr>
      <vt:lpstr>TTOFE!TTOFE_EQ</vt:lpstr>
      <vt:lpstr>TTOFE!TTOFENAV</vt:lpstr>
      <vt:lpstr>TTSF96</vt:lpstr>
      <vt:lpstr>TTSF96!TTSF96_EQ</vt:lpstr>
      <vt:lpstr>TTSF96!TTSF96NAV</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Poojari</dc:creator>
  <cp:lastModifiedBy>Suren Navkal</cp:lastModifiedBy>
  <dcterms:created xsi:type="dcterms:W3CDTF">2022-06-01T02:56:01Z</dcterms:created>
  <dcterms:modified xsi:type="dcterms:W3CDTF">2022-06-07T10:37:31Z</dcterms:modified>
</cp:coreProperties>
</file>