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3.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drawings/drawing4.xml" ContentType="application/vnd.openxmlformats-officedocument.drawing+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5.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drawings/drawing6.xml" ContentType="application/vnd.openxmlformats-officedocument.drawing+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7.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8.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9.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drawings/drawing10.xml" ContentType="application/vnd.openxmlformats-officedocument.drawing+xml"/>
  <Override PartName="/xl/queryTables/queryTable43.xml" ContentType="application/vnd.openxmlformats-officedocument.spreadsheetml.queryTable+xml"/>
  <Override PartName="/xl/queryTables/queryTable44.xml" ContentType="application/vnd.openxmlformats-officedocument.spreadsheetml.queryTable+xml"/>
  <Override PartName="/xl/drawings/drawing11.xml" ContentType="application/vnd.openxmlformats-officedocument.drawing+xml"/>
  <Override PartName="/xl/queryTables/queryTable45.xml" ContentType="application/vnd.openxmlformats-officedocument.spreadsheetml.queryTable+xml"/>
  <Override PartName="/xl/queryTables/queryTable46.xml" ContentType="application/vnd.openxmlformats-officedocument.spreadsheetml.queryTable+xml"/>
  <Override PartName="/xl/drawings/drawing12.xml" ContentType="application/vnd.openxmlformats-officedocument.drawing+xml"/>
  <Override PartName="/xl/queryTables/queryTable47.xml" ContentType="application/vnd.openxmlformats-officedocument.spreadsheetml.queryTable+xml"/>
  <Override PartName="/xl/queryTables/queryTable48.xml" ContentType="application/vnd.openxmlformats-officedocument.spreadsheetml.queryTable+xml"/>
  <Override PartName="/xl/drawings/drawing13.xml" ContentType="application/vnd.openxmlformats-officedocument.drawing+xml"/>
  <Override PartName="/xl/queryTables/queryTable49.xml" ContentType="application/vnd.openxmlformats-officedocument.spreadsheetml.queryTable+xml"/>
  <Override PartName="/xl/queryTables/queryTable50.xml" ContentType="application/vnd.openxmlformats-officedocument.spreadsheetml.queryTable+xml"/>
  <Override PartName="/xl/drawings/drawing14.xml" ContentType="application/vnd.openxmlformats-officedocument.drawing+xml"/>
  <Override PartName="/xl/queryTables/queryTable51.xml" ContentType="application/vnd.openxmlformats-officedocument.spreadsheetml.queryTable+xml"/>
  <Override PartName="/xl/queryTables/queryTable52.xml" ContentType="application/vnd.openxmlformats-officedocument.spreadsheetml.queryTable+xml"/>
  <Override PartName="/xl/drawings/drawing15.xml" ContentType="application/vnd.openxmlformats-officedocument.drawing+xml"/>
  <Override PartName="/xl/queryTables/queryTable53.xml" ContentType="application/vnd.openxmlformats-officedocument.spreadsheetml.queryTable+xml"/>
  <Override PartName="/xl/queryTables/queryTable54.xml" ContentType="application/vnd.openxmlformats-officedocument.spreadsheetml.queryTable+xml"/>
  <Override PartName="/xl/drawings/drawing16.xml" ContentType="application/vnd.openxmlformats-officedocument.drawing+xml"/>
  <Override PartName="/xl/queryTables/queryTable55.xml" ContentType="application/vnd.openxmlformats-officedocument.spreadsheetml.queryTable+xml"/>
  <Override PartName="/xl/queryTables/queryTable56.xml" ContentType="application/vnd.openxmlformats-officedocument.spreadsheetml.queryTable+xml"/>
  <Override PartName="/xl/queryTables/queryTable57.xml" ContentType="application/vnd.openxmlformats-officedocument.spreadsheetml.queryTable+xml"/>
  <Override PartName="/xl/drawings/drawing17.xml" ContentType="application/vnd.openxmlformats-officedocument.drawing+xml"/>
  <Override PartName="/xl/queryTables/queryTable58.xml" ContentType="application/vnd.openxmlformats-officedocument.spreadsheetml.queryTable+xml"/>
  <Override PartName="/xl/queryTables/queryTable59.xml" ContentType="application/vnd.openxmlformats-officedocument.spreadsheetml.queryTable+xml"/>
  <Override PartName="/xl/queryTables/queryTable60.xml" ContentType="application/vnd.openxmlformats-officedocument.spreadsheetml.queryTable+xml"/>
  <Override PartName="/xl/drawings/drawing18.xml" ContentType="application/vnd.openxmlformats-officedocument.drawing+xml"/>
  <Override PartName="/xl/queryTables/queryTable61.xml" ContentType="application/vnd.openxmlformats-officedocument.spreadsheetml.queryTable+xml"/>
  <Override PartName="/xl/queryTables/queryTable62.xml" ContentType="application/vnd.openxmlformats-officedocument.spreadsheetml.queryTable+xml"/>
  <Override PartName="/xl/drawings/drawing19.xml" ContentType="application/vnd.openxmlformats-officedocument.drawing+xml"/>
  <Override PartName="/xl/queryTables/queryTable63.xml" ContentType="application/vnd.openxmlformats-officedocument.spreadsheetml.queryTable+xml"/>
  <Override PartName="/xl/queryTables/queryTable64.xml" ContentType="application/vnd.openxmlformats-officedocument.spreadsheetml.queryTable+xml"/>
  <Override PartName="/xl/drawings/drawing20.xml" ContentType="application/vnd.openxmlformats-officedocument.drawing+xml"/>
  <Override PartName="/xl/queryTables/queryTable65.xml" ContentType="application/vnd.openxmlformats-officedocument.spreadsheetml.queryTable+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21.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22.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23.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24.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25.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drawings/drawing26.xml" ContentType="application/vnd.openxmlformats-officedocument.drawing+xml"/>
  <Override PartName="/xl/queryTables/queryTable79.xml" ContentType="application/vnd.openxmlformats-officedocument.spreadsheetml.queryTable+xml"/>
  <Override PartName="/xl/queryTables/queryTable80.xml" ContentType="application/vnd.openxmlformats-officedocument.spreadsheetml.queryTable+xml"/>
  <Override PartName="/xl/drawings/drawing27.xml" ContentType="application/vnd.openxmlformats-officedocument.drawing+xml"/>
  <Override PartName="/xl/queryTables/queryTable81.xml" ContentType="application/vnd.openxmlformats-officedocument.spreadsheetml.queryTable+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28.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29.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drawings/drawing30.xml" ContentType="application/vnd.openxmlformats-officedocument.drawing+xml"/>
  <Override PartName="/xl/queryTables/queryTable88.xml" ContentType="application/vnd.openxmlformats-officedocument.spreadsheetml.queryTable+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queryTables/queryTable93.xml" ContentType="application/vnd.openxmlformats-officedocument.spreadsheetml.queryTable+xml"/>
  <Override PartName="/xl/drawings/drawing31.xml" ContentType="application/vnd.openxmlformats-officedocument.drawing+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drawings/drawing32.xml" ContentType="application/vnd.openxmlformats-officedocument.drawing+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drawings/drawing33.xml" ContentType="application/vnd.openxmlformats-officedocument.drawing+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34.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35.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drawings/drawing36.xml" ContentType="application/vnd.openxmlformats-officedocument.drawing+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drawings/drawing37.xml" ContentType="application/vnd.openxmlformats-officedocument.drawing+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drawings/drawing38.xml" ContentType="application/vnd.openxmlformats-officedocument.drawing+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drawings/drawing39.xml" ContentType="application/vnd.openxmlformats-officedocument.drawing+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drawings/drawing40.xml" ContentType="application/vnd.openxmlformats-officedocument.drawing+xml"/>
  <Override PartName="/xl/queryTables/queryTable134.xml" ContentType="application/vnd.openxmlformats-officedocument.spreadsheetml.queryTable+xml"/>
  <Override PartName="/xl/queryTables/queryTable135.xml" ContentType="application/vnd.openxmlformats-officedocument.spreadsheetml.queryTable+xml"/>
  <Override PartName="/xl/drawings/drawing41.xml" ContentType="application/vnd.openxmlformats-officedocument.drawing+xml"/>
  <Override PartName="/xl/queryTables/queryTable136.xml" ContentType="application/vnd.openxmlformats-officedocument.spreadsheetml.queryTable+xml"/>
  <Override PartName="/xl/drawings/drawing42.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drawings/drawing43.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drawings/drawing44.xml" ContentType="application/vnd.openxmlformats-officedocument.drawing+xml"/>
  <Override PartName="/xl/queryTables/queryTable145.xml" ContentType="application/vnd.openxmlformats-officedocument.spreadsheetml.queryTable+xml"/>
  <Override PartName="/xl/queryTables/queryTable146.xml" ContentType="application/vnd.openxmlformats-officedocument.spreadsheetml.queryTable+xml"/>
  <Override PartName="/xl/drawings/drawing45.xml" ContentType="application/vnd.openxmlformats-officedocument.drawing+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ThisWorkbook" defaultThemeVersion="166925"/>
  <mc:AlternateContent xmlns:mc="http://schemas.openxmlformats.org/markup-compatibility/2006">
    <mc:Choice Requires="x15">
      <x15ac:absPath xmlns:x15ac="http://schemas.microsoft.com/office/spreadsheetml/2010/11/ac" url="H:\Product\General\Z - Fact Sheet\2021 - 2022\October 2021\Files from Raja\Monthly Portflios\"/>
    </mc:Choice>
  </mc:AlternateContent>
  <xr:revisionPtr revIDLastSave="0" documentId="13_ncr:1_{E534F756-F16F-44D6-9626-B94546D1E2FD}" xr6:coauthVersionLast="47" xr6:coauthVersionMax="47" xr10:uidLastSave="{00000000-0000-0000-0000-000000000000}"/>
  <bookViews>
    <workbookView xWindow="-120" yWindow="-120" windowWidth="20730" windowHeight="11160" xr2:uid="{C3A3EB94-65A0-4369-9647-AE015118F3C7}"/>
  </bookViews>
  <sheets>
    <sheet name="Index" sheetId="1" r:id="rId1"/>
    <sheet name="TATA Scheme Risk-O-Meters" sheetId="52" r:id="rId2"/>
    <sheet name="Dividend History" sheetId="51" r:id="rId3"/>
    <sheet name="TAF" sheetId="32" r:id="rId4"/>
    <sheet name="TBAF" sheetId="31" r:id="rId5"/>
    <sheet name="TMIF" sheetId="25" r:id="rId6"/>
    <sheet name="TMAOF" sheetId="11" r:id="rId7"/>
    <sheet name="TEGF" sheetId="21" r:id="rId8"/>
    <sheet name="TDIVYF" sheetId="27" r:id="rId9"/>
    <sheet name="TTOFE" sheetId="13" r:id="rId10"/>
    <sheet name="TEOF" sheetId="14" r:id="rId11"/>
    <sheet name="TINR" sheetId="12" r:id="rId12"/>
    <sheet name="TSCAPF" sheetId="4" r:id="rId13"/>
    <sheet name="TEQPEF" sheetId="26" r:id="rId14"/>
    <sheet name="TMCAPF" sheetId="23" r:id="rId15"/>
    <sheet name="TFEF" sheetId="22" r:id="rId16"/>
    <sheet name="TTSF96" sheetId="16" r:id="rId17"/>
    <sheet name="TIFSA" sheetId="19" r:id="rId18"/>
    <sheet name="TIFNA" sheetId="20" r:id="rId19"/>
    <sheet name="TNETF" sheetId="10" r:id="rId20"/>
    <sheet name="TNPBETF" sheetId="9" r:id="rId21"/>
    <sheet name="TBFSF" sheetId="30" r:id="rId22"/>
    <sheet name="TDIF" sheetId="28" r:id="rId23"/>
    <sheet name="TICF" sheetId="18" r:id="rId24"/>
    <sheet name="TIPHF" sheetId="17" r:id="rId25"/>
    <sheet name="TREF" sheetId="7" r:id="rId26"/>
    <sheet name="TISF" sheetId="15" r:id="rId27"/>
    <sheet name="TCS" sheetId="24" r:id="rId28"/>
    <sheet name="TYCF" sheetId="3" r:id="rId29"/>
    <sheet name="TQNTF" sheetId="8" r:id="rId30"/>
    <sheet name="TBCF" sheetId="29" r:id="rId31"/>
    <sheet name="TRSFP" sheetId="5" r:id="rId32"/>
    <sheet name="TRSFM" sheetId="6" r:id="rId33"/>
    <sheet name="TRSFC" sheetId="36" r:id="rId34"/>
    <sheet name="TLF" sheetId="34" r:id="rId35"/>
    <sheet name="TSTBF" sheetId="35" r:id="rId36"/>
    <sheet name="TFF" sheetId="37" r:id="rId37"/>
    <sheet name="TIPF" sheetId="38" r:id="rId38"/>
    <sheet name="TFRSTF" sheetId="39" r:id="rId39"/>
    <sheet name="TUSTF" sheetId="40" r:id="rId40"/>
    <sheet name="TFRF" sheetId="41" r:id="rId41"/>
    <sheet name="TIFA" sheetId="42" r:id="rId42"/>
    <sheet name="TGSFR" sheetId="43" r:id="rId43"/>
    <sheet name="TOF" sheetId="44" r:id="rId44"/>
    <sheet name="TDBF" sheetId="45" r:id="rId45"/>
    <sheet name="TBPSUF" sheetId="46" r:id="rId46"/>
    <sheet name="TFM56F" sheetId="47" r:id="rId47"/>
    <sheet name="TFM56D" sheetId="48" r:id="rId48"/>
    <sheet name="TFM55F" sheetId="49" r:id="rId49"/>
    <sheet name="TFM55E" sheetId="50" r:id="rId50"/>
  </sheets>
  <definedNames>
    <definedName name="_xlnm._FilterDatabase" localSheetId="1" hidden="1">'TATA Scheme Risk-O-Meters'!$A$3:$G$48</definedName>
    <definedName name="_IEF1" localSheetId="2">#REF!</definedName>
    <definedName name="_IEF1">#REF!</definedName>
    <definedName name="_IEF2" localSheetId="2">#REF!</definedName>
    <definedName name="_IEF2">#REF!</definedName>
    <definedName name="AAA" localSheetId="2">#REF!</definedName>
    <definedName name="AAA">#REF!</definedName>
    <definedName name="h" localSheetId="2">#REF!</definedName>
    <definedName name="h">#REF!</definedName>
    <definedName name="IEF" localSheetId="2">#REF!</definedName>
    <definedName name="IEF">#REF!</definedName>
    <definedName name="Main_Sheet" localSheetId="0">Index!$A$2:$C$47</definedName>
    <definedName name="raja" localSheetId="2">#REF!</definedName>
    <definedName name="raja" localSheetId="45">#REF!</definedName>
    <definedName name="raja" localSheetId="44">#REF!</definedName>
    <definedName name="raja" localSheetId="36">#REF!</definedName>
    <definedName name="raja" localSheetId="49">#REF!</definedName>
    <definedName name="raja" localSheetId="48">#REF!</definedName>
    <definedName name="raja" localSheetId="47">#REF!</definedName>
    <definedName name="raja" localSheetId="46">#REF!</definedName>
    <definedName name="raja" localSheetId="40">#REF!</definedName>
    <definedName name="raja" localSheetId="38">#REF!</definedName>
    <definedName name="raja" localSheetId="42">#REF!</definedName>
    <definedName name="raja" localSheetId="41">#REF!</definedName>
    <definedName name="raja" localSheetId="37">#REF!</definedName>
    <definedName name="raja" localSheetId="34">#REF!</definedName>
    <definedName name="raja" localSheetId="43">#REF!</definedName>
    <definedName name="raja" localSheetId="33">#REF!</definedName>
    <definedName name="raja" localSheetId="35">#REF!</definedName>
    <definedName name="raja" localSheetId="39">#REF!</definedName>
    <definedName name="raja">#REF!</definedName>
    <definedName name="TAF" localSheetId="45">#REF!</definedName>
    <definedName name="TAF" localSheetId="44">#REF!</definedName>
    <definedName name="TAF" localSheetId="36">#REF!</definedName>
    <definedName name="TAF" localSheetId="49">#REF!</definedName>
    <definedName name="TAF" localSheetId="48">#REF!</definedName>
    <definedName name="TAF" localSheetId="47">#REF!</definedName>
    <definedName name="TAF" localSheetId="46">#REF!</definedName>
    <definedName name="TAF" localSheetId="40">#REF!</definedName>
    <definedName name="TAF" localSheetId="38">#REF!</definedName>
    <definedName name="TAF" localSheetId="42">#REF!</definedName>
    <definedName name="TAF" localSheetId="41">#REF!</definedName>
    <definedName name="TAF" localSheetId="37">#REF!</definedName>
    <definedName name="TAF" localSheetId="34">#REF!</definedName>
    <definedName name="TAF" localSheetId="43">#REF!</definedName>
    <definedName name="TAF" localSheetId="33">#REF!</definedName>
    <definedName name="TAF" localSheetId="35">#REF!</definedName>
    <definedName name="TAF" localSheetId="39">#REF!</definedName>
    <definedName name="TAF">TAF!$B$1</definedName>
    <definedName name="TAF_Debt_Related" localSheetId="3">TAF!$B$308:$H$322</definedName>
    <definedName name="TAF_EQ" localSheetId="3">TAF!$B$13:$I$150</definedName>
    <definedName name="TAF_EQ_Related" localSheetId="3">TAF!$B$151:$I$285</definedName>
    <definedName name="TAF_FD" localSheetId="3">TAF!$B$343:$H$347</definedName>
    <definedName name="TAF_GOV_SEC" localSheetId="3">TAF!$B$287:$H$306</definedName>
    <definedName name="TAF_MM" localSheetId="3">TAF!$B$324:$H$336</definedName>
    <definedName name="TAFNAV" localSheetId="3">TAF!$B$361:$B$368</definedName>
    <definedName name="TBAF" localSheetId="45">#REF!</definedName>
    <definedName name="TBAF" localSheetId="44">#REF!</definedName>
    <definedName name="TBAF" localSheetId="36">#REF!</definedName>
    <definedName name="TBAF" localSheetId="49">#REF!</definedName>
    <definedName name="TBAF" localSheetId="48">#REF!</definedName>
    <definedName name="TBAF" localSheetId="47">#REF!</definedName>
    <definedName name="TBAF" localSheetId="46">#REF!</definedName>
    <definedName name="TBAF" localSheetId="40">#REF!</definedName>
    <definedName name="TBAF" localSheetId="38">#REF!</definedName>
    <definedName name="TBAF" localSheetId="42">#REF!</definedName>
    <definedName name="TBAF" localSheetId="41">#REF!</definedName>
    <definedName name="TBAF" localSheetId="37">#REF!</definedName>
    <definedName name="TBAF" localSheetId="34">#REF!</definedName>
    <definedName name="TBAF" localSheetId="43">#REF!</definedName>
    <definedName name="TBAF" localSheetId="33">#REF!</definedName>
    <definedName name="TBAF" localSheetId="35">#REF!</definedName>
    <definedName name="TBAF" localSheetId="39">#REF!</definedName>
    <definedName name="TBAF">TBAF!$B$1</definedName>
    <definedName name="TBAF_Debt_Related" localSheetId="4">TBAF!$B$145:$H$181</definedName>
    <definedName name="TBAF_EQ" localSheetId="4">TBAF!$B$12:$I$85</definedName>
    <definedName name="TBAF_EQ_Related" localSheetId="4">TBAF!$B$86:$I$123</definedName>
    <definedName name="TBAF_FD" localSheetId="4">TBAF!$B$192:$H$194</definedName>
    <definedName name="TBAF_GOV_SEC" localSheetId="4">TBAF!$B$130:$H$143</definedName>
    <definedName name="TBAF_MM" localSheetId="4">TBAF!$B$183:$H$187</definedName>
    <definedName name="TBAFNAV" localSheetId="4">TBAF!$B$208:$B$215</definedName>
    <definedName name="TBCF" localSheetId="45">#REF!</definedName>
    <definedName name="TBCF" localSheetId="44">#REF!</definedName>
    <definedName name="TBCF" localSheetId="36">#REF!</definedName>
    <definedName name="TBCF" localSheetId="49">#REF!</definedName>
    <definedName name="TBCF" localSheetId="48">#REF!</definedName>
    <definedName name="TBCF" localSheetId="47">#REF!</definedName>
    <definedName name="TBCF" localSheetId="46">#REF!</definedName>
    <definedName name="TBCF" localSheetId="40">#REF!</definedName>
    <definedName name="TBCF" localSheetId="38">#REF!</definedName>
    <definedName name="TBCF" localSheetId="42">#REF!</definedName>
    <definedName name="TBCF" localSheetId="41">#REF!</definedName>
    <definedName name="TBCF" localSheetId="37">#REF!</definedName>
    <definedName name="TBCF" localSheetId="34">#REF!</definedName>
    <definedName name="TBCF" localSheetId="43">#REF!</definedName>
    <definedName name="TBCF" localSheetId="33">#REF!</definedName>
    <definedName name="TBCF" localSheetId="35">#REF!</definedName>
    <definedName name="TBCF" localSheetId="39">#REF!</definedName>
    <definedName name="TBCF">TBCF!$B$1</definedName>
    <definedName name="TBCF_EQ" localSheetId="30">TBCF!$B$12:$I$61</definedName>
    <definedName name="TBCFNAV" localSheetId="30">TBCF!$B$80:$B$83</definedName>
    <definedName name="TBFSF" localSheetId="45">#REF!</definedName>
    <definedName name="TBFSF" localSheetId="44">#REF!</definedName>
    <definedName name="TBFSF" localSheetId="36">#REF!</definedName>
    <definedName name="TBFSF" localSheetId="49">#REF!</definedName>
    <definedName name="TBFSF" localSheetId="48">#REF!</definedName>
    <definedName name="TBFSF" localSheetId="47">#REF!</definedName>
    <definedName name="TBFSF" localSheetId="46">#REF!</definedName>
    <definedName name="TBFSF" localSheetId="40">#REF!</definedName>
    <definedName name="TBFSF" localSheetId="38">#REF!</definedName>
    <definedName name="TBFSF" localSheetId="42">#REF!</definedName>
    <definedName name="TBFSF" localSheetId="41">#REF!</definedName>
    <definedName name="TBFSF" localSheetId="37">#REF!</definedName>
    <definedName name="TBFSF" localSheetId="34">#REF!</definedName>
    <definedName name="TBFSF" localSheetId="43">#REF!</definedName>
    <definedName name="TBFSF" localSheetId="33">#REF!</definedName>
    <definedName name="TBFSF" localSheetId="35">#REF!</definedName>
    <definedName name="TBFSF" localSheetId="39">#REF!</definedName>
    <definedName name="TBFSF">TBFSF!$B$1</definedName>
    <definedName name="TBFSF_EQ" localSheetId="21">TBFSF!$B$12:$I$36</definedName>
    <definedName name="TBFSFNAV" localSheetId="21">TBFSF!$B$50:$B$57</definedName>
    <definedName name="TBPSUF" localSheetId="45">TBPSUF!$B$1</definedName>
    <definedName name="TBPSUF" localSheetId="49">#REF!</definedName>
    <definedName name="TBPSUF" localSheetId="48">#REF!</definedName>
    <definedName name="TBPSUF" localSheetId="47">#REF!</definedName>
    <definedName name="TBPSUF" localSheetId="46">#REF!</definedName>
    <definedName name="TBPSUF">#REF!</definedName>
    <definedName name="TBPSUF_Debt_Related" localSheetId="45">TBPSUF!$B$32:$H$51</definedName>
    <definedName name="TBPSUF_GOV_SEC" localSheetId="45">TBPSUF!$B$12:$H$30</definedName>
    <definedName name="TBPSUF_MM" localSheetId="45">TBPSUF!$B$53:$H$54</definedName>
    <definedName name="TBPSUFNAV" localSheetId="45">TBPSUF!$B$68:$B$75</definedName>
    <definedName name="TCF" localSheetId="2">#REF!</definedName>
    <definedName name="TCF" localSheetId="45">#REF!</definedName>
    <definedName name="TCF" localSheetId="44">#REF!</definedName>
    <definedName name="TCF" localSheetId="36">#REF!</definedName>
    <definedName name="TCF" localSheetId="49">#REF!</definedName>
    <definedName name="TCF" localSheetId="48">#REF!</definedName>
    <definedName name="TCF" localSheetId="47">#REF!</definedName>
    <definedName name="TCF" localSheetId="46">#REF!</definedName>
    <definedName name="TCF" localSheetId="40">#REF!</definedName>
    <definedName name="TCF" localSheetId="38">#REF!</definedName>
    <definedName name="TCF" localSheetId="42">#REF!</definedName>
    <definedName name="TCF" localSheetId="41">#REF!</definedName>
    <definedName name="TCF" localSheetId="37">#REF!</definedName>
    <definedName name="TCF" localSheetId="34">#REF!</definedName>
    <definedName name="TCF" localSheetId="43">#REF!</definedName>
    <definedName name="TCF" localSheetId="33">#REF!</definedName>
    <definedName name="TCF" localSheetId="35">#REF!</definedName>
    <definedName name="TCF" localSheetId="39">#REF!</definedName>
    <definedName name="TCF">#REF!</definedName>
    <definedName name="TCF_EQDetails" localSheetId="2">#REF!</definedName>
    <definedName name="TCF_EQDetails" localSheetId="45">#REF!</definedName>
    <definedName name="TCF_EQDetails" localSheetId="44">#REF!</definedName>
    <definedName name="TCF_EQDetails" localSheetId="36">#REF!</definedName>
    <definedName name="TCF_EQDetails" localSheetId="49">#REF!</definedName>
    <definedName name="TCF_EQDetails" localSheetId="48">#REF!</definedName>
    <definedName name="TCF_EQDetails" localSheetId="47">#REF!</definedName>
    <definedName name="TCF_EQDetails" localSheetId="46">#REF!</definedName>
    <definedName name="TCF_EQDetails" localSheetId="40">#REF!</definedName>
    <definedName name="TCF_EQDetails" localSheetId="38">#REF!</definedName>
    <definedName name="TCF_EQDetails" localSheetId="42">#REF!</definedName>
    <definedName name="TCF_EQDetails" localSheetId="41">#REF!</definedName>
    <definedName name="TCF_EQDetails" localSheetId="37">#REF!</definedName>
    <definedName name="TCF_EQDetails" localSheetId="34">#REF!</definedName>
    <definedName name="TCF_EQDetails" localSheetId="43">#REF!</definedName>
    <definedName name="TCF_EQDetails" localSheetId="33">#REF!</definedName>
    <definedName name="TCF_EQDetails" localSheetId="35">#REF!</definedName>
    <definedName name="TCF_EQDetails" localSheetId="39">#REF!</definedName>
    <definedName name="TCF_EQDetails">#REF!</definedName>
    <definedName name="TCPF1" localSheetId="2">#REF!</definedName>
    <definedName name="TCPF1">#REF!</definedName>
    <definedName name="TCPF2" localSheetId="2">#REF!</definedName>
    <definedName name="TCPF2">#REF!</definedName>
    <definedName name="TCS" localSheetId="45">#REF!</definedName>
    <definedName name="TCS" localSheetId="44">#REF!</definedName>
    <definedName name="TCS" localSheetId="36">#REF!</definedName>
    <definedName name="TCS" localSheetId="49">#REF!</definedName>
    <definedName name="TCS" localSheetId="48">#REF!</definedName>
    <definedName name="TCS" localSheetId="47">#REF!</definedName>
    <definedName name="TCS" localSheetId="46">#REF!</definedName>
    <definedName name="TCS" localSheetId="40">#REF!</definedName>
    <definedName name="TCS" localSheetId="38">#REF!</definedName>
    <definedName name="TCS" localSheetId="42">#REF!</definedName>
    <definedName name="TCS" localSheetId="41">#REF!</definedName>
    <definedName name="TCS" localSheetId="37">#REF!</definedName>
    <definedName name="TCS" localSheetId="34">#REF!</definedName>
    <definedName name="TCS" localSheetId="43">#REF!</definedName>
    <definedName name="TCS" localSheetId="33">#REF!</definedName>
    <definedName name="TCS" localSheetId="35">#REF!</definedName>
    <definedName name="TCS" localSheetId="39">#REF!</definedName>
    <definedName name="TCS">TCS!$B$1</definedName>
    <definedName name="TCS_EQ" localSheetId="27">TCS!$B$12:$I$62</definedName>
    <definedName name="TCSNAV" localSheetId="27">TCS!$B$75:$B$82</definedName>
    <definedName name="TDAF2A" localSheetId="2">#REF!</definedName>
    <definedName name="TDAF2A" localSheetId="45">#REF!</definedName>
    <definedName name="TDAF2A" localSheetId="44">#REF!</definedName>
    <definedName name="TDAF2A" localSheetId="36">#REF!</definedName>
    <definedName name="TDAF2A" localSheetId="49">#REF!</definedName>
    <definedName name="TDAF2A" localSheetId="48">#REF!</definedName>
    <definedName name="TDAF2A" localSheetId="47">#REF!</definedName>
    <definedName name="TDAF2A" localSheetId="46">#REF!</definedName>
    <definedName name="TDAF2A" localSheetId="40">#REF!</definedName>
    <definedName name="TDAF2A" localSheetId="38">#REF!</definedName>
    <definedName name="TDAF2A" localSheetId="42">#REF!</definedName>
    <definedName name="TDAF2A" localSheetId="41">#REF!</definedName>
    <definedName name="TDAF2A" localSheetId="37">#REF!</definedName>
    <definedName name="TDAF2A" localSheetId="34">#REF!</definedName>
    <definedName name="TDAF2A" localSheetId="43">#REF!</definedName>
    <definedName name="TDAF2A" localSheetId="33">#REF!</definedName>
    <definedName name="TDAF2A" localSheetId="35">#REF!</definedName>
    <definedName name="TDAF2A" localSheetId="39">#REF!</definedName>
    <definedName name="TDAF2A">#REF!</definedName>
    <definedName name="TDAF2B" localSheetId="2">#REF!</definedName>
    <definedName name="TDAF2B" localSheetId="45">#REF!</definedName>
    <definedName name="TDAF2B" localSheetId="44">#REF!</definedName>
    <definedName name="TDAF2B" localSheetId="36">#REF!</definedName>
    <definedName name="TDAF2B" localSheetId="49">#REF!</definedName>
    <definedName name="TDAF2B" localSheetId="48">#REF!</definedName>
    <definedName name="TDAF2B" localSheetId="47">#REF!</definedName>
    <definedName name="TDAF2B" localSheetId="46">#REF!</definedName>
    <definedName name="TDAF2B" localSheetId="40">#REF!</definedName>
    <definedName name="TDAF2B" localSheetId="38">#REF!</definedName>
    <definedName name="TDAF2B" localSheetId="42">#REF!</definedName>
    <definedName name="TDAF2B" localSheetId="41">#REF!</definedName>
    <definedName name="TDAF2B" localSheetId="37">#REF!</definedName>
    <definedName name="TDAF2B" localSheetId="34">#REF!</definedName>
    <definedName name="TDAF2B" localSheetId="43">#REF!</definedName>
    <definedName name="TDAF2B" localSheetId="33">#REF!</definedName>
    <definedName name="TDAF2B" localSheetId="35">#REF!</definedName>
    <definedName name="TDAF2B" localSheetId="39">#REF!</definedName>
    <definedName name="TDAF2B">#REF!</definedName>
    <definedName name="TDAF2C" localSheetId="2">#REF!</definedName>
    <definedName name="TDAF2C" localSheetId="45">#REF!</definedName>
    <definedName name="TDAF2C" localSheetId="44">#REF!</definedName>
    <definedName name="TDAF2C" localSheetId="36">#REF!</definedName>
    <definedName name="TDAF2C" localSheetId="49">#REF!</definedName>
    <definedName name="TDAF2C" localSheetId="48">#REF!</definedName>
    <definedName name="TDAF2C" localSheetId="47">#REF!</definedName>
    <definedName name="TDAF2C" localSheetId="46">#REF!</definedName>
    <definedName name="TDAF2C" localSheetId="40">#REF!</definedName>
    <definedName name="TDAF2C" localSheetId="38">#REF!</definedName>
    <definedName name="TDAF2C" localSheetId="42">#REF!</definedName>
    <definedName name="TDAF2C" localSheetId="41">#REF!</definedName>
    <definedName name="TDAF2C" localSheetId="37">#REF!</definedName>
    <definedName name="TDAF2C" localSheetId="34">#REF!</definedName>
    <definedName name="TDAF2C" localSheetId="43">#REF!</definedName>
    <definedName name="TDAF2C" localSheetId="33">#REF!</definedName>
    <definedName name="TDAF2C" localSheetId="35">#REF!</definedName>
    <definedName name="TDAF2C" localSheetId="39">#REF!</definedName>
    <definedName name="TDAF2C">#REF!</definedName>
    <definedName name="TDAF3A" localSheetId="2">#REF!</definedName>
    <definedName name="TDAF3A">#REF!</definedName>
    <definedName name="TDAFA" localSheetId="2">#REF!</definedName>
    <definedName name="TDAFA">#REF!</definedName>
    <definedName name="TDAFB" localSheetId="2">#REF!</definedName>
    <definedName name="TDAFB">#REF!</definedName>
    <definedName name="TDAFC" localSheetId="2">#REF!</definedName>
    <definedName name="TDAFC">#REF!</definedName>
    <definedName name="TDBF" localSheetId="45">#REF!</definedName>
    <definedName name="TDBF" localSheetId="44">TDBF!$B$1</definedName>
    <definedName name="TDBF" localSheetId="49">#REF!</definedName>
    <definedName name="TDBF" localSheetId="48">#REF!</definedName>
    <definedName name="TDBF" localSheetId="47">#REF!</definedName>
    <definedName name="TDBF" localSheetId="46">#REF!</definedName>
    <definedName name="TDBF">#REF!</definedName>
    <definedName name="TDBF_Debt_Related" localSheetId="44">TDBF!$B$19:$H$32</definedName>
    <definedName name="TDBF_GOV_SEC" localSheetId="44">TDBF!$B$12:$H$17</definedName>
    <definedName name="TDBF_MM" localSheetId="44">TDBF!$B$34:$H$35</definedName>
    <definedName name="TDBFNAV" localSheetId="44">TDBF!$B$48:$B$55</definedName>
    <definedName name="TDIF" localSheetId="45">#REF!</definedName>
    <definedName name="TDIF" localSheetId="44">#REF!</definedName>
    <definedName name="TDIF" localSheetId="36">#REF!</definedName>
    <definedName name="TDIF" localSheetId="49">#REF!</definedName>
    <definedName name="TDIF" localSheetId="48">#REF!</definedName>
    <definedName name="TDIF" localSheetId="47">#REF!</definedName>
    <definedName name="TDIF" localSheetId="46">#REF!</definedName>
    <definedName name="TDIF" localSheetId="40">#REF!</definedName>
    <definedName name="TDIF" localSheetId="38">#REF!</definedName>
    <definedName name="TDIF" localSheetId="42">#REF!</definedName>
    <definedName name="TDIF" localSheetId="41">#REF!</definedName>
    <definedName name="TDIF" localSheetId="37">#REF!</definedName>
    <definedName name="TDIF" localSheetId="34">#REF!</definedName>
    <definedName name="TDIF" localSheetId="43">#REF!</definedName>
    <definedName name="TDIF" localSheetId="33">#REF!</definedName>
    <definedName name="TDIF" localSheetId="35">#REF!</definedName>
    <definedName name="TDIF" localSheetId="39">#REF!</definedName>
    <definedName name="TDIF">TDIF!$B$1</definedName>
    <definedName name="TDIF_EQ" localSheetId="22">TDIF!$B$12:$I$45</definedName>
    <definedName name="TDIF_Foreign_Units" localSheetId="22">TDIF!$B$47:$H$54</definedName>
    <definedName name="TDIFNAV" localSheetId="22">TDIF!$B$68:$B$75</definedName>
    <definedName name="TDIVYF" localSheetId="45">#REF!</definedName>
    <definedName name="TDIVYF" localSheetId="44">#REF!</definedName>
    <definedName name="TDIVYF" localSheetId="36">#REF!</definedName>
    <definedName name="TDIVYF" localSheetId="49">#REF!</definedName>
    <definedName name="TDIVYF" localSheetId="48">#REF!</definedName>
    <definedName name="TDIVYF" localSheetId="47">#REF!</definedName>
    <definedName name="TDIVYF" localSheetId="46">#REF!</definedName>
    <definedName name="TDIVYF" localSheetId="40">#REF!</definedName>
    <definedName name="TDIVYF" localSheetId="38">#REF!</definedName>
    <definedName name="TDIVYF" localSheetId="42">#REF!</definedName>
    <definedName name="TDIVYF" localSheetId="41">#REF!</definedName>
    <definedName name="TDIVYF" localSheetId="37">#REF!</definedName>
    <definedName name="TDIVYF" localSheetId="34">#REF!</definedName>
    <definedName name="TDIVYF" localSheetId="43">#REF!</definedName>
    <definedName name="TDIVYF" localSheetId="33">#REF!</definedName>
    <definedName name="TDIVYF" localSheetId="35">#REF!</definedName>
    <definedName name="TDIVYF" localSheetId="39">#REF!</definedName>
    <definedName name="TDIVYF">TDIVYF!$B$1</definedName>
    <definedName name="TDIVYF_Debt_Related" localSheetId="8">TDIVYF!$B$70:$H$71</definedName>
    <definedName name="TDIVYF_EQ" localSheetId="8">TDIVYF!$B$12:$I$61</definedName>
    <definedName name="TDIVYF_EQ_Related" localSheetId="8">TDIVYF!$C$62:$I$62</definedName>
    <definedName name="TDIVYF_GOV_SEC" localSheetId="8">TDIVYF!$B$64:$H$68</definedName>
    <definedName name="TDIVYFNAV" localSheetId="8">TDIVYF!$B$85:$B$88</definedName>
    <definedName name="TDYF" localSheetId="2">#REF!</definedName>
    <definedName name="TDYF" localSheetId="45">#REF!</definedName>
    <definedName name="TDYF" localSheetId="44">#REF!</definedName>
    <definedName name="TDYF" localSheetId="36">#REF!</definedName>
    <definedName name="TDYF" localSheetId="49">#REF!</definedName>
    <definedName name="TDYF" localSheetId="48">#REF!</definedName>
    <definedName name="TDYF" localSheetId="47">#REF!</definedName>
    <definedName name="TDYF" localSheetId="46">#REF!</definedName>
    <definedName name="TDYF" localSheetId="40">#REF!</definedName>
    <definedName name="TDYF" localSheetId="38">#REF!</definedName>
    <definedName name="TDYF" localSheetId="42">#REF!</definedName>
    <definedName name="TDYF" localSheetId="41">#REF!</definedName>
    <definedName name="TDYF" localSheetId="37">#REF!</definedName>
    <definedName name="TDYF" localSheetId="34">#REF!</definedName>
    <definedName name="TDYF" localSheetId="43">#REF!</definedName>
    <definedName name="TDYF" localSheetId="33">#REF!</definedName>
    <definedName name="TDYF" localSheetId="35">#REF!</definedName>
    <definedName name="TDYF" localSheetId="39">#REF!</definedName>
    <definedName name="TDYF">#REF!</definedName>
    <definedName name="TEGF" localSheetId="45">#REF!</definedName>
    <definedName name="TEGF" localSheetId="44">#REF!</definedName>
    <definedName name="TEGF" localSheetId="36">#REF!</definedName>
    <definedName name="TEGF" localSheetId="49">#REF!</definedName>
    <definedName name="TEGF" localSheetId="48">#REF!</definedName>
    <definedName name="TEGF" localSheetId="47">#REF!</definedName>
    <definedName name="TEGF" localSheetId="46">#REF!</definedName>
    <definedName name="TEGF" localSheetId="40">#REF!</definedName>
    <definedName name="TEGF" localSheetId="38">#REF!</definedName>
    <definedName name="TEGF" localSheetId="42">#REF!</definedName>
    <definedName name="TEGF" localSheetId="41">#REF!</definedName>
    <definedName name="TEGF" localSheetId="37">#REF!</definedName>
    <definedName name="TEGF" localSheetId="34">#REF!</definedName>
    <definedName name="TEGF" localSheetId="43">#REF!</definedName>
    <definedName name="TEGF" localSheetId="33">#REF!</definedName>
    <definedName name="TEGF" localSheetId="35">#REF!</definedName>
    <definedName name="TEGF" localSheetId="39">#REF!</definedName>
    <definedName name="TEGF">TEGF!$B$1</definedName>
    <definedName name="TEGF_Debt_Related" localSheetId="7">TEGF!$B$66:$H$91</definedName>
    <definedName name="TEGF_EQ" localSheetId="7">TEGF!$B$13:$I$48</definedName>
    <definedName name="TEGF_GOV_SEC" localSheetId="7">TEGF!$B$50:$H$64</definedName>
    <definedName name="TEGF_MM" localSheetId="7">TEGF!$B$93:$H$98</definedName>
    <definedName name="TEGF_Mutual_F_Units" localSheetId="7">TEGF!#REF!</definedName>
    <definedName name="TEGFNAV" localSheetId="7">TEGF!$B$115:$B$126</definedName>
    <definedName name="TEMF" localSheetId="2">#REF!</definedName>
    <definedName name="TEMF" localSheetId="45">#REF!</definedName>
    <definedName name="TEMF" localSheetId="44">#REF!</definedName>
    <definedName name="TEMF" localSheetId="36">#REF!</definedName>
    <definedName name="TEMF" localSheetId="49">#REF!</definedName>
    <definedName name="TEMF" localSheetId="48">#REF!</definedName>
    <definedName name="TEMF" localSheetId="47">#REF!</definedName>
    <definedName name="TEMF" localSheetId="46">#REF!</definedName>
    <definedName name="TEMF" localSheetId="40">#REF!</definedName>
    <definedName name="TEMF" localSheetId="38">#REF!</definedName>
    <definedName name="TEMF" localSheetId="42">#REF!</definedName>
    <definedName name="TEMF" localSheetId="41">#REF!</definedName>
    <definedName name="TEMF" localSheetId="37">#REF!</definedName>
    <definedName name="TEMF" localSheetId="34">#REF!</definedName>
    <definedName name="TEMF" localSheetId="43">#REF!</definedName>
    <definedName name="TEMF" localSheetId="33">#REF!</definedName>
    <definedName name="TEMF" localSheetId="35">#REF!</definedName>
    <definedName name="TEMF" localSheetId="39">#REF!</definedName>
    <definedName name="TEMF">#REF!</definedName>
    <definedName name="TEOF" localSheetId="45">#REF!</definedName>
    <definedName name="TEOF" localSheetId="44">#REF!</definedName>
    <definedName name="TEOF" localSheetId="36">#REF!</definedName>
    <definedName name="TEOF" localSheetId="49">#REF!</definedName>
    <definedName name="TEOF" localSheetId="48">#REF!</definedName>
    <definedName name="TEOF" localSheetId="47">#REF!</definedName>
    <definedName name="TEOF" localSheetId="46">#REF!</definedName>
    <definedName name="TEOF" localSheetId="40">#REF!</definedName>
    <definedName name="TEOF" localSheetId="38">#REF!</definedName>
    <definedName name="TEOF" localSheetId="42">#REF!</definedName>
    <definedName name="TEOF" localSheetId="41">#REF!</definedName>
    <definedName name="TEOF" localSheetId="37">#REF!</definedName>
    <definedName name="TEOF" localSheetId="34">#REF!</definedName>
    <definedName name="TEOF" localSheetId="43">#REF!</definedName>
    <definedName name="TEOF" localSheetId="33">#REF!</definedName>
    <definedName name="TEOF" localSheetId="35">#REF!</definedName>
    <definedName name="TEOF" localSheetId="39">#REF!</definedName>
    <definedName name="TEOF">TEOF!$B$1</definedName>
    <definedName name="TEOF_EQ" localSheetId="10">TEOF!$B$12:$I$54</definedName>
    <definedName name="TEOF_EQ_FU_Related" localSheetId="10">TEOF!$B$55:$I$55</definedName>
    <definedName name="TEOFNAV" localSheetId="10">TEOF!$B$69:$B$76</definedName>
    <definedName name="TEQPEF" localSheetId="45">#REF!</definedName>
    <definedName name="TEQPEF" localSheetId="44">#REF!</definedName>
    <definedName name="TEQPEF" localSheetId="36">#REF!</definedName>
    <definedName name="TEQPEF" localSheetId="49">#REF!</definedName>
    <definedName name="TEQPEF" localSheetId="48">#REF!</definedName>
    <definedName name="TEQPEF" localSheetId="47">#REF!</definedName>
    <definedName name="TEQPEF" localSheetId="46">#REF!</definedName>
    <definedName name="TEQPEF" localSheetId="40">#REF!</definedName>
    <definedName name="TEQPEF" localSheetId="38">#REF!</definedName>
    <definedName name="TEQPEF" localSheetId="42">#REF!</definedName>
    <definedName name="TEQPEF" localSheetId="41">#REF!</definedName>
    <definedName name="TEQPEF" localSheetId="37">#REF!</definedName>
    <definedName name="TEQPEF" localSheetId="34">#REF!</definedName>
    <definedName name="TEQPEF" localSheetId="43">#REF!</definedName>
    <definedName name="TEQPEF" localSheetId="33">#REF!</definedName>
    <definedName name="TEQPEF" localSheetId="35">#REF!</definedName>
    <definedName name="TEQPEF" localSheetId="39">#REF!</definedName>
    <definedName name="TEQPEF">TEQPEF!$B$1</definedName>
    <definedName name="TEQPEF_EQ" localSheetId="13">TEQPEF!$B$12:$I$51</definedName>
    <definedName name="TEQPEFNAV" localSheetId="13">TEQPEF!$B$65:$B$76</definedName>
    <definedName name="TFEF" localSheetId="45">#REF!</definedName>
    <definedName name="TFEF" localSheetId="44">#REF!</definedName>
    <definedName name="TFEF" localSheetId="36">#REF!</definedName>
    <definedName name="TFEF" localSheetId="49">#REF!</definedName>
    <definedName name="TFEF" localSheetId="48">#REF!</definedName>
    <definedName name="TFEF" localSheetId="47">#REF!</definedName>
    <definedName name="TFEF" localSheetId="46">#REF!</definedName>
    <definedName name="TFEF" localSheetId="40">#REF!</definedName>
    <definedName name="TFEF" localSheetId="38">#REF!</definedName>
    <definedName name="TFEF" localSheetId="42">#REF!</definedName>
    <definedName name="TFEF" localSheetId="41">#REF!</definedName>
    <definedName name="TFEF" localSheetId="37">#REF!</definedName>
    <definedName name="TFEF" localSheetId="34">#REF!</definedName>
    <definedName name="TFEF" localSheetId="43">#REF!</definedName>
    <definedName name="TFEF" localSheetId="33">#REF!</definedName>
    <definedName name="TFEF" localSheetId="35">#REF!</definedName>
    <definedName name="TFEF" localSheetId="39">#REF!</definedName>
    <definedName name="TFEF">TFEF!$B$1</definedName>
    <definedName name="TFEF_EQ" localSheetId="15">TFEF!$B$12:$I$42</definedName>
    <definedName name="TFEFNAV" localSheetId="15">TFEF!$B$56:$B$63</definedName>
    <definedName name="TFF" localSheetId="45">TFF!$B$1</definedName>
    <definedName name="TFF" localSheetId="44">TFF!$B$1</definedName>
    <definedName name="TFF" localSheetId="36">TFF!$B$1</definedName>
    <definedName name="TFF" localSheetId="49">TFF!$B$1</definedName>
    <definedName name="TFF" localSheetId="48">TFF!$B$1</definedName>
    <definedName name="TFF" localSheetId="47">TFF!$B$1</definedName>
    <definedName name="TFF" localSheetId="46">TFF!$B$1</definedName>
    <definedName name="TFF" localSheetId="40">TFF!$B$1</definedName>
    <definedName name="TFF" localSheetId="38">TFF!$B$1</definedName>
    <definedName name="TFF" localSheetId="42">TFF!$B$1</definedName>
    <definedName name="TFF" localSheetId="41">TFF!$B$1</definedName>
    <definedName name="TFF" localSheetId="37">TFF!$B$1</definedName>
    <definedName name="TFF" localSheetId="43">TFF!$B$1</definedName>
    <definedName name="TFF" localSheetId="39">TFF!$B$1</definedName>
    <definedName name="TFF">#REF!</definedName>
    <definedName name="TFF_Debt_Related" localSheetId="36">TFF!$B$25:$H$69</definedName>
    <definedName name="TFF_GOV_SEC" localSheetId="36">TFF!$B$12:$H$23</definedName>
    <definedName name="TFF_MM" localSheetId="36">TFF!$B$71:$H$94</definedName>
    <definedName name="TFFNAV" localSheetId="36">TFF!$B$107:$B$122</definedName>
    <definedName name="TFFSP1" localSheetId="2">#REF!</definedName>
    <definedName name="TFFSP1" localSheetId="45">#REF!</definedName>
    <definedName name="TFFSP1" localSheetId="44">#REF!</definedName>
    <definedName name="TFFSP1" localSheetId="36">#REF!</definedName>
    <definedName name="TFFSP1" localSheetId="49">#REF!</definedName>
    <definedName name="TFFSP1" localSheetId="48">#REF!</definedName>
    <definedName name="TFFSP1" localSheetId="47">#REF!</definedName>
    <definedName name="TFFSP1" localSheetId="46">#REF!</definedName>
    <definedName name="TFFSP1" localSheetId="40">#REF!</definedName>
    <definedName name="TFFSP1" localSheetId="38">#REF!</definedName>
    <definedName name="TFFSP1" localSheetId="42">#REF!</definedName>
    <definedName name="TFFSP1" localSheetId="41">#REF!</definedName>
    <definedName name="TFFSP1" localSheetId="37">#REF!</definedName>
    <definedName name="TFFSP1" localSheetId="34">#REF!</definedName>
    <definedName name="TFFSP1" localSheetId="43">#REF!</definedName>
    <definedName name="TFFSP1" localSheetId="33">#REF!</definedName>
    <definedName name="TFFSP1" localSheetId="35">#REF!</definedName>
    <definedName name="TFFSP1" localSheetId="39">#REF!</definedName>
    <definedName name="TFFSP1">#REF!</definedName>
    <definedName name="TFFSP1_Debt_Related" localSheetId="36">TFF!$B$137:$H$141</definedName>
    <definedName name="TFFSP1NAV" localSheetId="36">TFF!$B$153:$B$168</definedName>
    <definedName name="TFHA20" localSheetId="2">#REF!</definedName>
    <definedName name="TFHA20" localSheetId="45">#REF!</definedName>
    <definedName name="TFHA20" localSheetId="44">#REF!</definedName>
    <definedName name="TFHA20" localSheetId="36">#REF!</definedName>
    <definedName name="TFHA20" localSheetId="49">#REF!</definedName>
    <definedName name="TFHA20" localSheetId="48">#REF!</definedName>
    <definedName name="TFHA20" localSheetId="47">#REF!</definedName>
    <definedName name="TFHA20" localSheetId="46">#REF!</definedName>
    <definedName name="TFHA20" localSheetId="40">#REF!</definedName>
    <definedName name="TFHA20" localSheetId="38">#REF!</definedName>
    <definedName name="TFHA20" localSheetId="42">#REF!</definedName>
    <definedName name="TFHA20" localSheetId="41">#REF!</definedName>
    <definedName name="TFHA20" localSheetId="37">#REF!</definedName>
    <definedName name="TFHA20" localSheetId="34">#REF!</definedName>
    <definedName name="TFHA20" localSheetId="43">#REF!</definedName>
    <definedName name="TFHA20" localSheetId="33">#REF!</definedName>
    <definedName name="TFHA20" localSheetId="35">#REF!</definedName>
    <definedName name="TFHA20" localSheetId="39">#REF!</definedName>
    <definedName name="TFHA20">#REF!</definedName>
    <definedName name="TFHA32" localSheetId="2">#REF!</definedName>
    <definedName name="TFHA32">#REF!</definedName>
    <definedName name="TFHAP1" localSheetId="2">#REF!</definedName>
    <definedName name="TFHAP1">#REF!</definedName>
    <definedName name="TFHAP2" localSheetId="2">#REF!</definedName>
    <definedName name="TFHAP2">#REF!</definedName>
    <definedName name="TFHF" localSheetId="2">#REF!</definedName>
    <definedName name="TFHF">#REF!</definedName>
    <definedName name="TFIPA1" localSheetId="2">#REF!</definedName>
    <definedName name="TFIPA1">#REF!</definedName>
    <definedName name="TFIPA2" localSheetId="2">#REF!</definedName>
    <definedName name="TFIPA2">#REF!</definedName>
    <definedName name="TFIPA3" localSheetId="2">#REF!</definedName>
    <definedName name="TFIPA3">#REF!</definedName>
    <definedName name="TFIPB2" localSheetId="2">#REF!</definedName>
    <definedName name="TFIPB2">#REF!</definedName>
    <definedName name="TFIPB3" localSheetId="2">#REF!</definedName>
    <definedName name="TFIPB3">#REF!</definedName>
    <definedName name="TFIPC2" localSheetId="2">#REF!</definedName>
    <definedName name="TFIPC2">#REF!</definedName>
    <definedName name="TFIPC3" localSheetId="2">#REF!</definedName>
    <definedName name="TFIPC3">#REF!</definedName>
    <definedName name="TFM40B" localSheetId="2">#REF!</definedName>
    <definedName name="TFM40B">#REF!</definedName>
    <definedName name="TFM40C" localSheetId="2">#REF!</definedName>
    <definedName name="TFM40C">#REF!</definedName>
    <definedName name="TFM40F" localSheetId="2">#REF!</definedName>
    <definedName name="TFM40F">#REF!</definedName>
    <definedName name="TFM40H" localSheetId="2">#REF!</definedName>
    <definedName name="TFM40H">#REF!</definedName>
    <definedName name="TFM42A" localSheetId="2">#REF!</definedName>
    <definedName name="TFM42A">#REF!</definedName>
    <definedName name="TFM42B" localSheetId="2">#REF!</definedName>
    <definedName name="TFM42B">#REF!</definedName>
    <definedName name="TFM42C" localSheetId="2">#REF!</definedName>
    <definedName name="TFM42C">#REF!</definedName>
    <definedName name="TFM42D" localSheetId="2">#REF!</definedName>
    <definedName name="TFM42D">#REF!</definedName>
    <definedName name="TFM42E" localSheetId="2">#REF!</definedName>
    <definedName name="TFM42E">#REF!</definedName>
    <definedName name="TFM42F" localSheetId="2">#REF!</definedName>
    <definedName name="TFM42F">#REF!</definedName>
    <definedName name="TFM42G" localSheetId="2">#REF!</definedName>
    <definedName name="TFM42G">#REF!</definedName>
    <definedName name="TFM42H" localSheetId="2">#REF!</definedName>
    <definedName name="TFM42H">#REF!</definedName>
    <definedName name="TFM42I" localSheetId="2">#REF!</definedName>
    <definedName name="TFM42I">#REF!</definedName>
    <definedName name="TFM43A" localSheetId="2">#REF!</definedName>
    <definedName name="TFM43A">#REF!</definedName>
    <definedName name="TFM43B" localSheetId="2">#REF!</definedName>
    <definedName name="TFM43B">#REF!</definedName>
    <definedName name="TFM43C" localSheetId="2">#REF!</definedName>
    <definedName name="TFM43C">#REF!</definedName>
    <definedName name="TFM43D" localSheetId="2">#REF!</definedName>
    <definedName name="TFM43D">#REF!</definedName>
    <definedName name="TFM43E" localSheetId="2">#REF!</definedName>
    <definedName name="TFM43E">#REF!</definedName>
    <definedName name="TFM44A" localSheetId="2">#REF!</definedName>
    <definedName name="TFM44A">#REF!</definedName>
    <definedName name="TFM44B" localSheetId="2">#REF!</definedName>
    <definedName name="TFM44B">#REF!</definedName>
    <definedName name="TFM44C" localSheetId="2">#REF!</definedName>
    <definedName name="TFM44C">#REF!</definedName>
    <definedName name="TFM44D" localSheetId="2">#REF!</definedName>
    <definedName name="TFM44D">#REF!</definedName>
    <definedName name="TFM45A" localSheetId="2">#REF!</definedName>
    <definedName name="TFM45A">#REF!</definedName>
    <definedName name="TFM45B" localSheetId="2">#REF!</definedName>
    <definedName name="TFM45B">#REF!</definedName>
    <definedName name="TFM45C" localSheetId="2">#REF!</definedName>
    <definedName name="TFM45C">#REF!</definedName>
    <definedName name="TFM45D" localSheetId="2">#REF!</definedName>
    <definedName name="TFM45D">#REF!</definedName>
    <definedName name="TFM45E" localSheetId="2">#REF!</definedName>
    <definedName name="TFM45E">#REF!</definedName>
    <definedName name="TFM46A" localSheetId="2">#REF!</definedName>
    <definedName name="TFM46A">#REF!</definedName>
    <definedName name="TFM46B" localSheetId="2">#REF!</definedName>
    <definedName name="TFM46B">#REF!</definedName>
    <definedName name="TFM46C" localSheetId="2">#REF!</definedName>
    <definedName name="TFM46C">#REF!</definedName>
    <definedName name="TFM46D" localSheetId="2">#REF!</definedName>
    <definedName name="TFM46D">#REF!</definedName>
    <definedName name="TFM46E" localSheetId="2">#REF!</definedName>
    <definedName name="TFM46E">#REF!</definedName>
    <definedName name="TFM46F" localSheetId="2">#REF!</definedName>
    <definedName name="TFM46F">#REF!</definedName>
    <definedName name="TFM46G" localSheetId="2">#REF!</definedName>
    <definedName name="TFM46G">#REF!</definedName>
    <definedName name="TFM46H" localSheetId="2">#REF!</definedName>
    <definedName name="TFM46H">#REF!</definedName>
    <definedName name="TFM46I" localSheetId="2">#REF!</definedName>
    <definedName name="TFM46I">#REF!</definedName>
    <definedName name="TFM46J" localSheetId="2">#REF!</definedName>
    <definedName name="TFM46J">#REF!</definedName>
    <definedName name="TFM46K" localSheetId="2">#REF!</definedName>
    <definedName name="TFM46K">#REF!</definedName>
    <definedName name="TFM46L" localSheetId="2">#REF!</definedName>
    <definedName name="TFM46L">#REF!</definedName>
    <definedName name="TFM46M" localSheetId="2">#REF!</definedName>
    <definedName name="TFM46M">#REF!</definedName>
    <definedName name="TFM46N" localSheetId="2">#REF!</definedName>
    <definedName name="TFM46N">#REF!</definedName>
    <definedName name="TFM46O" localSheetId="2">#REF!</definedName>
    <definedName name="TFM46O">#REF!</definedName>
    <definedName name="TFM46P" localSheetId="2">#REF!</definedName>
    <definedName name="TFM46P">#REF!</definedName>
    <definedName name="TFM46Q" localSheetId="2">#REF!</definedName>
    <definedName name="TFM46Q">#REF!</definedName>
    <definedName name="TFM46R" localSheetId="2">#REF!</definedName>
    <definedName name="TFM46R">#REF!</definedName>
    <definedName name="TFM46S" localSheetId="2">#REF!</definedName>
    <definedName name="TFM46S">#REF!</definedName>
    <definedName name="TFM46T" localSheetId="2">#REF!</definedName>
    <definedName name="TFM46T">#REF!</definedName>
    <definedName name="TFM47A" localSheetId="2">#REF!</definedName>
    <definedName name="TFM47A">#REF!</definedName>
    <definedName name="TFM47B" localSheetId="2">#REF!</definedName>
    <definedName name="TFM47B">#REF!</definedName>
    <definedName name="TFM47C" localSheetId="2">#REF!</definedName>
    <definedName name="TFM47C">#REF!</definedName>
    <definedName name="TFM47D" localSheetId="2">#REF!</definedName>
    <definedName name="TFM47D">#REF!</definedName>
    <definedName name="TFM47E" localSheetId="2">#REF!</definedName>
    <definedName name="TFM47E">#REF!</definedName>
    <definedName name="TFM47F" localSheetId="2">#REF!</definedName>
    <definedName name="TFM47F">#REF!</definedName>
    <definedName name="TFM47G" localSheetId="2">#REF!</definedName>
    <definedName name="TFM47G">#REF!</definedName>
    <definedName name="TFM47H" localSheetId="2">#REF!</definedName>
    <definedName name="TFM47H">#REF!</definedName>
    <definedName name="TFM47I" localSheetId="2">#REF!</definedName>
    <definedName name="TFM47I">#REF!</definedName>
    <definedName name="TFM47J" localSheetId="2">#REF!</definedName>
    <definedName name="TFM47J">#REF!</definedName>
    <definedName name="TFM47K" localSheetId="2">#REF!</definedName>
    <definedName name="TFM47K">#REF!</definedName>
    <definedName name="TFM47L" localSheetId="2">#REF!</definedName>
    <definedName name="TFM47L">#REF!</definedName>
    <definedName name="TFM47M" localSheetId="2">#REF!</definedName>
    <definedName name="TFM47M">#REF!</definedName>
    <definedName name="TFM47N" localSheetId="2">#REF!</definedName>
    <definedName name="TFM47N">#REF!</definedName>
    <definedName name="TFM48A" localSheetId="2">#REF!</definedName>
    <definedName name="TFM48A">#REF!</definedName>
    <definedName name="TFM48B" localSheetId="2">#REF!</definedName>
    <definedName name="TFM48B">#REF!</definedName>
    <definedName name="TFM48C" localSheetId="2">#REF!</definedName>
    <definedName name="TFM48C">#REF!</definedName>
    <definedName name="TFM48D" localSheetId="2">#REF!</definedName>
    <definedName name="TFM48D">#REF!</definedName>
    <definedName name="TFM48E" localSheetId="2">#REF!</definedName>
    <definedName name="TFM48E">#REF!</definedName>
    <definedName name="TFM48F" localSheetId="2">#REF!</definedName>
    <definedName name="TFM48F">#REF!</definedName>
    <definedName name="TFM48G" localSheetId="2">#REF!</definedName>
    <definedName name="TFM48G">#REF!</definedName>
    <definedName name="TFM49A" localSheetId="2">#REF!</definedName>
    <definedName name="TFM49A">#REF!</definedName>
    <definedName name="TFM49B" localSheetId="2">#REF!</definedName>
    <definedName name="TFM49B">#REF!</definedName>
    <definedName name="TFM49C" localSheetId="2">#REF!</definedName>
    <definedName name="TFM49C">#REF!</definedName>
    <definedName name="TFM53A">#REF!</definedName>
    <definedName name="TFM53B">#REF!</definedName>
    <definedName name="TFM53C" localSheetId="2">#REF!</definedName>
    <definedName name="TFM53C">#REF!</definedName>
    <definedName name="TFM54A">#REF!</definedName>
    <definedName name="TFM54B" localSheetId="2">#REF!</definedName>
    <definedName name="TFM54B">#REF!</definedName>
    <definedName name="TFM54C" localSheetId="2">#REF!</definedName>
    <definedName name="TFM54C">#REF!</definedName>
    <definedName name="TFM55A">#REF!</definedName>
    <definedName name="TFM55B">#REF!</definedName>
    <definedName name="TFM55C" localSheetId="2">#REF!</definedName>
    <definedName name="TFM55C">#REF!</definedName>
    <definedName name="TFM55D">#REF!</definedName>
    <definedName name="TFM55E" localSheetId="49">TFM55E!$B$1</definedName>
    <definedName name="TFM55E">#REF!</definedName>
    <definedName name="TFM55E_Debt_Related" localSheetId="49">TFM55E!$B$7:$H$11</definedName>
    <definedName name="TFM55F" localSheetId="48">TFM55F!$B$1</definedName>
    <definedName name="TFM55F">#REF!</definedName>
    <definedName name="TFM55F_Debt_Related" localSheetId="48">TFM55F!$B$7:$H$11</definedName>
    <definedName name="TFM55G" localSheetId="45">#REF!</definedName>
    <definedName name="TFM55G" localSheetId="44">#REF!</definedName>
    <definedName name="TFM55G" localSheetId="36">#REF!</definedName>
    <definedName name="TFM55G" localSheetId="49">#REF!</definedName>
    <definedName name="TFM55G" localSheetId="48">#REF!</definedName>
    <definedName name="TFM55G" localSheetId="47">#REF!</definedName>
    <definedName name="TFM55G" localSheetId="46">#REF!</definedName>
    <definedName name="TFM55G" localSheetId="40">#REF!</definedName>
    <definedName name="TFM55G" localSheetId="38">#REF!</definedName>
    <definedName name="TFM55G" localSheetId="42">#REF!</definedName>
    <definedName name="TFM55G" localSheetId="41">#REF!</definedName>
    <definedName name="TFM55G" localSheetId="37">#REF!</definedName>
    <definedName name="TFM55G" localSheetId="34">#REF!</definedName>
    <definedName name="TFM55G" localSheetId="43">#REF!</definedName>
    <definedName name="TFM55G" localSheetId="33">#REF!</definedName>
    <definedName name="TFM55G" localSheetId="35">#REF!</definedName>
    <definedName name="TFM55G" localSheetId="39">#REF!</definedName>
    <definedName name="TFM55G">#REF!</definedName>
    <definedName name="TFM55H" localSheetId="2">#REF!</definedName>
    <definedName name="TFM55H">#REF!</definedName>
    <definedName name="TFM55I">#REF!</definedName>
    <definedName name="TFM55J" localSheetId="2">#REF!</definedName>
    <definedName name="TFM55J">#REF!</definedName>
    <definedName name="TFM56A">#REF!</definedName>
    <definedName name="TFM56B">#REF!</definedName>
    <definedName name="TFM56C">#REF!</definedName>
    <definedName name="TFM56D" localSheetId="49">#REF!</definedName>
    <definedName name="TFM56D" localSheetId="48">#REF!</definedName>
    <definedName name="TFM56D" localSheetId="47">TFM56D!$B$1</definedName>
    <definedName name="TFM56D">#REF!</definedName>
    <definedName name="TFM56D_Debt_Related" localSheetId="47">TFM56D!$B$12:$H$17</definedName>
    <definedName name="TFM56DNAV" localSheetId="47">TFM56D!$B$30:$B$37</definedName>
    <definedName name="TFM56E" localSheetId="2">#REF!</definedName>
    <definedName name="TFM56E" localSheetId="45">#REF!</definedName>
    <definedName name="TFM56E" localSheetId="44">#REF!</definedName>
    <definedName name="TFM56E" localSheetId="36">#REF!</definedName>
    <definedName name="TFM56E" localSheetId="49">#REF!</definedName>
    <definedName name="TFM56E" localSheetId="48">#REF!</definedName>
    <definedName name="TFM56E" localSheetId="47">#REF!</definedName>
    <definedName name="TFM56E" localSheetId="46">#REF!</definedName>
    <definedName name="TFM56E" localSheetId="40">#REF!</definedName>
    <definedName name="TFM56E" localSheetId="38">#REF!</definedName>
    <definedName name="TFM56E" localSheetId="42">#REF!</definedName>
    <definedName name="TFM56E" localSheetId="41">#REF!</definedName>
    <definedName name="TFM56E" localSheetId="37">#REF!</definedName>
    <definedName name="TFM56E" localSheetId="34">#REF!</definedName>
    <definedName name="TFM56E" localSheetId="43">#REF!</definedName>
    <definedName name="TFM56E" localSheetId="33">#REF!</definedName>
    <definedName name="TFM56E" localSheetId="35">#REF!</definedName>
    <definedName name="TFM56E" localSheetId="39">#REF!</definedName>
    <definedName name="TFM56E">#REF!</definedName>
    <definedName name="TFM56F" localSheetId="49">#REF!</definedName>
    <definedName name="TFM56F" localSheetId="48">#REF!</definedName>
    <definedName name="TFM56F" localSheetId="47">#REF!</definedName>
    <definedName name="TFM56F" localSheetId="46">TFM56F!$B$1</definedName>
    <definedName name="TFM56F">#REF!</definedName>
    <definedName name="TFM56F_Debt_Related" localSheetId="46">TFM56F!$B$12:$H$29</definedName>
    <definedName name="TFM56FNAV" localSheetId="46">TFM56F!$B$42:$B$49</definedName>
    <definedName name="TFMP02" localSheetId="2">#REF!</definedName>
    <definedName name="TFMP02" localSheetId="45">#REF!</definedName>
    <definedName name="TFMP02" localSheetId="44">#REF!</definedName>
    <definedName name="TFMP02" localSheetId="36">#REF!</definedName>
    <definedName name="TFMP02" localSheetId="49">#REF!</definedName>
    <definedName name="TFMP02" localSheetId="48">#REF!</definedName>
    <definedName name="TFMP02" localSheetId="47">#REF!</definedName>
    <definedName name="TFMP02" localSheetId="46">#REF!</definedName>
    <definedName name="TFMP02" localSheetId="40">#REF!</definedName>
    <definedName name="TFMP02" localSheetId="38">#REF!</definedName>
    <definedName name="TFMP02" localSheetId="42">#REF!</definedName>
    <definedName name="TFMP02" localSheetId="41">#REF!</definedName>
    <definedName name="TFMP02" localSheetId="37">#REF!</definedName>
    <definedName name="TFMP02" localSheetId="34">#REF!</definedName>
    <definedName name="TFMP02" localSheetId="43">#REF!</definedName>
    <definedName name="TFMP02" localSheetId="33">#REF!</definedName>
    <definedName name="TFMP02" localSheetId="35">#REF!</definedName>
    <definedName name="TFMP02" localSheetId="39">#REF!</definedName>
    <definedName name="TFMP02">#REF!</definedName>
    <definedName name="TFMP04" localSheetId="2">#REF!</definedName>
    <definedName name="TFMP04">#REF!</definedName>
    <definedName name="TFMP15" localSheetId="2">#REF!</definedName>
    <definedName name="TFMP15">#REF!</definedName>
    <definedName name="TFMP19" localSheetId="2">#REF!</definedName>
    <definedName name="TFMP19">#REF!</definedName>
    <definedName name="TFMP22" localSheetId="2">#REF!</definedName>
    <definedName name="TFMP22">#REF!</definedName>
    <definedName name="TFMP23" localSheetId="2">#REF!</definedName>
    <definedName name="TFMP23">#REF!</definedName>
    <definedName name="TFMP24" localSheetId="2">#REF!</definedName>
    <definedName name="TFMP24">#REF!</definedName>
    <definedName name="TFMP25" localSheetId="2">#REF!</definedName>
    <definedName name="TFMP25">#REF!</definedName>
    <definedName name="TFMP27" localSheetId="2">#REF!</definedName>
    <definedName name="TFMP27">#REF!</definedName>
    <definedName name="TFMP30" localSheetId="2">#REF!</definedName>
    <definedName name="TFMP30">#REF!</definedName>
    <definedName name="TFMP32" localSheetId="2">#REF!</definedName>
    <definedName name="TFMP32">#REF!</definedName>
    <definedName name="TFMP33" localSheetId="2">#REF!</definedName>
    <definedName name="TFMP33">#REF!</definedName>
    <definedName name="TFMP35" localSheetId="2">#REF!</definedName>
    <definedName name="TFMP35">#REF!</definedName>
    <definedName name="TFMP36" localSheetId="2">#REF!</definedName>
    <definedName name="TFMP36">#REF!</definedName>
    <definedName name="TFMP37" localSheetId="2">#REF!</definedName>
    <definedName name="TFMP37">#REF!</definedName>
    <definedName name="TFMP38" localSheetId="2">#REF!</definedName>
    <definedName name="TFMP38">#REF!</definedName>
    <definedName name="TFMP40" localSheetId="2">#REF!</definedName>
    <definedName name="TFMP40">#REF!</definedName>
    <definedName name="TFMP41" localSheetId="2">#REF!</definedName>
    <definedName name="TFMP41">#REF!</definedName>
    <definedName name="TFMP42" localSheetId="2">#REF!</definedName>
    <definedName name="TFMP42">#REF!</definedName>
    <definedName name="TFMP43" localSheetId="2">#REF!</definedName>
    <definedName name="TFMP43">#REF!</definedName>
    <definedName name="TFMP44" localSheetId="2">#REF!</definedName>
    <definedName name="TFMP44">#REF!</definedName>
    <definedName name="TFMP45" localSheetId="2">#REF!</definedName>
    <definedName name="TFMP45">#REF!</definedName>
    <definedName name="TFRF" localSheetId="45">TFRF!$B$1</definedName>
    <definedName name="TFRF" localSheetId="44">TFRF!$B$1</definedName>
    <definedName name="TFRF" localSheetId="49">TFRF!$B$1</definedName>
    <definedName name="TFRF" localSheetId="48">TFRF!$B$1</definedName>
    <definedName name="TFRF" localSheetId="47">TFRF!$B$1</definedName>
    <definedName name="TFRF" localSheetId="46">TFRF!$B$1</definedName>
    <definedName name="TFRF" localSheetId="40">TFRF!$B$1</definedName>
    <definedName name="TFRF" localSheetId="42">TFRF!$B$1</definedName>
    <definedName name="TFRF" localSheetId="41">TFRF!$B$1</definedName>
    <definedName name="TFRF" localSheetId="43">TFRF!$B$1</definedName>
    <definedName name="TFRF">#REF!</definedName>
    <definedName name="TFRF_Debt_Related" localSheetId="40">TFRF!$B$22:$H$36</definedName>
    <definedName name="TFRF_GOV_SEC" localSheetId="40">TFRF!$B$11:$H$20</definedName>
    <definedName name="TFRFNAV" localSheetId="40">TFRF!$B$49:$B$56</definedName>
    <definedName name="TFRLTF" localSheetId="2">#REF!</definedName>
    <definedName name="TFRLTF" localSheetId="45">#REF!</definedName>
    <definedName name="TFRLTF" localSheetId="44">#REF!</definedName>
    <definedName name="TFRLTF" localSheetId="36">#REF!</definedName>
    <definedName name="TFRLTF" localSheetId="49">#REF!</definedName>
    <definedName name="TFRLTF" localSheetId="48">#REF!</definedName>
    <definedName name="TFRLTF" localSheetId="47">#REF!</definedName>
    <definedName name="TFRLTF" localSheetId="46">#REF!</definedName>
    <definedName name="TFRLTF" localSheetId="40">#REF!</definedName>
    <definedName name="TFRLTF" localSheetId="38">#REF!</definedName>
    <definedName name="TFRLTF" localSheetId="42">#REF!</definedName>
    <definedName name="TFRLTF" localSheetId="41">#REF!</definedName>
    <definedName name="TFRLTF" localSheetId="37">#REF!</definedName>
    <definedName name="TFRLTF" localSheetId="34">#REF!</definedName>
    <definedName name="TFRLTF" localSheetId="43">#REF!</definedName>
    <definedName name="TFRLTF" localSheetId="33">#REF!</definedName>
    <definedName name="TFRLTF" localSheetId="35">#REF!</definedName>
    <definedName name="TFRLTF" localSheetId="39">#REF!</definedName>
    <definedName name="TFRLTF">#REF!</definedName>
    <definedName name="TFRSTF" localSheetId="45">TFRSTF!$B$1</definedName>
    <definedName name="TFRSTF" localSheetId="44">TFRSTF!$B$1</definedName>
    <definedName name="TFRSTF" localSheetId="49">TFRSTF!$B$1</definedName>
    <definedName name="TFRSTF" localSheetId="48">TFRSTF!$B$1</definedName>
    <definedName name="TFRSTF" localSheetId="47">TFRSTF!$B$1</definedName>
    <definedName name="TFRSTF" localSheetId="46">TFRSTF!$B$1</definedName>
    <definedName name="TFRSTF" localSheetId="40">TFRSTF!$B$1</definedName>
    <definedName name="TFRSTF" localSheetId="38">TFRSTF!$B$1</definedName>
    <definedName name="TFRSTF" localSheetId="42">TFRSTF!$B$1</definedName>
    <definedName name="TFRSTF" localSheetId="41">TFRSTF!$B$1</definedName>
    <definedName name="TFRSTF" localSheetId="43">TFRSTF!$B$1</definedName>
    <definedName name="TFRSTF" localSheetId="39">TFRSTF!$B$1</definedName>
    <definedName name="TFRSTF">#REF!</definedName>
    <definedName name="TFRSTF_GOV_SEC" localSheetId="38">TFRSTF!$B$12:$H$17</definedName>
    <definedName name="TFRSTF_MM" localSheetId="38">TFRSTF!$B$19:$H$58</definedName>
    <definedName name="TFRSTFNAV" localSheetId="38">TFRSTF!$B$71:$B$78</definedName>
    <definedName name="TFTF1" localSheetId="2">#REF!</definedName>
    <definedName name="TFTF1" localSheetId="45">#REF!</definedName>
    <definedName name="TFTF1" localSheetId="44">#REF!</definedName>
    <definedName name="TFTF1" localSheetId="36">#REF!</definedName>
    <definedName name="TFTF1" localSheetId="49">#REF!</definedName>
    <definedName name="TFTF1" localSheetId="48">#REF!</definedName>
    <definedName name="TFTF1" localSheetId="47">#REF!</definedName>
    <definedName name="TFTF1" localSheetId="46">#REF!</definedName>
    <definedName name="TFTF1" localSheetId="40">#REF!</definedName>
    <definedName name="TFTF1" localSheetId="38">#REF!</definedName>
    <definedName name="TFTF1" localSheetId="42">#REF!</definedName>
    <definedName name="TFTF1" localSheetId="41">#REF!</definedName>
    <definedName name="TFTF1" localSheetId="37">#REF!</definedName>
    <definedName name="TFTF1" localSheetId="34">#REF!</definedName>
    <definedName name="TFTF1" localSheetId="43">#REF!</definedName>
    <definedName name="TFTF1" localSheetId="33">#REF!</definedName>
    <definedName name="TFTF1" localSheetId="35">#REF!</definedName>
    <definedName name="TFTF1" localSheetId="39">#REF!</definedName>
    <definedName name="TFTF1">#REF!</definedName>
    <definedName name="TFTF2A" localSheetId="2">#REF!</definedName>
    <definedName name="TFTF2A">#REF!</definedName>
    <definedName name="TFTF2B" localSheetId="2">#REF!</definedName>
    <definedName name="TFTF2B">#REF!</definedName>
    <definedName name="TGEIFA" localSheetId="2">#REF!</definedName>
    <definedName name="TGEIFA">#REF!</definedName>
    <definedName name="TGEIFB" localSheetId="2">#REF!</definedName>
    <definedName name="TGEIFB">#REF!</definedName>
    <definedName name="TGMTF" localSheetId="2">#REF!</definedName>
    <definedName name="TGMTF">#REF!</definedName>
    <definedName name="TGSFR" localSheetId="45">#REF!</definedName>
    <definedName name="TGSFR" localSheetId="44">#REF!</definedName>
    <definedName name="TGSFR" localSheetId="49">#REF!</definedName>
    <definedName name="TGSFR" localSheetId="48">#REF!</definedName>
    <definedName name="TGSFR" localSheetId="47">#REF!</definedName>
    <definedName name="TGSFR" localSheetId="46">#REF!</definedName>
    <definedName name="TGSFR" localSheetId="42">TGSFR!$B$1</definedName>
    <definedName name="TGSFR" localSheetId="43">#REF!</definedName>
    <definedName name="TGSFR">#REF!</definedName>
    <definedName name="TGSFR_GOV_SEC" localSheetId="42">TGSFR!$B$12:$H$29</definedName>
    <definedName name="TGSFRNAV" localSheetId="42">TGSFR!$B$42:$B$53</definedName>
    <definedName name="TGSMF" localSheetId="2">#REF!</definedName>
    <definedName name="TGSMF" localSheetId="45">#REF!</definedName>
    <definedName name="TGSMF" localSheetId="44">#REF!</definedName>
    <definedName name="TGSMF" localSheetId="36">#REF!</definedName>
    <definedName name="TGSMF" localSheetId="49">#REF!</definedName>
    <definedName name="TGSMF" localSheetId="48">#REF!</definedName>
    <definedName name="TGSMF" localSheetId="47">#REF!</definedName>
    <definedName name="TGSMF" localSheetId="46">#REF!</definedName>
    <definedName name="TGSMF" localSheetId="40">#REF!</definedName>
    <definedName name="TGSMF" localSheetId="38">#REF!</definedName>
    <definedName name="TGSMF" localSheetId="42">#REF!</definedName>
    <definedName name="TGSMF" localSheetId="41">#REF!</definedName>
    <definedName name="TGSMF" localSheetId="37">#REF!</definedName>
    <definedName name="TGSMF" localSheetId="34">#REF!</definedName>
    <definedName name="TGSMF" localSheetId="43">#REF!</definedName>
    <definedName name="TGSMF" localSheetId="33">#REF!</definedName>
    <definedName name="TGSMF" localSheetId="35">#REF!</definedName>
    <definedName name="TGSMF" localSheetId="39">#REF!</definedName>
    <definedName name="TGSMF">#REF!</definedName>
    <definedName name="TICF" localSheetId="45">#REF!</definedName>
    <definedName name="TICF" localSheetId="44">#REF!</definedName>
    <definedName name="TICF" localSheetId="36">#REF!</definedName>
    <definedName name="TICF" localSheetId="49">#REF!</definedName>
    <definedName name="TICF" localSheetId="48">#REF!</definedName>
    <definedName name="TICF" localSheetId="47">#REF!</definedName>
    <definedName name="TICF" localSheetId="46">#REF!</definedName>
    <definedName name="TICF" localSheetId="40">#REF!</definedName>
    <definedName name="TICF" localSheetId="38">#REF!</definedName>
    <definedName name="TICF" localSheetId="42">#REF!</definedName>
    <definedName name="TICF" localSheetId="41">#REF!</definedName>
    <definedName name="TICF" localSheetId="37">#REF!</definedName>
    <definedName name="TICF" localSheetId="34">#REF!</definedName>
    <definedName name="TICF" localSheetId="43">#REF!</definedName>
    <definedName name="TICF" localSheetId="33">#REF!</definedName>
    <definedName name="TICF" localSheetId="35">#REF!</definedName>
    <definedName name="TICF" localSheetId="39">#REF!</definedName>
    <definedName name="TICF">TICF!$B$1</definedName>
    <definedName name="TICF_Debt_Related" localSheetId="23">TICF!$B$48:$H$52</definedName>
    <definedName name="TICF_EQ" localSheetId="23">TICF!$B$12:$I$46</definedName>
    <definedName name="TICFNAV" localSheetId="23">TICF!$B$66:$B$73</definedName>
    <definedName name="TIFA" localSheetId="45">TIFA!$B$1</definedName>
    <definedName name="TIFA" localSheetId="44">TIFA!$B$1</definedName>
    <definedName name="TIFA" localSheetId="49">TIFA!$B$1</definedName>
    <definedName name="TIFA" localSheetId="48">TIFA!$B$1</definedName>
    <definedName name="TIFA" localSheetId="47">TIFA!$B$1</definedName>
    <definedName name="TIFA" localSheetId="46">TIFA!$B$1</definedName>
    <definedName name="TIFA" localSheetId="42">TIFA!$B$1</definedName>
    <definedName name="TIFA" localSheetId="41">TIFA!$B$1</definedName>
    <definedName name="TIFA" localSheetId="43">TIFA!$B$1</definedName>
    <definedName name="TIFA">#REF!</definedName>
    <definedName name="TIFA_Debt_Related" localSheetId="41">TIFA!$B$21:$H$28</definedName>
    <definedName name="TIFA_Debt_Related_UNLISTED" localSheetId="41">TIFA!$B$30:$H$31</definedName>
    <definedName name="TIFA_GOV_SEC" localSheetId="41">TIFA!$B$12:$H$19</definedName>
    <definedName name="TIFANAV" localSheetId="41">TIFA!$B$44:$B$55</definedName>
    <definedName name="TIFNA" localSheetId="45">#REF!</definedName>
    <definedName name="TIFNA" localSheetId="44">#REF!</definedName>
    <definedName name="TIFNA" localSheetId="36">#REF!</definedName>
    <definedName name="TIFNA" localSheetId="49">#REF!</definedName>
    <definedName name="TIFNA" localSheetId="48">#REF!</definedName>
    <definedName name="TIFNA" localSheetId="47">#REF!</definedName>
    <definedName name="TIFNA" localSheetId="46">#REF!</definedName>
    <definedName name="TIFNA" localSheetId="40">#REF!</definedName>
    <definedName name="TIFNA" localSheetId="38">#REF!</definedName>
    <definedName name="TIFNA" localSheetId="42">#REF!</definedName>
    <definedName name="TIFNA" localSheetId="41">#REF!</definedName>
    <definedName name="TIFNA" localSheetId="37">#REF!</definedName>
    <definedName name="TIFNA" localSheetId="34">#REF!</definedName>
    <definedName name="TIFNA" localSheetId="43">#REF!</definedName>
    <definedName name="TIFNA" localSheetId="33">#REF!</definedName>
    <definedName name="TIFNA" localSheetId="35">#REF!</definedName>
    <definedName name="TIFNA" localSheetId="39">#REF!</definedName>
    <definedName name="TIFNA">TIFNA!$B$1</definedName>
    <definedName name="TIFNA_Debt_Related" localSheetId="18">TIFNA!$B$68:$H$72</definedName>
    <definedName name="TIFNA_EQ" localSheetId="18">TIFNA!$B$13:$I$66</definedName>
    <definedName name="TIFNANAV" localSheetId="18">TIFNA!$B$86:$B$89</definedName>
    <definedName name="TIFSA" localSheetId="45">#REF!</definedName>
    <definedName name="TIFSA" localSheetId="44">#REF!</definedName>
    <definedName name="TIFSA" localSheetId="36">#REF!</definedName>
    <definedName name="TIFSA" localSheetId="49">#REF!</definedName>
    <definedName name="TIFSA" localSheetId="48">#REF!</definedName>
    <definedName name="TIFSA" localSheetId="47">#REF!</definedName>
    <definedName name="TIFSA" localSheetId="46">#REF!</definedName>
    <definedName name="TIFSA" localSheetId="40">#REF!</definedName>
    <definedName name="TIFSA" localSheetId="38">#REF!</definedName>
    <definedName name="TIFSA" localSheetId="42">#REF!</definedName>
    <definedName name="TIFSA" localSheetId="41">#REF!</definedName>
    <definedName name="TIFSA" localSheetId="37">#REF!</definedName>
    <definedName name="TIFSA" localSheetId="34">#REF!</definedName>
    <definedName name="TIFSA" localSheetId="43">#REF!</definedName>
    <definedName name="TIFSA" localSheetId="33">#REF!</definedName>
    <definedName name="TIFSA" localSheetId="35">#REF!</definedName>
    <definedName name="TIFSA" localSheetId="39">#REF!</definedName>
    <definedName name="TIFSA">TIFSA!$B$1</definedName>
    <definedName name="TIFSA_EQ" localSheetId="17">TIFSA!$B$13:$I$45</definedName>
    <definedName name="TIFSANAV" localSheetId="17">TIFSA!$B$59:$B$62</definedName>
    <definedName name="TIGIF" localSheetId="2">#REF!</definedName>
    <definedName name="TIGIF" localSheetId="45">#REF!</definedName>
    <definedName name="TIGIF" localSheetId="44">#REF!</definedName>
    <definedName name="TIGIF" localSheetId="36">#REF!</definedName>
    <definedName name="TIGIF" localSheetId="49">#REF!</definedName>
    <definedName name="TIGIF" localSheetId="48">#REF!</definedName>
    <definedName name="TIGIF" localSheetId="47">#REF!</definedName>
    <definedName name="TIGIF" localSheetId="46">#REF!</definedName>
    <definedName name="TIGIF" localSheetId="40">#REF!</definedName>
    <definedName name="TIGIF" localSheetId="38">#REF!</definedName>
    <definedName name="TIGIF" localSheetId="42">#REF!</definedName>
    <definedName name="TIGIF" localSheetId="41">#REF!</definedName>
    <definedName name="TIGIF" localSheetId="37">#REF!</definedName>
    <definedName name="TIGIF" localSheetId="34">#REF!</definedName>
    <definedName name="TIGIF" localSheetId="43">#REF!</definedName>
    <definedName name="TIGIF" localSheetId="33">#REF!</definedName>
    <definedName name="TIGIF" localSheetId="35">#REF!</definedName>
    <definedName name="TIGIF" localSheetId="39">#REF!</definedName>
    <definedName name="TIGIF">#REF!</definedName>
    <definedName name="TINR" localSheetId="45">#REF!</definedName>
    <definedName name="TINR" localSheetId="44">#REF!</definedName>
    <definedName name="TINR" localSheetId="36">#REF!</definedName>
    <definedName name="TINR" localSheetId="49">#REF!</definedName>
    <definedName name="TINR" localSheetId="48">#REF!</definedName>
    <definedName name="TINR" localSheetId="47">#REF!</definedName>
    <definedName name="TINR" localSheetId="46">#REF!</definedName>
    <definedName name="TINR" localSheetId="40">#REF!</definedName>
    <definedName name="TINR" localSheetId="38">#REF!</definedName>
    <definedName name="TINR" localSheetId="42">#REF!</definedName>
    <definedName name="TINR" localSheetId="41">#REF!</definedName>
    <definedName name="TINR" localSheetId="37">#REF!</definedName>
    <definedName name="TINR" localSheetId="34">#REF!</definedName>
    <definedName name="TINR" localSheetId="43">#REF!</definedName>
    <definedName name="TINR" localSheetId="33">#REF!</definedName>
    <definedName name="TINR" localSheetId="35">#REF!</definedName>
    <definedName name="TINR" localSheetId="39">#REF!</definedName>
    <definedName name="TINR">TINR!$B$1</definedName>
    <definedName name="TINR_EQ" localSheetId="11">TINR!$B$12:$I$67</definedName>
    <definedName name="TINRNAV" localSheetId="11">TINR!$B$81:$B$88</definedName>
    <definedName name="TIPF" localSheetId="45">TIPF!$B$1</definedName>
    <definedName name="TIPF" localSheetId="44">TIPF!$B$1</definedName>
    <definedName name="TIPF" localSheetId="49">TIPF!$B$1</definedName>
    <definedName name="TIPF" localSheetId="48">TIPF!$B$1</definedName>
    <definedName name="TIPF" localSheetId="47">TIPF!$B$1</definedName>
    <definedName name="TIPF" localSheetId="46">TIPF!$B$1</definedName>
    <definedName name="TIPF" localSheetId="40">TIPF!$B$1</definedName>
    <definedName name="TIPF" localSheetId="38">TIPF!$B$1</definedName>
    <definedName name="TIPF" localSheetId="42">TIPF!$B$1</definedName>
    <definedName name="TIPF" localSheetId="41">TIPF!$B$1</definedName>
    <definedName name="TIPF" localSheetId="37">TIPF!$B$1</definedName>
    <definedName name="TIPF" localSheetId="43">TIPF!$B$1</definedName>
    <definedName name="TIPF" localSheetId="39">TIPF!$B$1</definedName>
    <definedName name="TIPF">#REF!</definedName>
    <definedName name="TIPF_Debt_Related" localSheetId="37">TIPF!$B$18:$H$35</definedName>
    <definedName name="TIPF_Debt_Related_UNLISTED" localSheetId="37">TIPF!$B$37:$H$38</definedName>
    <definedName name="TIPF_GOV_SEC" localSheetId="37">TIPF!$B$12:$H$16</definedName>
    <definedName name="TIPFNAV" localSheetId="37">TIPF!$B$51:$B$58</definedName>
    <definedName name="TIPFSP1" localSheetId="2">#REF!</definedName>
    <definedName name="TIPFSP1" localSheetId="45">#REF!</definedName>
    <definedName name="TIPFSP1" localSheetId="44">#REF!</definedName>
    <definedName name="TIPFSP1" localSheetId="36">#REF!</definedName>
    <definedName name="TIPFSP1" localSheetId="49">#REF!</definedName>
    <definedName name="TIPFSP1" localSheetId="48">#REF!</definedName>
    <definedName name="TIPFSP1" localSheetId="47">#REF!</definedName>
    <definedName name="TIPFSP1" localSheetId="46">#REF!</definedName>
    <definedName name="TIPFSP1" localSheetId="40">#REF!</definedName>
    <definedName name="TIPFSP1" localSheetId="38">#REF!</definedName>
    <definedName name="TIPFSP1" localSheetId="42">#REF!</definedName>
    <definedName name="TIPFSP1" localSheetId="41">#REF!</definedName>
    <definedName name="TIPFSP1" localSheetId="37">#REF!</definedName>
    <definedName name="TIPFSP1" localSheetId="34">#REF!</definedName>
    <definedName name="TIPFSP1" localSheetId="43">#REF!</definedName>
    <definedName name="TIPFSP1" localSheetId="33">#REF!</definedName>
    <definedName name="TIPFSP1" localSheetId="35">#REF!</definedName>
    <definedName name="TIPFSP1" localSheetId="39">#REF!</definedName>
    <definedName name="TIPFSP1">#REF!</definedName>
    <definedName name="TIPFSP1_Debt_Related" localSheetId="37">TIPF!$B$68:$H$72</definedName>
    <definedName name="TIPFSP1NAV" localSheetId="37">TIPF!$B$84:$B$91</definedName>
    <definedName name="TIPHF" localSheetId="45">#REF!</definedName>
    <definedName name="TIPHF" localSheetId="44">#REF!</definedName>
    <definedName name="TIPHF" localSheetId="36">#REF!</definedName>
    <definedName name="TIPHF" localSheetId="49">#REF!</definedName>
    <definedName name="TIPHF" localSheetId="48">#REF!</definedName>
    <definedName name="TIPHF" localSheetId="47">#REF!</definedName>
    <definedName name="TIPHF" localSheetId="46">#REF!</definedName>
    <definedName name="TIPHF" localSheetId="40">#REF!</definedName>
    <definedName name="TIPHF" localSheetId="38">#REF!</definedName>
    <definedName name="TIPHF" localSheetId="42">#REF!</definedName>
    <definedName name="TIPHF" localSheetId="41">#REF!</definedName>
    <definedName name="TIPHF" localSheetId="37">#REF!</definedName>
    <definedName name="TIPHF" localSheetId="34">#REF!</definedName>
    <definedName name="TIPHF" localSheetId="43">#REF!</definedName>
    <definedName name="TIPHF" localSheetId="33">#REF!</definedName>
    <definedName name="TIPHF" localSheetId="35">#REF!</definedName>
    <definedName name="TIPHF" localSheetId="39">#REF!</definedName>
    <definedName name="TIPHF">TIPHF!$B$1</definedName>
    <definedName name="TIPHF_EQ" localSheetId="24">TIPHF!$B$12:$I$41</definedName>
    <definedName name="TIPHFNAV" localSheetId="24">TIPHF!$B$55:$B$62</definedName>
    <definedName name="TISF" localSheetId="45">#REF!</definedName>
    <definedName name="TISF" localSheetId="44">#REF!</definedName>
    <definedName name="TISF" localSheetId="36">#REF!</definedName>
    <definedName name="TISF" localSheetId="49">#REF!</definedName>
    <definedName name="TISF" localSheetId="48">#REF!</definedName>
    <definedName name="TISF" localSheetId="47">#REF!</definedName>
    <definedName name="TISF" localSheetId="46">#REF!</definedName>
    <definedName name="TISF" localSheetId="40">#REF!</definedName>
    <definedName name="TISF" localSheetId="38">#REF!</definedName>
    <definedName name="TISF" localSheetId="42">#REF!</definedName>
    <definedName name="TISF" localSheetId="41">#REF!</definedName>
    <definedName name="TISF" localSheetId="37">#REF!</definedName>
    <definedName name="TISF" localSheetId="34">#REF!</definedName>
    <definedName name="TISF" localSheetId="43">#REF!</definedName>
    <definedName name="TISF" localSheetId="33">#REF!</definedName>
    <definedName name="TISF" localSheetId="35">#REF!</definedName>
    <definedName name="TISF" localSheetId="39">#REF!</definedName>
    <definedName name="TISF">TISF!$B$1</definedName>
    <definedName name="TISF_EQ" localSheetId="26">TISF!$B$12:$I$50</definedName>
    <definedName name="TISFNAV" localSheetId="26">TISF!$B$69:$B$76</definedName>
    <definedName name="TITSF" localSheetId="2">#REF!</definedName>
    <definedName name="TITSF" localSheetId="45">#REF!</definedName>
    <definedName name="TITSF" localSheetId="44">#REF!</definedName>
    <definedName name="TITSF" localSheetId="36">#REF!</definedName>
    <definedName name="TITSF" localSheetId="49">#REF!</definedName>
    <definedName name="TITSF" localSheetId="48">#REF!</definedName>
    <definedName name="TITSF" localSheetId="47">#REF!</definedName>
    <definedName name="TITSF" localSheetId="46">#REF!</definedName>
    <definedName name="TITSF" localSheetId="40">#REF!</definedName>
    <definedName name="TITSF" localSheetId="38">#REF!</definedName>
    <definedName name="TITSF" localSheetId="42">#REF!</definedName>
    <definedName name="TITSF" localSheetId="41">#REF!</definedName>
    <definedName name="TITSF" localSheetId="37">#REF!</definedName>
    <definedName name="TITSF" localSheetId="34">#REF!</definedName>
    <definedName name="TITSF" localSheetId="43">#REF!</definedName>
    <definedName name="TITSF" localSheetId="33">#REF!</definedName>
    <definedName name="TITSF" localSheetId="35">#REF!</definedName>
    <definedName name="TITSF" localSheetId="39">#REF!</definedName>
    <definedName name="TITSF">#REF!</definedName>
    <definedName name="TLF" localSheetId="45">TLF!$B$1</definedName>
    <definedName name="TLF" localSheetId="44">TLF!$B$1</definedName>
    <definedName name="TLF" localSheetId="36">TLF!$B$1</definedName>
    <definedName name="TLF" localSheetId="49">TLF!$B$1</definedName>
    <definedName name="TLF" localSheetId="48">TLF!$B$1</definedName>
    <definedName name="TLF" localSheetId="47">TLF!$B$1</definedName>
    <definedName name="TLF" localSheetId="46">TLF!$B$1</definedName>
    <definedName name="TLF" localSheetId="40">TLF!$B$1</definedName>
    <definedName name="TLF" localSheetId="38">TLF!$B$1</definedName>
    <definedName name="TLF" localSheetId="42">TLF!$B$1</definedName>
    <definedName name="TLF" localSheetId="41">TLF!$B$1</definedName>
    <definedName name="TLF" localSheetId="37">TLF!$B$1</definedName>
    <definedName name="TLF" localSheetId="34">TLF!$B$1</definedName>
    <definedName name="TLF" localSheetId="43">TLF!$B$1</definedName>
    <definedName name="TLF" localSheetId="33">TLF!$B$1</definedName>
    <definedName name="TLF" localSheetId="35">TLF!$B$1</definedName>
    <definedName name="TLF" localSheetId="39">TLF!$B$1</definedName>
    <definedName name="TLF">#REF!</definedName>
    <definedName name="TLF_GOV_SEC" localSheetId="34">TLF!$B$13:$H$41</definedName>
    <definedName name="TLF_MM" localSheetId="34">TLF!$B$43:$H$101</definedName>
    <definedName name="TLFNAV" localSheetId="34">TLF!$B$115:$B$122</definedName>
    <definedName name="TLMF" localSheetId="2">#REF!</definedName>
    <definedName name="TLMF" localSheetId="45">#REF!</definedName>
    <definedName name="TLMF" localSheetId="44">#REF!</definedName>
    <definedName name="TLMF" localSheetId="36">#REF!</definedName>
    <definedName name="TLMF" localSheetId="49">#REF!</definedName>
    <definedName name="TLMF" localSheetId="48">#REF!</definedName>
    <definedName name="TLMF" localSheetId="47">#REF!</definedName>
    <definedName name="TLMF" localSheetId="46">#REF!</definedName>
    <definedName name="TLMF" localSheetId="40">#REF!</definedName>
    <definedName name="TLMF" localSheetId="38">#REF!</definedName>
    <definedName name="TLMF" localSheetId="42">#REF!</definedName>
    <definedName name="TLMF" localSheetId="41">#REF!</definedName>
    <definedName name="TLMF" localSheetId="37">#REF!</definedName>
    <definedName name="TLMF" localSheetId="34">#REF!</definedName>
    <definedName name="TLMF" localSheetId="43">#REF!</definedName>
    <definedName name="TLMF" localSheetId="33">#REF!</definedName>
    <definedName name="TLMF" localSheetId="35">#REF!</definedName>
    <definedName name="TLMF" localSheetId="39">#REF!</definedName>
    <definedName name="TLMF">#REF!</definedName>
    <definedName name="TMAOF" localSheetId="45">#REF!</definedName>
    <definedName name="TMAOF" localSheetId="44">#REF!</definedName>
    <definedName name="TMAOF" localSheetId="36">#REF!</definedName>
    <definedName name="TMAOF" localSheetId="49">#REF!</definedName>
    <definedName name="TMAOF" localSheetId="48">#REF!</definedName>
    <definedName name="TMAOF" localSheetId="47">#REF!</definedName>
    <definedName name="TMAOF" localSheetId="46">#REF!</definedName>
    <definedName name="TMAOF" localSheetId="40">#REF!</definedName>
    <definedName name="TMAOF" localSheetId="38">#REF!</definedName>
    <definedName name="TMAOF" localSheetId="42">#REF!</definedName>
    <definedName name="TMAOF" localSheetId="41">#REF!</definedName>
    <definedName name="TMAOF" localSheetId="37">#REF!</definedName>
    <definedName name="TMAOF" localSheetId="34">#REF!</definedName>
    <definedName name="TMAOF" localSheetId="43">#REF!</definedName>
    <definedName name="TMAOF" localSheetId="33">#REF!</definedName>
    <definedName name="TMAOF" localSheetId="35">#REF!</definedName>
    <definedName name="TMAOF" localSheetId="39">#REF!</definedName>
    <definedName name="TMAOF">TMAOF!$B$1</definedName>
    <definedName name="TMAOF_Debt_Related" localSheetId="6">TMAOF!$B$135:$H$141</definedName>
    <definedName name="TMAOF_EQ" localSheetId="6">TMAOF!$B$12:$I$74</definedName>
    <definedName name="TMAOF_EQ_Related" localSheetId="6">TMAOF!$B$75:$I$87</definedName>
    <definedName name="TMAOF_GOV_SEC" localSheetId="6">TMAOF!$B$127:$H$133</definedName>
    <definedName name="TMAOF_Mutual_F_Units" localSheetId="6">TMAOF!#REF!</definedName>
    <definedName name="TMAOFNAV" localSheetId="6">TMAOF!$B$158:$B$165</definedName>
    <definedName name="TMCAPF" localSheetId="45">#REF!</definedName>
    <definedName name="TMCAPF" localSheetId="44">#REF!</definedName>
    <definedName name="TMCAPF" localSheetId="36">#REF!</definedName>
    <definedName name="TMCAPF" localSheetId="49">#REF!</definedName>
    <definedName name="TMCAPF" localSheetId="48">#REF!</definedName>
    <definedName name="TMCAPF" localSheetId="47">#REF!</definedName>
    <definedName name="TMCAPF" localSheetId="46">#REF!</definedName>
    <definedName name="TMCAPF" localSheetId="40">#REF!</definedName>
    <definedName name="TMCAPF" localSheetId="38">#REF!</definedName>
    <definedName name="TMCAPF" localSheetId="42">#REF!</definedName>
    <definedName name="TMCAPF" localSheetId="41">#REF!</definedName>
    <definedName name="TMCAPF" localSheetId="37">#REF!</definedName>
    <definedName name="TMCAPF" localSheetId="34">#REF!</definedName>
    <definedName name="TMCAPF" localSheetId="43">#REF!</definedName>
    <definedName name="TMCAPF" localSheetId="33">#REF!</definedName>
    <definedName name="TMCAPF" localSheetId="35">#REF!</definedName>
    <definedName name="TMCAPF" localSheetId="39">#REF!</definedName>
    <definedName name="TMCAPF">TMCAPF!$B$1</definedName>
    <definedName name="TMCAPF_EQ" localSheetId="14">TMCAPF!$B$12:$I$63</definedName>
    <definedName name="TMCAPFNAV" localSheetId="14">TMCAPF!$B$77:$B$84</definedName>
    <definedName name="TMIF" localSheetId="45">#REF!</definedName>
    <definedName name="TMIF" localSheetId="44">#REF!</definedName>
    <definedName name="TMIF" localSheetId="36">#REF!</definedName>
    <definedName name="TMIF" localSheetId="49">#REF!</definedName>
    <definedName name="TMIF" localSheetId="48">#REF!</definedName>
    <definedName name="TMIF" localSheetId="47">#REF!</definedName>
    <definedName name="TMIF" localSheetId="46">#REF!</definedName>
    <definedName name="TMIF" localSheetId="40">#REF!</definedName>
    <definedName name="TMIF" localSheetId="38">#REF!</definedName>
    <definedName name="TMIF" localSheetId="42">#REF!</definedName>
    <definedName name="TMIF" localSheetId="41">#REF!</definedName>
    <definedName name="TMIF" localSheetId="37">#REF!</definedName>
    <definedName name="TMIF" localSheetId="34">#REF!</definedName>
    <definedName name="TMIF" localSheetId="43">#REF!</definedName>
    <definedName name="TMIF" localSheetId="33">#REF!</definedName>
    <definedName name="TMIF" localSheetId="35">#REF!</definedName>
    <definedName name="TMIF" localSheetId="39">#REF!</definedName>
    <definedName name="TMIF">TMIF!$B$1</definedName>
    <definedName name="TMIF_Debt_Related" localSheetId="5">TMIF!$B$82:$H$84</definedName>
    <definedName name="TMIF_EQ" localSheetId="5">TMIF!$B$12:$I$54</definedName>
    <definedName name="TMIF_EQ_Related" localSheetId="5">TMIF!$B$55:$I$68</definedName>
    <definedName name="TMIF_GOV_SEC" localSheetId="5">TMIF!$B$70:$H$80</definedName>
    <definedName name="TMIFNAV" localSheetId="5">TMIF!$B$98:$B$109</definedName>
    <definedName name="TMPF" localSheetId="2">#REF!</definedName>
    <definedName name="TMPF" localSheetId="45">#REF!</definedName>
    <definedName name="TMPF" localSheetId="44">#REF!</definedName>
    <definedName name="TMPF" localSheetId="36">#REF!</definedName>
    <definedName name="TMPF" localSheetId="49">#REF!</definedName>
    <definedName name="TMPF" localSheetId="48">#REF!</definedName>
    <definedName name="TMPF" localSheetId="47">#REF!</definedName>
    <definedName name="TMPF" localSheetId="46">#REF!</definedName>
    <definedName name="TMPF" localSheetId="40">#REF!</definedName>
    <definedName name="TMPF" localSheetId="38">#REF!</definedName>
    <definedName name="TMPF" localSheetId="42">#REF!</definedName>
    <definedName name="TMPF" localSheetId="41">#REF!</definedName>
    <definedName name="TMPF" localSheetId="37">#REF!</definedName>
    <definedName name="TMPF" localSheetId="34">#REF!</definedName>
    <definedName name="TMPF" localSheetId="43">#REF!</definedName>
    <definedName name="TMPF" localSheetId="33">#REF!</definedName>
    <definedName name="TMPF" localSheetId="35">#REF!</definedName>
    <definedName name="TMPF" localSheetId="39">#REF!</definedName>
    <definedName name="TMPF">#REF!</definedName>
    <definedName name="TNETF" localSheetId="45">#REF!</definedName>
    <definedName name="TNETF" localSheetId="44">#REF!</definedName>
    <definedName name="TNETF" localSheetId="36">#REF!</definedName>
    <definedName name="TNETF" localSheetId="49">#REF!</definedName>
    <definedName name="TNETF" localSheetId="48">#REF!</definedName>
    <definedName name="TNETF" localSheetId="47">#REF!</definedName>
    <definedName name="TNETF" localSheetId="46">#REF!</definedName>
    <definedName name="TNETF" localSheetId="40">#REF!</definedName>
    <definedName name="TNETF" localSheetId="38">#REF!</definedName>
    <definedName name="TNETF" localSheetId="42">#REF!</definedName>
    <definedName name="TNETF" localSheetId="41">#REF!</definedName>
    <definedName name="TNETF" localSheetId="37">#REF!</definedName>
    <definedName name="TNETF" localSheetId="34">#REF!</definedName>
    <definedName name="TNETF" localSheetId="43">#REF!</definedName>
    <definedName name="TNETF" localSheetId="33">#REF!</definedName>
    <definedName name="TNETF" localSheetId="35">#REF!</definedName>
    <definedName name="TNETF" localSheetId="39">#REF!</definedName>
    <definedName name="TNETF">TNETF!$B$1</definedName>
    <definedName name="TNETF_Debt_Related" localSheetId="19">TNETF!$B$67:$H$71</definedName>
    <definedName name="TNETF_EQ" localSheetId="19">TNETF!$B$12:$I$65</definedName>
    <definedName name="TNETFNAV" localSheetId="19">TNETF!$B$85:$B$86</definedName>
    <definedName name="TNPBETF" localSheetId="45">#REF!</definedName>
    <definedName name="TNPBETF" localSheetId="44">#REF!</definedName>
    <definedName name="TNPBETF" localSheetId="36">#REF!</definedName>
    <definedName name="TNPBETF" localSheetId="49">#REF!</definedName>
    <definedName name="TNPBETF" localSheetId="48">#REF!</definedName>
    <definedName name="TNPBETF" localSheetId="47">#REF!</definedName>
    <definedName name="TNPBETF" localSheetId="46">#REF!</definedName>
    <definedName name="TNPBETF" localSheetId="40">#REF!</definedName>
    <definedName name="TNPBETF" localSheetId="38">#REF!</definedName>
    <definedName name="TNPBETF" localSheetId="42">#REF!</definedName>
    <definedName name="TNPBETF" localSheetId="41">#REF!</definedName>
    <definedName name="TNPBETF" localSheetId="37">#REF!</definedName>
    <definedName name="TNPBETF" localSheetId="34">#REF!</definedName>
    <definedName name="TNPBETF" localSheetId="43">#REF!</definedName>
    <definedName name="TNPBETF" localSheetId="33">#REF!</definedName>
    <definedName name="TNPBETF" localSheetId="35">#REF!</definedName>
    <definedName name="TNPBETF" localSheetId="39">#REF!</definedName>
    <definedName name="TNPBETF">TNPBETF!$B$1</definedName>
    <definedName name="TNPBETF_EQ" localSheetId="20">TNPBETF!$B$12:$I$25</definedName>
    <definedName name="TNPBETFNAV" localSheetId="20">TNPBETF!$B$39:$B$40</definedName>
    <definedName name="TOF" localSheetId="45">#REF!</definedName>
    <definedName name="TOF" localSheetId="44">#REF!</definedName>
    <definedName name="TOF" localSheetId="49">#REF!</definedName>
    <definedName name="TOF" localSheetId="48">#REF!</definedName>
    <definedName name="TOF" localSheetId="47">#REF!</definedName>
    <definedName name="TOF" localSheetId="46">#REF!</definedName>
    <definedName name="TOF" localSheetId="43">TOF!$B$1</definedName>
    <definedName name="TOF">#REF!</definedName>
    <definedName name="TOFNAV" localSheetId="43">TOF!$B$25:$B$32</definedName>
    <definedName name="TOIIS" localSheetId="2">#REF!</definedName>
    <definedName name="TOIIS" localSheetId="45">#REF!</definedName>
    <definedName name="TOIIS" localSheetId="44">#REF!</definedName>
    <definedName name="TOIIS" localSheetId="36">#REF!</definedName>
    <definedName name="TOIIS" localSheetId="49">#REF!</definedName>
    <definedName name="TOIIS" localSheetId="48">#REF!</definedName>
    <definedName name="TOIIS" localSheetId="47">#REF!</definedName>
    <definedName name="TOIIS" localSheetId="46">#REF!</definedName>
    <definedName name="TOIIS" localSheetId="40">#REF!</definedName>
    <definedName name="TOIIS" localSheetId="38">#REF!</definedName>
    <definedName name="TOIIS" localSheetId="42">#REF!</definedName>
    <definedName name="TOIIS" localSheetId="41">#REF!</definedName>
    <definedName name="TOIIS" localSheetId="37">#REF!</definedName>
    <definedName name="TOIIS" localSheetId="34">#REF!</definedName>
    <definedName name="TOIIS" localSheetId="43">#REF!</definedName>
    <definedName name="TOIIS" localSheetId="33">#REF!</definedName>
    <definedName name="TOIIS" localSheetId="35">#REF!</definedName>
    <definedName name="TOIIS" localSheetId="39">#REF!</definedName>
    <definedName name="TOIIS">#REF!</definedName>
    <definedName name="TOIOS" localSheetId="2">#REF!</definedName>
    <definedName name="TOIOS" localSheetId="45">#REF!</definedName>
    <definedName name="TOIOS" localSheetId="44">#REF!</definedName>
    <definedName name="TOIOS" localSheetId="36">#REF!</definedName>
    <definedName name="TOIOS" localSheetId="49">#REF!</definedName>
    <definedName name="TOIOS" localSheetId="48">#REF!</definedName>
    <definedName name="TOIOS" localSheetId="47">#REF!</definedName>
    <definedName name="TOIOS" localSheetId="46">#REF!</definedName>
    <definedName name="TOIOS" localSheetId="40">#REF!</definedName>
    <definedName name="TOIOS" localSheetId="38">#REF!</definedName>
    <definedName name="TOIOS" localSheetId="42">#REF!</definedName>
    <definedName name="TOIOS" localSheetId="41">#REF!</definedName>
    <definedName name="TOIOS" localSheetId="37">#REF!</definedName>
    <definedName name="TOIOS" localSheetId="34">#REF!</definedName>
    <definedName name="TOIOS" localSheetId="43">#REF!</definedName>
    <definedName name="TOIOS" localSheetId="33">#REF!</definedName>
    <definedName name="TOIOS" localSheetId="35">#REF!</definedName>
    <definedName name="TOIOS" localSheetId="39">#REF!</definedName>
    <definedName name="TOIOS">#REF!</definedName>
    <definedName name="TOISS" localSheetId="2">#REF!</definedName>
    <definedName name="TOISS">#REF!</definedName>
    <definedName name="TQNTF" localSheetId="45">#REF!</definedName>
    <definedName name="TQNTF" localSheetId="44">#REF!</definedName>
    <definedName name="TQNTF" localSheetId="36">#REF!</definedName>
    <definedName name="TQNTF" localSheetId="49">#REF!</definedName>
    <definedName name="TQNTF" localSheetId="48">#REF!</definedName>
    <definedName name="TQNTF" localSheetId="47">#REF!</definedName>
    <definedName name="TQNTF" localSheetId="46">#REF!</definedName>
    <definedName name="TQNTF" localSheetId="40">#REF!</definedName>
    <definedName name="TQNTF" localSheetId="38">#REF!</definedName>
    <definedName name="TQNTF" localSheetId="42">#REF!</definedName>
    <definedName name="TQNTF" localSheetId="41">#REF!</definedName>
    <definedName name="TQNTF" localSheetId="37">#REF!</definedName>
    <definedName name="TQNTF" localSheetId="34">#REF!</definedName>
    <definedName name="TQNTF" localSheetId="43">#REF!</definedName>
    <definedName name="TQNTF" localSheetId="33">#REF!</definedName>
    <definedName name="TQNTF" localSheetId="35">#REF!</definedName>
    <definedName name="TQNTF" localSheetId="39">#REF!</definedName>
    <definedName name="TQNTF">TQNTF!$B$1</definedName>
    <definedName name="TQNTF_Debt_Related" localSheetId="29">TQNTF!$B$46:$H$50</definedName>
    <definedName name="TQNTF_EQ" localSheetId="29">TQNTF!$B$12:$I$44</definedName>
    <definedName name="TQNTFNAV" localSheetId="29">TQNTF!$B$64:$B$71</definedName>
    <definedName name="TREF" localSheetId="45">#REF!</definedName>
    <definedName name="TREF" localSheetId="44">#REF!</definedName>
    <definedName name="TREF" localSheetId="36">#REF!</definedName>
    <definedName name="TREF" localSheetId="49">#REF!</definedName>
    <definedName name="TREF" localSheetId="48">#REF!</definedName>
    <definedName name="TREF" localSheetId="47">#REF!</definedName>
    <definedName name="TREF" localSheetId="46">#REF!</definedName>
    <definedName name="TREF" localSheetId="40">#REF!</definedName>
    <definedName name="TREF" localSheetId="38">#REF!</definedName>
    <definedName name="TREF" localSheetId="42">#REF!</definedName>
    <definedName name="TREF" localSheetId="41">#REF!</definedName>
    <definedName name="TREF" localSheetId="37">#REF!</definedName>
    <definedName name="TREF" localSheetId="34">#REF!</definedName>
    <definedName name="TREF" localSheetId="43">#REF!</definedName>
    <definedName name="TREF" localSheetId="33">#REF!</definedName>
    <definedName name="TREF" localSheetId="35">#REF!</definedName>
    <definedName name="TREF" localSheetId="39">#REF!</definedName>
    <definedName name="TREF">TREF!$B$1</definedName>
    <definedName name="TREF_EQ" localSheetId="25">TREF!$B$12:$I$44</definedName>
    <definedName name="TREFNAV" localSheetId="25">TREF!$B$58:$B$65</definedName>
    <definedName name="TRSFC" localSheetId="45">TRSFC!$B$1</definedName>
    <definedName name="TRSFC" localSheetId="44">TRSFC!$B$1</definedName>
    <definedName name="TRSFC" localSheetId="36">TRSFC!$B$1</definedName>
    <definedName name="TRSFC" localSheetId="49">TRSFC!$B$1</definedName>
    <definedName name="TRSFC" localSheetId="48">TRSFC!$B$1</definedName>
    <definedName name="TRSFC" localSheetId="47">TRSFC!$B$1</definedName>
    <definedName name="TRSFC" localSheetId="46">TRSFC!$B$1</definedName>
    <definedName name="TRSFC" localSheetId="40">TRSFC!$B$1</definedName>
    <definedName name="TRSFC" localSheetId="38">TRSFC!$B$1</definedName>
    <definedName name="TRSFC" localSheetId="42">TRSFC!$B$1</definedName>
    <definedName name="TRSFC" localSheetId="41">TRSFC!$B$1</definedName>
    <definedName name="TRSFC" localSheetId="37">TRSFC!$B$1</definedName>
    <definedName name="TRSFC" localSheetId="43">TRSFC!$B$1</definedName>
    <definedName name="TRSFC" localSheetId="33">TRSFC!$B$1</definedName>
    <definedName name="TRSFC" localSheetId="39">TRSFC!$B$1</definedName>
    <definedName name="TRSFC">#REF!</definedName>
    <definedName name="TRSFC_Debt_Related" localSheetId="33">TRSFC!$B$73:$H$79</definedName>
    <definedName name="TRSFC_EQ" localSheetId="33">TRSFC!$B$11:$I$59</definedName>
    <definedName name="TRSFC_GOV_SEC" localSheetId="33">TRSFC!$B$61:$H$71</definedName>
    <definedName name="TRSFC_MM" localSheetId="33">TRSFC!$B$81:$H$83</definedName>
    <definedName name="TRSFCNAV" localSheetId="33">TRSFC!$B$96:$B$99</definedName>
    <definedName name="TRSFM" localSheetId="45">#REF!</definedName>
    <definedName name="TRSFM" localSheetId="44">#REF!</definedName>
    <definedName name="TRSFM" localSheetId="36">#REF!</definedName>
    <definedName name="TRSFM" localSheetId="49">#REF!</definedName>
    <definedName name="TRSFM" localSheetId="48">#REF!</definedName>
    <definedName name="TRSFM" localSheetId="47">#REF!</definedName>
    <definedName name="TRSFM" localSheetId="46">#REF!</definedName>
    <definedName name="TRSFM" localSheetId="40">#REF!</definedName>
    <definedName name="TRSFM" localSheetId="38">#REF!</definedName>
    <definedName name="TRSFM" localSheetId="42">#REF!</definedName>
    <definedName name="TRSFM" localSheetId="41">#REF!</definedName>
    <definedName name="TRSFM" localSheetId="37">#REF!</definedName>
    <definedName name="TRSFM" localSheetId="34">#REF!</definedName>
    <definedName name="TRSFM" localSheetId="43">#REF!</definedName>
    <definedName name="TRSFM" localSheetId="33">#REF!</definedName>
    <definedName name="TRSFM" localSheetId="35">#REF!</definedName>
    <definedName name="TRSFM" localSheetId="39">#REF!</definedName>
    <definedName name="TRSFM">TRSFM!$B$1</definedName>
    <definedName name="TRSFM_Debt_Related" localSheetId="32">TRSFM!$B$77:$H$92</definedName>
    <definedName name="TRSFM_Debt_Related_UNLISTED" localSheetId="32">TRSFM!$B$94:$H$95</definedName>
    <definedName name="TRSFM_EQ" localSheetId="32">TRSFM!$B$11:$I$61</definedName>
    <definedName name="TRSFM_GOV_SEC" localSheetId="32">TRSFM!$B$68:$H$75</definedName>
    <definedName name="TRSFM_MM" localSheetId="32">TRSFM!$B$97:$H$100</definedName>
    <definedName name="TRSFMNAV" localSheetId="32">TRSFM!$B$114:$B$117</definedName>
    <definedName name="TRSFP" localSheetId="45">#REF!</definedName>
    <definedName name="TRSFP" localSheetId="44">#REF!</definedName>
    <definedName name="TRSFP" localSheetId="36">#REF!</definedName>
    <definedName name="TRSFP" localSheetId="49">#REF!</definedName>
    <definedName name="TRSFP" localSheetId="48">#REF!</definedName>
    <definedName name="TRSFP" localSheetId="47">#REF!</definedName>
    <definedName name="TRSFP" localSheetId="46">#REF!</definedName>
    <definedName name="TRSFP" localSheetId="40">#REF!</definedName>
    <definedName name="TRSFP" localSheetId="38">#REF!</definedName>
    <definedName name="TRSFP" localSheetId="42">#REF!</definedName>
    <definedName name="TRSFP" localSheetId="41">#REF!</definedName>
    <definedName name="TRSFP" localSheetId="37">#REF!</definedName>
    <definedName name="TRSFP" localSheetId="34">#REF!</definedName>
    <definedName name="TRSFP" localSheetId="43">#REF!</definedName>
    <definedName name="TRSFP" localSheetId="33">#REF!</definedName>
    <definedName name="TRSFP" localSheetId="35">#REF!</definedName>
    <definedName name="TRSFP" localSheetId="39">#REF!</definedName>
    <definedName name="TRSFP">TRSFP!$B$1</definedName>
    <definedName name="TRSFP_EQ" localSheetId="31">TRSFP!$B$11:$I$64</definedName>
    <definedName name="TRSFPNAV" localSheetId="31">TRSFP!$B$78:$B$81</definedName>
    <definedName name="TSCAPF" localSheetId="45">#REF!</definedName>
    <definedName name="TSCAPF" localSheetId="44">#REF!</definedName>
    <definedName name="TSCAPF" localSheetId="36">#REF!</definedName>
    <definedName name="TSCAPF" localSheetId="49">#REF!</definedName>
    <definedName name="TSCAPF" localSheetId="48">#REF!</definedName>
    <definedName name="TSCAPF" localSheetId="47">#REF!</definedName>
    <definedName name="TSCAPF" localSheetId="46">#REF!</definedName>
    <definedName name="TSCAPF" localSheetId="40">#REF!</definedName>
    <definedName name="TSCAPF" localSheetId="38">#REF!</definedName>
    <definedName name="TSCAPF" localSheetId="42">#REF!</definedName>
    <definedName name="TSCAPF" localSheetId="41">#REF!</definedName>
    <definedName name="TSCAPF" localSheetId="37">#REF!</definedName>
    <definedName name="TSCAPF" localSheetId="34">#REF!</definedName>
    <definedName name="TSCAPF" localSheetId="43">#REF!</definedName>
    <definedName name="TSCAPF" localSheetId="33">#REF!</definedName>
    <definedName name="TSCAPF" localSheetId="35">#REF!</definedName>
    <definedName name="TSCAPF" localSheetId="39">#REF!</definedName>
    <definedName name="TSCAPF">TSCAPF!$B$1</definedName>
    <definedName name="TSCAPF_EQ" localSheetId="12">TSCAPF!$B$12:$I$54</definedName>
    <definedName name="TSCAPFNAV" localSheetId="12">TSCAPF!$B$73:$B$80</definedName>
    <definedName name="TSIPF3" localSheetId="2">#REF!</definedName>
    <definedName name="TSIPF3" localSheetId="45">#REF!</definedName>
    <definedName name="TSIPF3" localSheetId="44">#REF!</definedName>
    <definedName name="TSIPF3" localSheetId="36">#REF!</definedName>
    <definedName name="TSIPF3" localSheetId="49">#REF!</definedName>
    <definedName name="TSIPF3" localSheetId="48">#REF!</definedName>
    <definedName name="TSIPF3" localSheetId="47">#REF!</definedName>
    <definedName name="TSIPF3" localSheetId="46">#REF!</definedName>
    <definedName name="TSIPF3" localSheetId="40">#REF!</definedName>
    <definedName name="TSIPF3" localSheetId="38">#REF!</definedName>
    <definedName name="TSIPF3" localSheetId="42">#REF!</definedName>
    <definedName name="TSIPF3" localSheetId="41">#REF!</definedName>
    <definedName name="TSIPF3" localSheetId="37">#REF!</definedName>
    <definedName name="TSIPF3" localSheetId="34">#REF!</definedName>
    <definedName name="TSIPF3" localSheetId="43">#REF!</definedName>
    <definedName name="TSIPF3" localSheetId="33">#REF!</definedName>
    <definedName name="TSIPF3" localSheetId="35">#REF!</definedName>
    <definedName name="TSIPF3" localSheetId="39">#REF!</definedName>
    <definedName name="TSIPF3">#REF!</definedName>
    <definedName name="TSTBF" localSheetId="45">TSTBF!$B$1</definedName>
    <definedName name="TSTBF" localSheetId="44">TSTBF!$B$1</definedName>
    <definedName name="TSTBF" localSheetId="36">TSTBF!$B$1</definedName>
    <definedName name="TSTBF" localSheetId="49">TSTBF!$B$1</definedName>
    <definedName name="TSTBF" localSheetId="48">TSTBF!$B$1</definedName>
    <definedName name="TSTBF" localSheetId="47">TSTBF!$B$1</definedName>
    <definedName name="TSTBF" localSheetId="46">TSTBF!$B$1</definedName>
    <definedName name="TSTBF" localSheetId="40">TSTBF!$B$1</definedName>
    <definedName name="TSTBF" localSheetId="38">TSTBF!$B$1</definedName>
    <definedName name="TSTBF" localSheetId="42">TSTBF!$B$1</definedName>
    <definedName name="TSTBF" localSheetId="41">TSTBF!$B$1</definedName>
    <definedName name="TSTBF" localSheetId="37">TSTBF!$B$1</definedName>
    <definedName name="TSTBF" localSheetId="43">TSTBF!$B$1</definedName>
    <definedName name="TSTBF" localSheetId="33">TSTBF!$B$1</definedName>
    <definedName name="TSTBF" localSheetId="35">TSTBF!$B$1</definedName>
    <definedName name="TSTBF" localSheetId="39">TSTBF!$B$1</definedName>
    <definedName name="TSTBF">#REF!</definedName>
    <definedName name="TSTBF_Debt_Related" localSheetId="35">TSTBF!$B$32:$H$84</definedName>
    <definedName name="TSTBF_Debt_Related_UNLISTED" localSheetId="35">TSTBF!$B$86:$H$88</definedName>
    <definedName name="TSTBF_GOV_SEC" localSheetId="35">TSTBF!$B$12:$H$30</definedName>
    <definedName name="TSTBF_MM" localSheetId="35">TSTBF!$B$90:$H$93</definedName>
    <definedName name="TSTBFNAV" localSheetId="35">TSTBF!$B$109:$B$120</definedName>
    <definedName name="TTAF1" localSheetId="2">#REF!</definedName>
    <definedName name="TTAF1" localSheetId="45">#REF!</definedName>
    <definedName name="TTAF1" localSheetId="44">#REF!</definedName>
    <definedName name="TTAF1" localSheetId="36">#REF!</definedName>
    <definedName name="TTAF1" localSheetId="49">#REF!</definedName>
    <definedName name="TTAF1" localSheetId="48">#REF!</definedName>
    <definedName name="TTAF1" localSheetId="47">#REF!</definedName>
    <definedName name="TTAF1" localSheetId="46">#REF!</definedName>
    <definedName name="TTAF1" localSheetId="40">#REF!</definedName>
    <definedName name="TTAF1" localSheetId="38">#REF!</definedName>
    <definedName name="TTAF1" localSheetId="42">#REF!</definedName>
    <definedName name="TTAF1" localSheetId="41">#REF!</definedName>
    <definedName name="TTAF1" localSheetId="37">#REF!</definedName>
    <definedName name="TTAF1" localSheetId="34">#REF!</definedName>
    <definedName name="TTAF1" localSheetId="43">#REF!</definedName>
    <definedName name="TTAF1" localSheetId="33">#REF!</definedName>
    <definedName name="TTAF1" localSheetId="35">#REF!</definedName>
    <definedName name="TTAF1" localSheetId="39">#REF!</definedName>
    <definedName name="TTAF1">#REF!</definedName>
    <definedName name="TTMF" localSheetId="2">#REF!</definedName>
    <definedName name="TTMF">#REF!</definedName>
    <definedName name="TTMFSP1" localSheetId="45">#REF!</definedName>
    <definedName name="TTMFSP1" localSheetId="44">#REF!</definedName>
    <definedName name="TTMFSP1" localSheetId="36">#REF!</definedName>
    <definedName name="TTMFSP1" localSheetId="49">#REF!</definedName>
    <definedName name="TTMFSP1" localSheetId="48">#REF!</definedName>
    <definedName name="TTMFSP1" localSheetId="47">#REF!</definedName>
    <definedName name="TTMFSP1" localSheetId="46">#REF!</definedName>
    <definedName name="TTMFSP1" localSheetId="40">#REF!</definedName>
    <definedName name="TTMFSP1" localSheetId="38">#REF!</definedName>
    <definedName name="TTMFSP1" localSheetId="42">#REF!</definedName>
    <definedName name="TTMFSP1" localSheetId="41">#REF!</definedName>
    <definedName name="TTMFSP1" localSheetId="37">#REF!</definedName>
    <definedName name="TTMFSP1" localSheetId="34">#REF!</definedName>
    <definedName name="TTMFSP1" localSheetId="43">#REF!</definedName>
    <definedName name="TTMFSP1" localSheetId="33">#REF!</definedName>
    <definedName name="TTMFSP1" localSheetId="35">#REF!</definedName>
    <definedName name="TTMFSP1" localSheetId="39">#REF!</definedName>
    <definedName name="TTMFSP1">#REF!</definedName>
    <definedName name="TTMFSP1_Debt_Related" localSheetId="35">TSTBF!$B$142:$H$146</definedName>
    <definedName name="TTMFSP1NAV" localSheetId="35">TSTBF!$B$158:$B$173</definedName>
    <definedName name="TTOFE" localSheetId="45">#REF!</definedName>
    <definedName name="TTOFE" localSheetId="44">#REF!</definedName>
    <definedName name="TTOFE" localSheetId="36">#REF!</definedName>
    <definedName name="TTOFE" localSheetId="49">#REF!</definedName>
    <definedName name="TTOFE" localSheetId="48">#REF!</definedName>
    <definedName name="TTOFE" localSheetId="47">#REF!</definedName>
    <definedName name="TTOFE" localSheetId="46">#REF!</definedName>
    <definedName name="TTOFE" localSheetId="40">#REF!</definedName>
    <definedName name="TTOFE" localSheetId="38">#REF!</definedName>
    <definedName name="TTOFE" localSheetId="42">#REF!</definedName>
    <definedName name="TTOFE" localSheetId="41">#REF!</definedName>
    <definedName name="TTOFE" localSheetId="37">#REF!</definedName>
    <definedName name="TTOFE" localSheetId="34">#REF!</definedName>
    <definedName name="TTOFE" localSheetId="43">#REF!</definedName>
    <definedName name="TTOFE" localSheetId="33">#REF!</definedName>
    <definedName name="TTOFE" localSheetId="35">#REF!</definedName>
    <definedName name="TTOFE" localSheetId="39">#REF!</definedName>
    <definedName name="TTOFE">TTOFE!$B$1</definedName>
    <definedName name="TTOFE_EQ" localSheetId="9">TTOFE!$B$12:$I$58</definedName>
    <definedName name="TTOFE_EQ_FU_Related" localSheetId="9">TTOFE!#REF!</definedName>
    <definedName name="TTOFENAV" localSheetId="9">TTOFE!$B$78:$B$85</definedName>
    <definedName name="TTSF96" localSheetId="45">#REF!</definedName>
    <definedName name="TTSF96" localSheetId="44">#REF!</definedName>
    <definedName name="TTSF96" localSheetId="36">#REF!</definedName>
    <definedName name="TTSF96" localSheetId="49">#REF!</definedName>
    <definedName name="TTSF96" localSheetId="48">#REF!</definedName>
    <definedName name="TTSF96" localSheetId="47">#REF!</definedName>
    <definedName name="TTSF96" localSheetId="46">#REF!</definedName>
    <definedName name="TTSF96" localSheetId="40">#REF!</definedName>
    <definedName name="TTSF96" localSheetId="38">#REF!</definedName>
    <definedName name="TTSF96" localSheetId="42">#REF!</definedName>
    <definedName name="TTSF96" localSheetId="41">#REF!</definedName>
    <definedName name="TTSF96" localSheetId="37">#REF!</definedName>
    <definedName name="TTSF96" localSheetId="34">#REF!</definedName>
    <definedName name="TTSF96" localSheetId="43">#REF!</definedName>
    <definedName name="TTSF96" localSheetId="33">#REF!</definedName>
    <definedName name="TTSF96" localSheetId="35">#REF!</definedName>
    <definedName name="TTSF96" localSheetId="39">#REF!</definedName>
    <definedName name="TTSF96">TTSF96!$B$1</definedName>
    <definedName name="TTSF96_EQ" localSheetId="16">TTSF96!$B$12:$I$65</definedName>
    <definedName name="TTSF96NAV" localSheetId="16">TTSF96!$B$79:$B$86</definedName>
    <definedName name="TUDG3S" localSheetId="2">#REF!</definedName>
    <definedName name="TUDG3S" localSheetId="45">#REF!</definedName>
    <definedName name="TUDG3S" localSheetId="44">#REF!</definedName>
    <definedName name="TUDG3S" localSheetId="36">#REF!</definedName>
    <definedName name="TUDG3S" localSheetId="49">#REF!</definedName>
    <definedName name="TUDG3S" localSheetId="48">#REF!</definedName>
    <definedName name="TUDG3S" localSheetId="47">#REF!</definedName>
    <definedName name="TUDG3S" localSheetId="46">#REF!</definedName>
    <definedName name="TUDG3S" localSheetId="40">#REF!</definedName>
    <definedName name="TUDG3S" localSheetId="38">#REF!</definedName>
    <definedName name="TUDG3S" localSheetId="42">#REF!</definedName>
    <definedName name="TUDG3S" localSheetId="41">#REF!</definedName>
    <definedName name="TUDG3S" localSheetId="37">#REF!</definedName>
    <definedName name="TUDG3S" localSheetId="34">#REF!</definedName>
    <definedName name="TUDG3S" localSheetId="43">#REF!</definedName>
    <definedName name="TUDG3S" localSheetId="33">#REF!</definedName>
    <definedName name="TUDG3S" localSheetId="35">#REF!</definedName>
    <definedName name="TUDG3S" localSheetId="39">#REF!</definedName>
    <definedName name="TUDG3S">#REF!</definedName>
    <definedName name="TUDS" localSheetId="2">#REF!</definedName>
    <definedName name="TUDS" localSheetId="45">#REF!</definedName>
    <definedName name="TUDS" localSheetId="44">#REF!</definedName>
    <definedName name="TUDS" localSheetId="36">#REF!</definedName>
    <definedName name="TUDS" localSheetId="49">#REF!</definedName>
    <definedName name="TUDS" localSheetId="48">#REF!</definedName>
    <definedName name="TUDS" localSheetId="47">#REF!</definedName>
    <definedName name="TUDS" localSheetId="46">#REF!</definedName>
    <definedName name="TUDS" localSheetId="40">#REF!</definedName>
    <definedName name="TUDS" localSheetId="38">#REF!</definedName>
    <definedName name="TUDS" localSheetId="42">#REF!</definedName>
    <definedName name="TUDS" localSheetId="41">#REF!</definedName>
    <definedName name="TUDS" localSheetId="37">#REF!</definedName>
    <definedName name="TUDS" localSheetId="34">#REF!</definedName>
    <definedName name="TUDS" localSheetId="43">#REF!</definedName>
    <definedName name="TUDS" localSheetId="33">#REF!</definedName>
    <definedName name="TUDS" localSheetId="35">#REF!</definedName>
    <definedName name="TUDS" localSheetId="39">#REF!</definedName>
    <definedName name="TUDS">#REF!</definedName>
    <definedName name="TURG3S" localSheetId="2">#REF!</definedName>
    <definedName name="TURG3S" localSheetId="45">#REF!</definedName>
    <definedName name="TURG3S" localSheetId="44">#REF!</definedName>
    <definedName name="TURG3S" localSheetId="36">#REF!</definedName>
    <definedName name="TURG3S" localSheetId="49">#REF!</definedName>
    <definedName name="TURG3S" localSheetId="48">#REF!</definedName>
    <definedName name="TURG3S" localSheetId="47">#REF!</definedName>
    <definedName name="TURG3S" localSheetId="46">#REF!</definedName>
    <definedName name="TURG3S" localSheetId="40">#REF!</definedName>
    <definedName name="TURG3S" localSheetId="38">#REF!</definedName>
    <definedName name="TURG3S" localSheetId="42">#REF!</definedName>
    <definedName name="TURG3S" localSheetId="41">#REF!</definedName>
    <definedName name="TURG3S" localSheetId="37">#REF!</definedName>
    <definedName name="TURG3S" localSheetId="34">#REF!</definedName>
    <definedName name="TURG3S" localSheetId="43">#REF!</definedName>
    <definedName name="TURG3S" localSheetId="33">#REF!</definedName>
    <definedName name="TURG3S" localSheetId="35">#REF!</definedName>
    <definedName name="TURG3S" localSheetId="39">#REF!</definedName>
    <definedName name="TURG3S">#REF!</definedName>
    <definedName name="TURS" localSheetId="2">#REF!</definedName>
    <definedName name="TURS">#REF!</definedName>
    <definedName name="TUSTF" localSheetId="45">TUSTF!$B$1</definedName>
    <definedName name="TUSTF" localSheetId="44">TUSTF!$B$1</definedName>
    <definedName name="TUSTF" localSheetId="49">TUSTF!$B$1</definedName>
    <definedName name="TUSTF" localSheetId="48">TUSTF!$B$1</definedName>
    <definedName name="TUSTF" localSheetId="47">TUSTF!$B$1</definedName>
    <definedName name="TUSTF" localSheetId="46">TUSTF!$B$1</definedName>
    <definedName name="TUSTF" localSheetId="40">TUSTF!$B$1</definedName>
    <definedName name="TUSTF" localSheetId="42">TUSTF!$B$1</definedName>
    <definedName name="TUSTF" localSheetId="41">TUSTF!$B$1</definedName>
    <definedName name="TUSTF" localSheetId="43">TUSTF!$B$1</definedName>
    <definedName name="TUSTF" localSheetId="39">TUSTF!$B$1</definedName>
    <definedName name="TUSTF">#REF!</definedName>
    <definedName name="TUSTF_Debt_Related" localSheetId="39">TUSTF!$B$12:$H$29</definedName>
    <definedName name="TUSTF_MM" localSheetId="39">TUSTF!$B$31:$H$50</definedName>
    <definedName name="TUSTFNAV" localSheetId="39">TUSTF!$B$63:$B$74</definedName>
    <definedName name="TVFS1" localSheetId="45">#REF!</definedName>
    <definedName name="TVFS1" localSheetId="44">#REF!</definedName>
    <definedName name="TVFS1" localSheetId="36">#REF!</definedName>
    <definedName name="TVFS1" localSheetId="49">#REF!</definedName>
    <definedName name="TVFS1" localSheetId="48">#REF!</definedName>
    <definedName name="TVFS1" localSheetId="47">#REF!</definedName>
    <definedName name="TVFS1" localSheetId="46">#REF!</definedName>
    <definedName name="TVFS1" localSheetId="40">#REF!</definedName>
    <definedName name="TVFS1" localSheetId="38">#REF!</definedName>
    <definedName name="TVFS1" localSheetId="42">#REF!</definedName>
    <definedName name="TVFS1" localSheetId="41">#REF!</definedName>
    <definedName name="TVFS1" localSheetId="37">#REF!</definedName>
    <definedName name="TVFS1" localSheetId="34">#REF!</definedName>
    <definedName name="TVFS1" localSheetId="43">#REF!</definedName>
    <definedName name="TVFS1" localSheetId="33">#REF!</definedName>
    <definedName name="TVFS1" localSheetId="35">#REF!</definedName>
    <definedName name="TVFS1" localSheetId="39">#REF!</definedName>
    <definedName name="TVFS1">#REF!</definedName>
    <definedName name="TVFS2">#REF!</definedName>
    <definedName name="TYCF" localSheetId="45">#REF!</definedName>
    <definedName name="TYCF" localSheetId="44">#REF!</definedName>
    <definedName name="TYCF" localSheetId="36">#REF!</definedName>
    <definedName name="TYCF" localSheetId="49">#REF!</definedName>
    <definedName name="TYCF" localSheetId="48">#REF!</definedName>
    <definedName name="TYCF" localSheetId="47">#REF!</definedName>
    <definedName name="TYCF" localSheetId="46">#REF!</definedName>
    <definedName name="TYCF" localSheetId="40">#REF!</definedName>
    <definedName name="TYCF" localSheetId="38">#REF!</definedName>
    <definedName name="TYCF" localSheetId="42">#REF!</definedName>
    <definedName name="TYCF" localSheetId="41">#REF!</definedName>
    <definedName name="TYCF" localSheetId="37">#REF!</definedName>
    <definedName name="TYCF" localSheetId="34">#REF!</definedName>
    <definedName name="TYCF" localSheetId="43">#REF!</definedName>
    <definedName name="TYCF" localSheetId="33">#REF!</definedName>
    <definedName name="TYCF" localSheetId="35">#REF!</definedName>
    <definedName name="TYCF" localSheetId="39">#REF!</definedName>
    <definedName name="TYCF">TYCF!$B$1</definedName>
    <definedName name="TYCF_EQ" localSheetId="28">TYCF!$B$12:$I$60</definedName>
    <definedName name="TYCFNAV" localSheetId="28">TYCF!$B$74:$B$77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52" l="1"/>
  <c r="A6" i="52" s="1"/>
  <c r="A7" i="52" s="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C123" i="27"/>
  <c r="C127" i="27"/>
  <c r="C129" i="27" l="1"/>
  <c r="G126" i="11"/>
  <c r="H126" i="11"/>
  <c r="C490" i="11" l="1"/>
  <c r="C447" i="11"/>
  <c r="C270" i="11"/>
  <c r="C252" i="11"/>
  <c r="C492" i="11" l="1"/>
  <c r="C272" i="11"/>
  <c r="H88" i="11"/>
  <c r="G88" i="11"/>
  <c r="H12" i="50" l="1"/>
  <c r="G12" i="50"/>
  <c r="H12" i="49"/>
  <c r="G12" i="49"/>
  <c r="H18" i="48"/>
  <c r="G18" i="48"/>
  <c r="H30" i="47"/>
  <c r="G30" i="47"/>
  <c r="H55" i="46"/>
  <c r="G55" i="46"/>
  <c r="H52" i="46"/>
  <c r="G52" i="46"/>
  <c r="H31" i="46"/>
  <c r="G31" i="46"/>
  <c r="H36" i="45"/>
  <c r="G36" i="45"/>
  <c r="H33" i="45"/>
  <c r="G33" i="45"/>
  <c r="H18" i="45"/>
  <c r="G18" i="45"/>
  <c r="H30" i="43"/>
  <c r="G30" i="43"/>
  <c r="G20" i="42"/>
  <c r="H20" i="42"/>
  <c r="G29" i="42"/>
  <c r="H29" i="42"/>
  <c r="G32" i="42"/>
  <c r="H32" i="42"/>
  <c r="G21" i="41"/>
  <c r="H21" i="41"/>
  <c r="G37" i="41"/>
  <c r="H37" i="41"/>
  <c r="G39" i="41"/>
  <c r="G40" i="41" s="1"/>
  <c r="H39" i="41"/>
  <c r="H40" i="41"/>
  <c r="G30" i="40"/>
  <c r="H30" i="40"/>
  <c r="G51" i="40"/>
  <c r="H51" i="40"/>
  <c r="G18" i="39"/>
  <c r="H18" i="39"/>
  <c r="G59" i="39"/>
  <c r="H59" i="39"/>
  <c r="G17" i="38"/>
  <c r="H17" i="38"/>
  <c r="G36" i="38"/>
  <c r="H36" i="38"/>
  <c r="G39" i="38"/>
  <c r="H39" i="38"/>
  <c r="G73" i="38"/>
  <c r="H73" i="38"/>
  <c r="G24" i="37"/>
  <c r="H24" i="37"/>
  <c r="G70" i="37"/>
  <c r="H70" i="37"/>
  <c r="G95" i="37"/>
  <c r="H95" i="37"/>
  <c r="G142" i="37"/>
  <c r="H142" i="37"/>
  <c r="G60" i="36"/>
  <c r="H60" i="36"/>
  <c r="G72" i="36"/>
  <c r="H72" i="36"/>
  <c r="G80" i="36"/>
  <c r="H80" i="36"/>
  <c r="G84" i="36"/>
  <c r="H84" i="36"/>
  <c r="G31" i="35"/>
  <c r="H31" i="35"/>
  <c r="G85" i="35"/>
  <c r="H85" i="35"/>
  <c r="G89" i="35"/>
  <c r="H89" i="35"/>
  <c r="G94" i="35"/>
  <c r="H94" i="35"/>
  <c r="G97" i="35"/>
  <c r="H97" i="35"/>
  <c r="G147" i="35"/>
  <c r="H147" i="35"/>
  <c r="G42" i="34"/>
  <c r="H42" i="34"/>
  <c r="G102" i="34"/>
  <c r="H102" i="34"/>
  <c r="C269" i="25" l="1"/>
  <c r="C263" i="25"/>
  <c r="C267" i="25"/>
  <c r="C239" i="25"/>
  <c r="C215" i="25"/>
  <c r="C241" i="25" l="1"/>
  <c r="C1422" i="32"/>
  <c r="C491" i="31"/>
  <c r="C487" i="31"/>
  <c r="C493" i="31" l="1"/>
  <c r="C463" i="31"/>
  <c r="C415" i="31"/>
  <c r="C465" i="31" l="1"/>
  <c r="C1420" i="32"/>
  <c r="C1196" i="32"/>
  <c r="C100" i="27" l="1"/>
  <c r="H69" i="25"/>
  <c r="G69" i="25"/>
  <c r="C140" i="21"/>
  <c r="C179" i="11"/>
  <c r="C123" i="25"/>
  <c r="C229" i="31"/>
  <c r="C382" i="32"/>
  <c r="H62" i="6" l="1"/>
  <c r="G62" i="6"/>
  <c r="H66" i="6"/>
  <c r="G66" i="6"/>
  <c r="G62" i="29"/>
  <c r="H62" i="29"/>
  <c r="H66" i="29"/>
  <c r="H67" i="29" s="1"/>
  <c r="G66" i="29"/>
  <c r="H51" i="15"/>
  <c r="G51" i="15"/>
  <c r="H55" i="15"/>
  <c r="G55" i="15"/>
  <c r="H55" i="4"/>
  <c r="G55" i="4"/>
  <c r="H59" i="4"/>
  <c r="G59" i="4"/>
  <c r="H64" i="13"/>
  <c r="G64" i="13"/>
  <c r="H60" i="13"/>
  <c r="G60" i="13"/>
  <c r="H49" i="21"/>
  <c r="G49" i="21"/>
  <c r="H102" i="21"/>
  <c r="G102" i="21"/>
  <c r="H145" i="11"/>
  <c r="G145" i="11"/>
  <c r="H67" i="6" l="1"/>
  <c r="G67" i="6"/>
  <c r="G67" i="29"/>
  <c r="G56" i="15"/>
  <c r="H56" i="15"/>
  <c r="H60" i="4"/>
  <c r="G60" i="4"/>
  <c r="G65" i="13"/>
  <c r="H65" i="13"/>
  <c r="H124" i="31" l="1"/>
  <c r="G124" i="31"/>
  <c r="H191" i="31"/>
  <c r="G191" i="31"/>
  <c r="H128" i="31"/>
  <c r="G128" i="31"/>
  <c r="H286" i="32"/>
  <c r="G286" i="32"/>
  <c r="H342" i="32"/>
  <c r="G342" i="32"/>
  <c r="G129" i="31" l="1"/>
  <c r="H129" i="31"/>
  <c r="H337" i="32" l="1"/>
  <c r="G337" i="32"/>
  <c r="H188" i="31"/>
  <c r="G188" i="31"/>
  <c r="H348" i="32" l="1"/>
  <c r="G348" i="32"/>
  <c r="H323" i="32"/>
  <c r="G323" i="32"/>
  <c r="H307" i="32"/>
  <c r="G307" i="32"/>
  <c r="H195" i="31"/>
  <c r="G195" i="31"/>
  <c r="H182" i="31"/>
  <c r="G182" i="31"/>
  <c r="H144" i="31"/>
  <c r="G144" i="31"/>
  <c r="H37" i="30"/>
  <c r="G37" i="30"/>
  <c r="H55" i="28"/>
  <c r="G55" i="28"/>
  <c r="H46" i="28"/>
  <c r="G46" i="28"/>
  <c r="H72" i="27"/>
  <c r="G72" i="27"/>
  <c r="H69" i="27"/>
  <c r="G69" i="27"/>
  <c r="H63" i="27"/>
  <c r="G63" i="27"/>
  <c r="H52" i="26"/>
  <c r="G52" i="26"/>
  <c r="H85" i="25"/>
  <c r="G85" i="25"/>
  <c r="H81" i="25"/>
  <c r="G81" i="25"/>
  <c r="H63" i="24"/>
  <c r="G63" i="24"/>
  <c r="H64" i="23"/>
  <c r="G64" i="23"/>
  <c r="H43" i="22"/>
  <c r="G43" i="22"/>
  <c r="H99" i="21"/>
  <c r="G99" i="21"/>
  <c r="H92" i="21"/>
  <c r="G92" i="21"/>
  <c r="H65" i="21"/>
  <c r="G65" i="21"/>
  <c r="H73" i="20"/>
  <c r="G73" i="20"/>
  <c r="H67" i="20"/>
  <c r="G67" i="20"/>
  <c r="H46" i="19"/>
  <c r="G46" i="19"/>
  <c r="H53" i="18"/>
  <c r="G53" i="18"/>
  <c r="H47" i="18"/>
  <c r="G47" i="18"/>
  <c r="H42" i="17"/>
  <c r="G42" i="17"/>
  <c r="H66" i="16"/>
  <c r="G66" i="16"/>
  <c r="H56" i="14"/>
  <c r="G56" i="14"/>
  <c r="H68" i="12"/>
  <c r="G68" i="12"/>
  <c r="H142" i="11"/>
  <c r="G142" i="11"/>
  <c r="H134" i="11"/>
  <c r="G134" i="11"/>
  <c r="H72" i="10"/>
  <c r="G72" i="10"/>
  <c r="H66" i="10"/>
  <c r="G66" i="10"/>
  <c r="H26" i="9"/>
  <c r="G26" i="9"/>
  <c r="H51" i="8"/>
  <c r="G51" i="8"/>
  <c r="H45" i="8"/>
  <c r="G45" i="8"/>
  <c r="H45" i="7"/>
  <c r="G45" i="7"/>
  <c r="H101" i="6"/>
  <c r="G101" i="6"/>
  <c r="H96" i="6"/>
  <c r="G96" i="6"/>
  <c r="H93" i="6"/>
  <c r="G93" i="6"/>
  <c r="H76" i="6"/>
  <c r="G76" i="6"/>
  <c r="H65" i="5"/>
  <c r="G65" i="5"/>
  <c r="H61" i="3"/>
  <c r="G61" i="3"/>
  <c r="G147" i="11" l="1"/>
  <c r="G148" i="11" s="1"/>
  <c r="H148" i="11" s="1"/>
  <c r="H147"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1D10CE-3497-4C6C-B722-AC9A2D34BB99}" name="Connection10"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BPSUF' _x000d_ and LAST_NET_ASSETS&gt;1 and f.SCHCLASS='GLOBAL'_x000d_and WEEKEND_DT='31 Oct 2021' and a.ASSET_TYPE in('16','17','19','20','22','03','15'))  _x000d_where MKTVAL &gt; 0 order by 6 desc"/>
  </connection>
  <connection id="2" xr16:uid="{EF39C9C8-0098-4114-96CD-A92AC488CA8A}" name="Connection103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IP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 xr16:uid="{D238A287-2A14-4F1E-BDED-FD081181DB04}" name="Connection10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LF'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LF')_x000d_order by 6 desc"/>
  </connection>
  <connection id="4" xr16:uid="{C1B183FD-9AF0-47F2-ACF9-D30C236E6162}" name="Connection114"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LF' _x000d_ and LAST_NET_ASSETS&gt;1 and f.SCHCLASS='GLOBAL'_x000d_and WEEKEND_DT='31 Oct 2021' and a.ASSET_TYPE in('16','17','19','20','22','03','15'))  _x000d_where MKTVAL &gt; 0 order by 6 desc"/>
  </connection>
  <connection id="5" xr16:uid="{4E8E4469-48F8-411F-8C74-6043703DFF47}" name="Connection11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 xr16:uid="{1C9091B1-54C5-4C44-A621-6AEB2CD96652}" name="Connection1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 xr16:uid="{06F3DC6C-ABE6-4267-B2A0-B247BABD1680}" name="Connection12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 xr16:uid="{C2F43FC7-D6B2-4F4D-AB0F-60EB81641FAF}" name="Connection13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RSFC' _x000d_ _x000d_and WEEKEND_DT='31 Oct 2021' and a.ASSET_TYPE in ('01','45','51')  _x000d_and a.schclass='GLOBAL' and a.security is not null and a.UNITS&gt;0   and LAST_NET_ASSETS&gt;1 and f.schclass='GLOBAL' ) _x000d_where units &gt; 0 _x000d_order by 6 desc"/>
  </connection>
  <connection id="9" xr16:uid="{35C9A6E0-2148-456A-816A-9C2247DB6DF5}" name="Connection13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RSFC'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RSFC')_x000d_order by 6 desc"/>
  </connection>
  <connection id="10" xr16:uid="{CDA3FF51-064A-4203-8E12-A2DF2BFEF49D}" name="Connection13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RSFC' _x000d_ _x000d_and WEEKEND_DT='31 Oct 2021' and a.ASSET_TYPE in('05','06','07','09','11','12','14','25','29','34','18','52') and LISTED_Y_N='Y'  _x000d_and a.schclass='GLOBAL' and a.security is not null and a.UNITS&gt;0  and LAST_NET_ASSETS&gt;1 and f.schclass='GLOBAL' ) _x000d_where MKTVAL &gt; 0) order by 6 desc"/>
  </connection>
  <connection id="11" xr16:uid="{1931B2DA-7A0F-4255-8632-16ECC9512050}" name="Connection140"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RSFC' _x000d_ and LAST_NET_ASSETS&gt;1 and f.SCHCLASS='GLOBAL'_x000d_and WEEKEND_DT='31 Oct 2021' and a.ASSET_TYPE in('16','17','19','20','22','03','15'))  _x000d_where MKTVAL &gt; 0 order by 6 desc"/>
  </connection>
  <connection id="12" xr16:uid="{691B0935-92A8-433D-BEF6-BDC05ECFDCDD}" name="Connection14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 xr16:uid="{4C6F0BC3-86BB-466A-84F2-CA81674E4560}" name="Connection14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STBF'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STBF')_x000d_order by 6 desc"/>
  </connection>
  <connection id="14" xr16:uid="{B5F5C769-BD17-46AF-80A9-B78F97CD0C25}" name="Connection149"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STBF' _x000d_ _x000d_and WEEKEND_DT='31 Oct 2021' and a.ASSET_TYPE in('05','06','07','09','11','12','14','25','29','34','18','52') and LISTED_Y_N='Y'  _x000d_and a.schclass='GLOBAL' and a.security is not null and a.UNITS&gt;0  and LAST_NET_ASSETS&gt;1 and f.schclass='GLOBAL' ) _x000d_where MKTVAL &gt; 0) order by 6 desc"/>
  </connection>
  <connection id="15" xr16:uid="{C13A88DD-10C8-4AA5-A779-4FFF65DD7953}" name="Connection150"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Oct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STBF' _x000d_ _x000d_and WEEKEND_DT='31 Oct 2021' and a.ASSET_TYPE in('05','06','07','09','11','12','14','25','29','34','18','52') and LISTED_Y_N='N'  _x000d_and a.schclass='GLOBAL' and a.security is not null and a.UNITS&gt;0   and LAST_NET_ASSETS&gt;1 and f.schclass='GLOBAL' ) _x000d_where MKTVAL &gt; 0) order by 6 desc"/>
  </connection>
  <connection id="16" xr16:uid="{2ADF9F1E-CB0B-4406-8387-141B277E2E77}" name="Connection153"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STBF' _x000d_ and LAST_NET_ASSETS&gt;1 and f.SCHCLASS='GLOBAL'_x000d_and WEEKEND_DT='31 Oct 2021' and a.ASSET_TYPE in('16','17','19','20','22','03','15'))  _x000d_where MKTVAL &gt; 0 order by 6 desc"/>
  </connection>
  <connection id="17" xr16:uid="{75C41FAE-53D4-4FE0-B27F-CD0098CD26B1}" name="Connection15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 xr16:uid="{68F77C14-531B-4155-A6FF-B7D3D1C6D80B}" name="Connection16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FF'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FF')_x000d_order by 6 desc"/>
  </connection>
  <connection id="19" xr16:uid="{90EB8237-DBAC-4B6D-92A0-B84685898AB8}" name="Connection162"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FF' _x000d_ _x000d_and WEEKEND_DT='31 Oct 2021' and a.ASSET_TYPE in('05','06','07','09','11','12','14','25','29','34','18','52') and LISTED_Y_N='Y'  _x000d_and a.schclass='GLOBAL' and a.security is not null and a.UNITS&gt;0  and LAST_NET_ASSETS&gt;1 and f.schclass='GLOBAL' ) _x000d_where MKTVAL &gt; 0) order by 6 desc"/>
  </connection>
  <connection id="20" xr16:uid="{45E3BC53-0B8A-4E35-8765-E364CECA37A6}" name="Connection166"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FF' _x000d_ and LAST_NET_ASSETS&gt;1 and f.SCHCLASS='GLOBAL'_x000d_and WEEKEND_DT='31 Oct 2021' and a.ASSET_TYPE in('16','17','19','20','22','03','15'))  _x000d_where MKTVAL &gt; 0 order by 6 desc"/>
  </connection>
  <connection id="21" xr16:uid="{94C000FC-7BF8-4BA1-BB32-89D8E85599CC}" name="Connection16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2" xr16:uid="{C9114EC6-C8A5-4F5D-A5B8-F14366BF6530}" name="Connection175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FFSP1' _x000d_ _x000d_and WEEKEND_DT='31 Oct 2021' and a.ASSET_TYPE in('05','06','07','09','11','12','14','25','29','34','18','52') and LISTED_Y_N='Y'  _x000d_and a.schclass='GLOBAL' and a.security is not null and a.UNITS&gt;0  and LAST_NET_ASSETS&gt;1 and f.schclass='GLOBAL' ) _x000d_where MKTVAL &gt; 0) order by 6 desc"/>
  </connection>
  <connection id="23" xr16:uid="{6F6D0173-A745-409C-BA2F-08085DB7F325}" name="Connection181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F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4" xr16:uid="{C15847A7-6677-4193-8B1F-CE322FE1336A}" name="Connection18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USTF' _x000d_ _x000d_and WEEKEND_DT='31 Oct 2021' and a.ASSET_TYPE in('05','06','07','09','11','12','14','25','29','34','18','52') and LISTED_Y_N='Y'  _x000d_and a.schclass='GLOBAL' and a.security is not null and a.UNITS&gt;0  and LAST_NET_ASSETS&gt;1 and f.schclass='GLOBAL' ) _x000d_where MKTVAL &gt; 0) order by 6 desc"/>
  </connection>
  <connection id="25" xr16:uid="{EE3E8415-228C-466A-8ECF-1BBAA82B52AB}" name="Connection19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TMFSP1' _x000d_ _x000d_and WEEKEND_DT='31 Oct 2021' and a.ASSET_TYPE in('05','06','07','09','11','12','14','25','29','34','18','52') and LISTED_Y_N='Y'  _x000d_and a.schclass='GLOBAL' and a.security is not null and a.UNITS&gt;0  and LAST_NET_ASSETS&gt;1 and f.schclass='GLOBAL' ) _x000d_where MKTVAL &gt; 0) order by 6 desc"/>
  </connection>
  <connection id="26" xr16:uid="{352B0A69-D8DF-4C5C-BCCE-9C4422EDA144}" name="Connection19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USTF' _x000d_ and LAST_NET_ASSETS&gt;1 and f.SCHCLASS='GLOBAL'_x000d_and WEEKEND_DT='31 Oct 2021' and a.ASSET_TYPE in('16','17','19','20','22','03','15'))  _x000d_where MKTVAL &gt; 0 order by 6 desc"/>
  </connection>
  <connection id="27" xr16:uid="{7FF1575B-DE74-4971-A3CA-20A41460B0A5}" name="Connection19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 xr16:uid="{C18459CF-3521-45AC-8857-34C6E7115AC7}" name="Connection20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FM55E' _x000d_ _x000d_and WEEKEND_DT='31 Oct 2021' and a.ASSET_TYPE in('05','06','07','09','11','12','14','25','29','34','18','52') and LISTED_Y_N='Y'  _x000d_and a.schclass='GLOBAL' and a.security is not null and a.UNITS&gt;0  and LAST_NET_ASSETS&gt;1 and f.schclass='GLOBAL' ) _x000d_where MKTVAL &gt; 0) order by 6 desc"/>
  </connection>
  <connection id="29" xr16:uid="{57B49013-FC94-4FDB-A5DF-E8D13714F889}" name="Connection21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FM55F' _x000d_ _x000d_and WEEKEND_DT='31 Oct 2021' and a.ASSET_TYPE in('05','06','07','09','11','12','14','25','29','34','18','52') and LISTED_Y_N='Y'  _x000d_and a.schclass='GLOBAL' and a.security is not null and a.UNITS&gt;0  and LAST_NET_ASSETS&gt;1 and f.schclass='GLOBAL' ) _x000d_where MKTVAL &gt; 0) order by 6 desc"/>
  </connection>
  <connection id="30" xr16:uid="{7B0A1A16-8550-4CE1-A481-86E0D1AE36FB}" name="Connection22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FM56D' _x000d_ _x000d_and WEEKEND_DT='31 Oct 2021' and a.ASSET_TYPE in('05','06','07','09','11','12','14','25','29','34','18','52') and LISTED_Y_N='Y'  _x000d_and a.schclass='GLOBAL' and a.security is not null and a.UNITS&gt;0  and LAST_NET_ASSETS&gt;1 and f.schclass='GLOBAL' ) _x000d_where MKTVAL &gt; 0) order by 6 desc"/>
  </connection>
  <connection id="31" xr16:uid="{073E192D-738D-4B88-B3AD-9C022FF5F2F9}" name="Connection23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FM56D'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 xr16:uid="{16761FEB-37B3-4DB4-AA08-5DDD7BC9F892}" name="Connection24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FM56F' _x000d_ _x000d_and WEEKEND_DT='31 Oct 2021' and a.ASSET_TYPE in('05','06','07','09','11','12','14','25','29','34','18','52') and LISTED_Y_N='Y'  _x000d_and a.schclass='GLOBAL' and a.security is not null and a.UNITS&gt;0  and LAST_NET_ASSETS&gt;1 and f.schclass='GLOBAL' ) _x000d_where MKTVAL &gt; 0) order by 6 desc"/>
  </connection>
  <connection id="33" xr16:uid="{768BFFE3-5765-49D8-83B6-E400C6FCFA71}" name="Connection24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FM56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4" xr16:uid="{857B047F-35B6-4402-BA5D-54EE809B9840}" name="Connection247"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AF' _x000d_ _x000d_and WEEKEND_DT='31 Oct 2021' and a.ASSET_TYPE in ('01','45','51')  _x000d_and a.schclass='GLOBAL' and a.security is not null and a.UNITS&gt;0   and LAST_NET_ASSETS&gt;1 and f.schclass='GLOBAL' ) _x000d_where units &gt; 0 _x000d_order by 6 desc"/>
  </connection>
  <connection id="35" xr16:uid="{1DCC3987-3404-470B-88D5-52341264C59D}" name="Connection248"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1' and units&lt;&gt;0 and a.security is not null AND A.scheme='TAF'_x000d_ order by 6 desc"/>
  </connection>
  <connection id="36" xr16:uid="{3E521C3A-17E7-4C4E-828E-48734BE93C57}" name="Connection25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TM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7" xr16:uid="{1FC81750-008B-47A4-913A-E2DA909656C0}" name="Connection252"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AF'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AF')_x000d_order by 6 desc"/>
  </connection>
  <connection id="38" xr16:uid="{15BDCDF5-44B9-49DF-B88E-BD07E36F7BF5}" name="Connection252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FRSTF'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FRSTF')_x000d_order by 6 desc"/>
  </connection>
  <connection id="39" xr16:uid="{6F34B389-373C-48A9-B241-F122B4E9E5F1}" name="Connection253"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AF' _x000d_ _x000d_and WEEKEND_DT='31 Oct 2021' and a.ASSET_TYPE in('05','06','07','09','11','12','14','25','29','34','18','52') and LISTED_Y_N='Y'  _x000d_and a.schclass='GLOBAL' and a.security is not null and a.UNITS&gt;0  and LAST_NET_ASSETS&gt;1 and f.schclass='GLOBAL' ) _x000d_where MKTVAL &gt; 0) order by 6 desc"/>
  </connection>
  <connection id="40" xr16:uid="{46E8E099-B740-4C96-9695-6F004F68535E}" name="Connection257"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AF' _x000d_ and LAST_NET_ASSETS&gt;1 and f.SCHCLASS='GLOBAL'_x000d_and WEEKEND_DT='31 Oct 2021' and a.ASSET_TYPE in('16','17','19','20','22','03','15'))  _x000d_where MKTVAL &gt; 0 order by 6 desc"/>
  </connection>
  <connection id="41" xr16:uid="{BD72DFFD-CE7E-49F9-8F1C-143C32DB1E95}" name="Connection2571"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FRSTF' _x000d_ and LAST_NET_ASSETS&gt;1 and f.SCHCLASS='GLOBAL'_x000d_and WEEKEND_DT='31 Oct 2021' and a.ASSET_TYPE in('16','17','19','20','22','03','15'))  _x000d_where MKTVAL &gt; 0 order by 6 desc"/>
  </connection>
  <connection id="42" xr16:uid="{A94C16F1-F295-487D-8598-89DB07DE8CDC}" name="Connection258" type="1" refreshedVersion="7" background="1" saveData="1">
    <dbPr connection="DRIVER={Microsoft ODBC for Oracle};UID=TATADB;" command="_x000d_select 'C) MARGIN MONEY DEPOSIT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1 Oct 2021' and a.asset_type='21' _x000d_   and a.scheme='TAF' and a.security is not null _x000d_   group by a.scheme,nvl(b1.name,b.name))"/>
  </connection>
  <connection id="43" xr16:uid="{9F7BD715-D3D3-4F23-B203-ED2739A6C60C}" name="Connection259"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4" xr16:uid="{36AB7DC0-6517-4EBB-AF5E-51F6572D0011}" name="Connection259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5" xr16:uid="{97283CC8-BA6E-4E75-9F1D-8FE6BA0DB34E}" name="Connection260"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BAF' _x000d_ _x000d_and WEEKEND_DT='31 Oct 2021' and a.ASSET_TYPE in ('01','45','51')  _x000d_and a.schclass='GLOBAL' and a.security is not null and a.UNITS&gt;0   and LAST_NET_ASSETS&gt;1 and f.schclass='GLOBAL' ) _x000d_where units &gt; 0 _x000d_order by 6 desc"/>
  </connection>
  <connection id="46" xr16:uid="{F974A020-3DA0-47F9-A294-D5F7216E6B0D}" name="Connection261"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1' and units&lt;&gt;0 and a.security is not null AND A.scheme='TBAF'_x000d_ order by 6 desc"/>
  </connection>
  <connection id="47" xr16:uid="{B1C71BAF-1BD8-4348-B5BF-F719252CD982}" name="Connection265"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BAF'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BAF')_x000d_order by 6 desc"/>
  </connection>
  <connection id="48" xr16:uid="{CEBF0A3D-6ACE-4996-A49E-9BB8C01A414F}" name="Connection266"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BAF' _x000d_ _x000d_and WEEKEND_DT='31 Oct 2021' and a.ASSET_TYPE in('05','06','07','09','11','12','14','25','29','34','18','52') and LISTED_Y_N='Y'  _x000d_and a.schclass='GLOBAL' and a.security is not null and a.UNITS&gt;0  and LAST_NET_ASSETS&gt;1 and f.schclass='GLOBAL' ) _x000d_where MKTVAL &gt; 0) order by 6 desc"/>
  </connection>
  <connection id="49" xr16:uid="{22456D80-D140-4784-89D3-092EC58ACBA4}" name="Connection270"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BAF' _x000d_ and LAST_NET_ASSETS&gt;1 and f.SCHCLASS='GLOBAL'_x000d_and WEEKEND_DT='31 Oct 2021' and a.ASSET_TYPE in('16','17','19','20','22','03','15'))  _x000d_where MKTVAL &gt; 0 order by 6 desc"/>
  </connection>
  <connection id="50" xr16:uid="{1C2A8188-C5C2-4F47-A1E8-AB9BEB859478}" name="Connection271" type="1" refreshedVersion="7" background="1" saveData="1">
    <dbPr connection="DRIVER={Microsoft ODBC for Oracle};UID=TATADB;" command="_x000d_select 'C) MARGIN MONEY DEPOSIT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1 Oct 2021' and a.asset_type='21' _x000d_   and a.scheme='TBAF' and a.security is not null _x000d_   group by a.scheme,nvl(b1.name,b.name))"/>
  </connection>
  <connection id="51" xr16:uid="{05C110B8-57A0-4A91-86BB-D562BB8F74C4}" name="Connection272"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2" xr16:uid="{C2D09CA3-8C1D-4BD5-B3DE-FC465333BA70}" name="Connection273"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BFSF' _x000d_ _x000d_and WEEKEND_DT='31 Oct 2021' and a.ASSET_TYPE in ('01','45','51')  _x000d_and a.schclass='GLOBAL' and a.security is not null and a.UNITS&gt;0   and LAST_NET_ASSETS&gt;1 and f.schclass='GLOBAL' ) _x000d_where units &gt; 0 _x000d_order by 6 desc"/>
  </connection>
  <connection id="53" xr16:uid="{F723C2E7-2913-48FC-83C2-4377AC90E301}" name="Connection285"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4" xr16:uid="{DC35CDF1-3D84-4F10-AF62-3CABB5CA48CB}" name="Connection286"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BCF' _x000d_ _x000d_and WEEKEND_DT='31 Oct 2021' and a.ASSET_TYPE in ('01','45','51')  _x000d_and a.schclass='GLOBAL' and a.security is not null and a.UNITS&gt;0   and LAST_NET_ASSETS&gt;1 and f.schclass='GLOBAL' ) _x000d_where units &gt; 0 _x000d_order by 6 desc"/>
  </connection>
  <connection id="55" xr16:uid="{E13B7636-F2F8-4373-9FF0-1A12F6AC01C6}" name="Connection298"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6" xr16:uid="{47632674-EE94-406F-9229-A17A959ED6EC}" name="Connection299"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DIF' _x000d_ _x000d_and WEEKEND_DT='31 Oct 2021' and a.ASSET_TYPE in ('01','45','51')  _x000d_and a.schclass='GLOBAL' and a.security is not null and a.UNITS&gt;0   and LAST_NET_ASSETS&gt;1 and f.schclass='GLOBAL' ) _x000d_where units &gt; 0 _x000d_order by 6 desc"/>
  </connection>
  <connection id="57" xr16:uid="{823B8A80-5757-4364-8901-70486C87B6E0}" name="Connection303"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1 Oct 2021' and a.scheme='TDIF' _x000d_ and LAST_NET_ASSETS &gt;1 and f.SCHCLASS='GLOBAL' _x000d_and WEEKEND_DT='31 Oct 2021' and a.ASSET_TYPE in('43','44')) _x000d_where MKTVAL &gt; 0 order by 6 desc"/>
  </connection>
  <connection id="58" xr16:uid="{E80E5BB4-ED1E-4C52-BCC4-5B797420CC6C}" name="Connection3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DBF'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DBF')_x000d_order by 6 desc"/>
  </connection>
  <connection id="59" xr16:uid="{76B20242-25EC-44EE-88B6-501C6AB900F7}" name="Connection31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 xr16:uid="{FCD269E9-DC84-4CD3-8BFD-3FDAD30E457C}" name="Connection312"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DIVYF' _x000d_ _x000d_and WEEKEND_DT='31 Oct 2021' and a.ASSET_TYPE in ('01','45','51')  _x000d_and a.schclass='GLOBAL' and a.security is not null and a.UNITS&gt;0   and LAST_NET_ASSETS&gt;1 and f.schclass='GLOBAL' ) _x000d_where units &gt; 0 _x000d_order by 6 desc"/>
  </connection>
  <connection id="61" xr16:uid="{B0C86847-AD89-432D-9930-62D6A1AED2DC}" name="Connection313"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1' and units&lt;&gt;0 and a.security is not null AND A.scheme='TDIVYF'_x000d_ order by 6 desc"/>
  </connection>
  <connection id="62" xr16:uid="{6F9B4B7B-8700-43DB-910A-40E6A77AF513}" name="Connection317"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DIVYF'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DIVYF')_x000d_order by 6 desc"/>
  </connection>
  <connection id="63" xr16:uid="{53736A1D-6E40-4AF4-9FFF-1F505E10191D}" name="Connection318"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DIVYF' _x000d_ _x000d_and WEEKEND_DT='31 Oct 2021' and a.ASSET_TYPE in('05','06','07','09','11','12','14','25','29','34','18','52') and LISTED_Y_N='Y'  _x000d_and a.schclass='GLOBAL' and a.security is not null and a.UNITS&gt;0  and LAST_NET_ASSETS&gt;1 and f.schclass='GLOBAL' ) _x000d_where MKTVAL &gt; 0) order by 6 desc"/>
  </connection>
  <connection id="64" xr16:uid="{517A6330-D9F7-4F42-825C-AEFC3536A480}" name="Connection32"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DBF' _x000d_ _x000d_and WEEKEND_DT='31 Oct 2021' and a.ASSET_TYPE in('05','06','07','09','11','12','14','25','29','34','18','52') and LISTED_Y_N='Y'  _x000d_and a.schclass='GLOBAL' and a.security is not null and a.UNITS&gt;0  and LAST_NET_ASSETS&gt;1 and f.schclass='GLOBAL' ) _x000d_where MKTVAL &gt; 0) order by 6 desc"/>
  </connection>
  <connection id="65" xr16:uid="{AC6AA775-BD73-4EDD-92DA-4C46B97ADE32}" name="Connection324"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6" xr16:uid="{136B82BB-5E71-4374-9A35-DA8337F2024C}" name="Connection325"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EQPEF' _x000d_ _x000d_and WEEKEND_DT='31 Oct 2021' and a.ASSET_TYPE in ('01','45','51')  _x000d_and a.schclass='GLOBAL' and a.security is not null and a.UNITS&gt;0   and LAST_NET_ASSETS&gt;1 and f.schclass='GLOBAL' ) _x000d_where units &gt; 0 _x000d_order by 6 desc"/>
  </connection>
  <connection id="67" xr16:uid="{7648555E-B908-410F-9519-CFEBA6C21248}" name="Connection337"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8" xr16:uid="{378AC853-314E-44E5-AF97-1E5F10250A7A}" name="Connection338"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MIF' _x000d_ _x000d_and WEEKEND_DT='31 Oct 2021' and a.ASSET_TYPE in ('01','45','51')  _x000d_and a.schclass='GLOBAL' and a.security is not null and a.UNITS&gt;0   and LAST_NET_ASSETS&gt;1 and f.schclass='GLOBAL' ) _x000d_where units &gt; 0 _x000d_order by 6 desc"/>
  </connection>
  <connection id="69" xr16:uid="{2D0FAA89-3552-4C9D-B5E6-7004CEFBDFCA}" name="Connection339"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1' and units&lt;&gt;0 and a.security is not null AND A.scheme='TMIF'_x000d_ order by 6 desc"/>
  </connection>
  <connection id="70" xr16:uid="{4817FE59-559D-4D6A-97D2-BD5D5B01A338}" name="Connection343"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MIF'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MIF')_x000d_order by 6 desc"/>
  </connection>
  <connection id="71" xr16:uid="{7481EB82-5DCB-44CA-874C-DD64EAD366DD}" name="Connection344"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MIF' _x000d_ _x000d_and WEEKEND_DT='31 Oct 2021' and a.ASSET_TYPE in('05','06','07','09','11','12','14','25','29','34','18','52') and LISTED_Y_N='Y'  _x000d_and a.schclass='GLOBAL' and a.security is not null and a.UNITS&gt;0  and LAST_NET_ASSETS&gt;1 and f.schclass='GLOBAL' ) _x000d_where MKTVAL &gt; 0) order by 6 desc"/>
  </connection>
  <connection id="72" xr16:uid="{F7A7BED8-933F-4A17-91C5-014F35420764}" name="Connection350"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3" xr16:uid="{8553E45F-A493-4F3C-A39F-7B0DCF94293D}" name="Connection35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CS' _x000d_ _x000d_and WEEKEND_DT='31 Oct 2021' and a.ASSET_TYPE in ('01','45','51')  _x000d_and a.schclass='GLOBAL' and a.security is not null and a.UNITS&gt;0   and LAST_NET_ASSETS&gt;1 and f.schclass='GLOBAL' ) _x000d_where units &gt; 0 _x000d_order by 6 desc"/>
  </connection>
  <connection id="74" xr16:uid="{93717923-D8D4-4EDB-8BC2-63345BD91922}" name="Connection36"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DBF' _x000d_ and LAST_NET_ASSETS&gt;1 and f.SCHCLASS='GLOBAL'_x000d_and WEEKEND_DT='31 Oct 2021' and a.ASSET_TYPE in('16','17','19','20','22','03','15'))  _x000d_where MKTVAL &gt; 0 order by 6 desc"/>
  </connection>
  <connection id="75" xr16:uid="{7F4CBDAD-EAA9-471F-B710-7EF3647448F1}" name="Connection363"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6" xr16:uid="{EE3EFA18-4675-4D04-8101-AC4AA76CC8C3}" name="Connection364"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MCAPF' _x000d_ _x000d_and WEEKEND_DT='31 Oct 2021' and a.ASSET_TYPE in ('01','45','51')  _x000d_and a.schclass='GLOBAL' and a.security is not null and a.UNITS&gt;0   and LAST_NET_ASSETS&gt;1 and f.schclass='GLOBAL' ) _x000d_where units &gt; 0 _x000d_order by 6 desc"/>
  </connection>
  <connection id="77" xr16:uid="{F7B60655-229A-42B0-A495-41AE381E42B1}" name="Connection376"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8" xr16:uid="{09ED08B1-06BC-4230-A213-C104023E2742}" name="Connection377"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FEF' _x000d_ _x000d_and WEEKEND_DT='31 Oct 2021' and a.ASSET_TYPE in ('01','45','51')  _x000d_and a.schclass='GLOBAL' and a.security is not null and a.UNITS&gt;0   and LAST_NET_ASSETS&gt;1 and f.schclass='GLOBAL' ) _x000d_where units &gt; 0 _x000d_order by 6 desc"/>
  </connection>
  <connection id="79" xr16:uid="{4B4F990B-DED4-429E-AEBD-45CB7E13EE30}" name="Connection3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D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0" xr16:uid="{509636C4-37EC-4337-B825-EC8AB82FA9C0}" name="Connection389"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1" xr16:uid="{93F7A846-7B9C-44E9-B286-363A0A9B5208}" name="Connection390"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EGF' _x000d_ _x000d_and WEEKEND_DT='31 Oct 2021' and a.ASSET_TYPE in ('01','45','51')  _x000d_and a.schclass='GLOBAL' and a.security is not null and a.UNITS&gt;0   and LAST_NET_ASSETS&gt;1 and f.schclass='GLOBAL' ) _x000d_where units &gt; 0 _x000d_order by 6 desc"/>
  </connection>
  <connection id="82" xr16:uid="{22A6A924-43C0-40BB-8789-A54CD21E6AB7}" name="Connection395"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EGF'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EGF')_x000d_order by 6 desc"/>
  </connection>
  <connection id="83" xr16:uid="{5C4A90BC-1BDA-49CE-8BCF-3289233F8E95}" name="Connection396"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EGF' _x000d_ _x000d_and WEEKEND_DT='31 Oct 2021' and a.ASSET_TYPE in('05','06','07','09','11','12','14','25','29','34','18','52') and LISTED_Y_N='Y'  _x000d_and a.schclass='GLOBAL' and a.security is not null and a.UNITS&gt;0  and LAST_NET_ASSETS&gt;1 and f.schclass='GLOBAL' ) _x000d_where MKTVAL &gt; 0) order by 6 desc"/>
  </connection>
  <connection id="84" xr16:uid="{976C20A1-FBFD-4B91-AA20-663E5749899C}" name="Connection400"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EGF' _x000d_ and LAST_NET_ASSETS&gt;1 and f.SCHCLASS='GLOBAL'_x000d_and WEEKEND_DT='31 Oct 2021' and a.ASSET_TYPE in('16','17','19','20','22','03','15'))  _x000d_where MKTVAL &gt; 0 order by 6 desc"/>
  </connection>
  <connection id="85" xr16:uid="{9DA8F167-6200-441B-8E95-772EC8D289C2}" name="Connection402"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6" xr16:uid="{522F689C-5671-4138-B05C-C44369F65FA7}" name="Connection403"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IFNA' _x000d_ _x000d_and WEEKEND_DT='31 Oct 2021' and a.ASSET_TYPE in ('01','45','51')  _x000d_and a.schclass='GLOBAL' and a.security is not null and a.UNITS&gt;0   and LAST_NET_ASSETS&gt;1 and f.schclass='GLOBAL' ) _x000d_where units &gt; 0 _x000d_order by 6 desc"/>
  </connection>
  <connection id="87" xr16:uid="{0706AEDB-DD45-43A6-B1F4-3AFFC2D3A8D5}" name="Connection409"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IFNA' _x000d_ _x000d_and WEEKEND_DT='31 Oct 2021' and a.ASSET_TYPE in('05','06','07','09','11','12','14','25','29','34','18','52') and LISTED_Y_N='Y'  _x000d_and a.schclass='GLOBAL' and a.security is not null and a.UNITS&gt;0  and LAST_NET_ASSETS&gt;1 and f.schclass='GLOBAL' ) _x000d_where MKTVAL &gt; 0) order by 6 desc"/>
  </connection>
  <connection id="88" xr16:uid="{B4A1FAF4-E9C6-4A93-87C4-7F9728192B6B}" name="Connection415"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9" xr16:uid="{8BABB649-473A-4DE0-BCB2-B558FD06CFCC}" name="Connection416"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IFSA' _x000d_ _x000d_and WEEKEND_DT='31 Oct 2021' and a.ASSET_TYPE in ('01','45','51')  _x000d_and a.schclass='GLOBAL' and a.security is not null and a.UNITS&gt;0   and LAST_NET_ASSETS&gt;1 and f.schclass='GLOBAL' ) _x000d_where units &gt; 0 _x000d_order by 6 desc"/>
  </connection>
  <connection id="90" xr16:uid="{B4B7A53B-A087-4245-9898-855294A0CEF2}" name="Connection428"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1" xr16:uid="{3A4B4B68-BD89-43DD-934B-A3A0EE54D682}" name="Connection429"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ICF' _x000d_ _x000d_and WEEKEND_DT='31 Oct 2021' and a.ASSET_TYPE in ('01','45','51')  _x000d_and a.schclass='GLOBAL' and a.security is not null and a.UNITS&gt;0   and LAST_NET_ASSETS&gt;1 and f.schclass='GLOBAL' ) _x000d_where units &gt; 0 _x000d_order by 6 desc"/>
  </connection>
  <connection id="92" xr16:uid="{C58BE85E-5009-4E7D-89A8-F770847FBF7A}" name="Connection435"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ICF' _x000d_ _x000d_and WEEKEND_DT='31 Oct 2021' and a.ASSET_TYPE in('05','06','07','09','11','12','14','25','29','34','18','52') and LISTED_Y_N='Y'  _x000d_and a.schclass='GLOBAL' and a.security is not null and a.UNITS&gt;0  and LAST_NET_ASSETS&gt;1 and f.schclass='GLOBAL' ) _x000d_where MKTVAL &gt; 0) order by 6 desc"/>
  </connection>
  <connection id="93" xr16:uid="{3CED91A5-CEDE-4C18-83C7-75A567533971}" name="Connection4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FRF'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FRF')_x000d_order by 6 desc"/>
  </connection>
  <connection id="94" xr16:uid="{B8324F2A-D161-47A0-A3B2-0FE3F65086FC}" name="Connection44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5" xr16:uid="{A9AC6852-A9A7-428B-B27E-C85ACEC876E3}" name="Connection442"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IPHF' _x000d_ _x000d_and WEEKEND_DT='31 Oct 2021' and a.ASSET_TYPE in ('01','45','51')  _x000d_and a.schclass='GLOBAL' and a.security is not null and a.UNITS&gt;0   and LAST_NET_ASSETS&gt;1 and f.schclass='GLOBAL' ) _x000d_where units &gt; 0 _x000d_order by 6 desc"/>
  </connection>
  <connection id="96" xr16:uid="{B6CEBA5A-A2B1-4BF4-A61A-F4F173719F8A}" name="Connection45"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FRF' _x000d_ _x000d_and WEEKEND_DT='31 Oct 2021' and a.ASSET_TYPE in('05','06','07','09','11','12','14','25','29','34','18','52') and LISTED_Y_N='Y'  _x000d_and a.schclass='GLOBAL' and a.security is not null and a.UNITS&gt;0  and LAST_NET_ASSETS&gt;1 and f.schclass='GLOBAL' ) _x000d_where MKTVAL &gt; 0) order by 6 desc"/>
  </connection>
  <connection id="97" xr16:uid="{250640B0-8DFF-4972-B564-BB53E4DFDC82}" name="Connection454"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 xr16:uid="{D6E4B535-DEB7-470F-8F6B-2917912B74DB}" name="Connection455"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TSF96' _x000d_ _x000d_and WEEKEND_DT='31 Oct 2021' and a.ASSET_TYPE in ('01','45','51')  _x000d_and a.schclass='GLOBAL' and a.security is not null and a.UNITS&gt;0   and LAST_NET_ASSETS&gt;1 and f.schclass='GLOBAL' ) _x000d_where units &gt; 0 _x000d_order by 6 desc"/>
  </connection>
  <connection id="99" xr16:uid="{1F2A45D6-F930-4E59-8679-67490719D849}" name="Connection467"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 xr16:uid="{3D3C5311-F903-4183-9A83-12A851D5AB27}" name="Connection468"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ISF' _x000d_ _x000d_and WEEKEND_DT='31 Oct 2021' and a.ASSET_TYPE in ('01','45','51')  _x000d_and a.schclass='GLOBAL' and a.security is not null and a.UNITS&gt;0   and LAST_NET_ASSETS&gt;1 and f.schclass='GLOBAL' ) _x000d_where units &gt; 0 _x000d_order by 6 desc"/>
  </connection>
  <connection id="101" xr16:uid="{2D6AA3DE-AAB3-43CE-BC9A-0C56DD69C7C5}" name="Connection480"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 xr16:uid="{03CFE516-CC56-42DD-BE40-57765BC097DC}" name="Connection48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EOF' _x000d_ _x000d_and WEEKEND_DT='31 Oct 2021' and a.ASSET_TYPE in ('01','45','51')  _x000d_and a.schclass='GLOBAL' and a.security is not null and a.UNITS&gt;0   and LAST_NET_ASSETS&gt;1 and f.schclass='GLOBAL' ) _x000d_where units &gt; 0 _x000d_order by 6 desc"/>
  </connection>
  <connection id="103" xr16:uid="{45BCE960-4B4F-4D1A-BFC8-2625A2F4285F}" name="Connection483" type="1" refreshedVersion="7"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EOF' _x000d_ _x000d_and WEEKEND_DT='31 Oct 2021' and a.ASSET_TYPE  in('02','04','38','46','47','53') _x000d_and a.schclass='GLOBAL' and a.security is not null and a.UNITS&gt;0   and LAST_NET_ASSETS&gt;1 and f.schclass='GLOBAL' ) _x000d_where units &gt; 0 _x000d_order by 6 desc"/>
  </connection>
  <connection id="104" xr16:uid="{F1931129-CB79-46A9-8E90-B1D554E2F12E}" name="Connection493"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 xr16:uid="{036759E9-76EC-41B8-A10D-87F752E28140}" name="Connection494"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TOFE' _x000d_ _x000d_and WEEKEND_DT='31 Oct 2021' and a.ASSET_TYPE in ('01','45','51')  _x000d_and a.schclass='GLOBAL' and a.security is not null and a.UNITS&gt;0   and LAST_NET_ASSETS&gt;1 and f.schclass='GLOBAL' ) _x000d_where units &gt; 0 _x000d_order by 6 desc"/>
  </connection>
  <connection id="106" xr16:uid="{8911C061-6631-40B0-80E7-106EE93D8FC4}" name="Connection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BPSUF'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BPSUF')_x000d_order by 6 desc"/>
  </connection>
  <connection id="107" xr16:uid="{9F396EF1-C3DA-4C83-A70C-49FFDEEB37B6}" name="Connection506"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 xr16:uid="{CFABC429-2903-45DF-8EC8-3A2F6B88DE13}" name="Connection507"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INR' _x000d_ _x000d_and WEEKEND_DT='31 Oct 2021' and a.ASSET_TYPE in ('01','45','51')  _x000d_and a.schclass='GLOBAL' and a.security is not null and a.UNITS&gt;0   and LAST_NET_ASSETS&gt;1 and f.schclass='GLOBAL' ) _x000d_where units &gt; 0 _x000d_order by 6 desc"/>
  </connection>
  <connection id="109" xr16:uid="{A850D513-31ED-4010-9670-D81E66945DDF}" name="Connection5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00EE01A1-2568-445D-B245-391FC7EC6A5B}" name="Connection519"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1" xr16:uid="{8C41A07E-CE13-40EC-AED3-87DB5A8B4EFB}" name="Connection520"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MAOF' _x000d_ _x000d_and WEEKEND_DT='31 Oct 2021' and a.ASSET_TYPE in ('01','45','51')  _x000d_and a.schclass='GLOBAL' and a.security is not null and a.UNITS&gt;0   and LAST_NET_ASSETS&gt;1 and f.schclass='GLOBAL' ) _x000d_where units &gt; 0 _x000d_order by 6 desc"/>
  </connection>
  <connection id="112" xr16:uid="{AF6C2774-03D1-493E-A84B-14ACED9EB3E0}" name="Connection521"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1' and units&lt;&gt;0 and a.security is not null AND A.scheme='TMAOF'_x000d_ order by 6 desc"/>
  </connection>
  <connection id="113" xr16:uid="{42646439-EA26-4217-8E89-7E64056A6834}" name="Connection525"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MAOF'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MAOF')_x000d_order by 6 desc"/>
  </connection>
  <connection id="114" xr16:uid="{A1E0C9E8-E870-4D57-BE2B-C4594FD8501E}" name="Connection526"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MAOF' _x000d_ _x000d_and WEEKEND_DT='31 Oct 2021' and a.ASSET_TYPE in('05','06','07','09','11','12','14','25','29','34','18','52') and LISTED_Y_N='Y'  _x000d_and a.schclass='GLOBAL' and a.security is not null and a.UNITS&gt;0  and LAST_NET_ASSETS&gt;1 and f.schclass='GLOBAL' ) _x000d_where MKTVAL &gt; 0) order by 6 desc"/>
  </connection>
  <connection id="115" xr16:uid="{D3FFB8C6-EA26-4DBD-BBF7-772F763AF866}" name="Connection532"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 xr16:uid="{035ECDF5-7419-40DB-BDDB-760E43008AEA}" name="Connection533"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NETF' _x000d_ _x000d_and WEEKEND_DT='31 Oct 2021' and a.ASSET_TYPE in ('01','45','51')  _x000d_and a.schclass='GLOBAL' and a.security is not null and a.UNITS&gt;0   and LAST_NET_ASSETS&gt;1 and f.schclass='GLOBAL' ) _x000d_where units &gt; 0 _x000d_order by 6 desc"/>
  </connection>
  <connection id="117" xr16:uid="{33651B75-D2F0-4876-8121-1DBFC65C8CB1}" name="Connection539"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NETF' _x000d_ _x000d_and WEEKEND_DT='31 Oct 2021' and a.ASSET_TYPE in('05','06','07','09','11','12','14','25','29','34','18','52') and LISTED_Y_N='Y'  _x000d_and a.schclass='GLOBAL' and a.security is not null and a.UNITS&gt;0  and LAST_NET_ASSETS&gt;1 and f.schclass='GLOBAL' ) _x000d_where MKTVAL &gt; 0) order by 6 desc"/>
  </connection>
  <connection id="118" xr16:uid="{43A549E0-1A69-4D6E-8644-D494F267C017}" name="Connection545"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0A871279-63A0-4238-A166-B8BCDCB5F032}" name="Connection546"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NPBETF' _x000d_ _x000d_and WEEKEND_DT='31 Oct 2021' and a.ASSET_TYPE in ('01','45','51')  _x000d_and a.schclass='GLOBAL' and a.security is not null and a.UNITS&gt;0   and LAST_NET_ASSETS&gt;1 and f.schclass='GLOBAL' ) _x000d_where units &gt; 0 _x000d_order by 6 desc"/>
  </connection>
  <connection id="120" xr16:uid="{19F7CE46-EBC9-4DBC-8491-C67F979D3125}" name="Connection558"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291F57DE-8273-4825-B624-F3898BABEE05}" name="Connection559"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QNTF' _x000d_ _x000d_and WEEKEND_DT='31 Oct 2021' and a.ASSET_TYPE in ('01','45','51')  _x000d_and a.schclass='GLOBAL' and a.security is not null and a.UNITS&gt;0   and LAST_NET_ASSETS&gt;1 and f.schclass='GLOBAL' ) _x000d_where units &gt; 0 _x000d_order by 6 desc"/>
  </connection>
  <connection id="122" xr16:uid="{A870263C-9EB0-4D4E-AFA0-97E326E0AB51}" name="Connection565"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QNTF' _x000d_ _x000d_and WEEKEND_DT='31 Oct 2021' and a.ASSET_TYPE in('05','06','07','09','11','12','14','25','29','34','18','52') and LISTED_Y_N='Y'  _x000d_and a.schclass='GLOBAL' and a.security is not null and a.UNITS&gt;0  and LAST_NET_ASSETS&gt;1 and f.schclass='GLOBAL' ) _x000d_where MKTVAL &gt; 0) order by 6 desc"/>
  </connection>
  <connection id="123" xr16:uid="{A85DAA30-8251-4C9A-8F20-02B37C5E732D}" name="Connection5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GSFR'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GSFR')_x000d_order by 6 desc"/>
  </connection>
  <connection id="124" xr16:uid="{AE75711C-27CD-43A6-BD0A-2FD2C7F2E4BD}" name="Connection57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5" xr16:uid="{418405D2-9AF1-44B1-A2EF-589BAAE7260D}" name="Connection572"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REF' _x000d_ _x000d_and WEEKEND_DT='31 Oct 2021' and a.ASSET_TYPE in ('01','45','51')  _x000d_and a.schclass='GLOBAL' and a.security is not null and a.UNITS&gt;0   and LAST_NET_ASSETS&gt;1 and f.schclass='GLOBAL' ) _x000d_where units &gt; 0 _x000d_order by 6 desc"/>
  </connection>
  <connection id="126" xr16:uid="{AE17FE5E-8E4B-442E-88A6-95C434FA23EE}" name="Connection584"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7" xr16:uid="{5636CA45-5B66-4162-9C97-2DE6DA924C32}" name="Connection585"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RSFM' _x000d_ _x000d_and WEEKEND_DT='31 Oct 2021' and a.ASSET_TYPE in ('01','45','51')  _x000d_and a.schclass='GLOBAL' and a.security is not null and a.UNITS&gt;0   and LAST_NET_ASSETS&gt;1 and f.schclass='GLOBAL' ) _x000d_where units &gt; 0 _x000d_order by 6 desc"/>
  </connection>
  <connection id="128" xr16:uid="{7B4870AD-8A4C-403E-8F8B-22866EB36F30}" name="Connection590"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RSFM'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RSFM')_x000d_order by 6 desc"/>
  </connection>
  <connection id="129" xr16:uid="{E4F4C80B-B10A-4820-ADC1-5197D157421E}" name="Connection591"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RSFM' _x000d_ _x000d_and WEEKEND_DT='31 Oct 2021' and a.ASSET_TYPE in('05','06','07','09','11','12','14','25','29','34','18','52') and LISTED_Y_N='Y'  _x000d_and a.schclass='GLOBAL' and a.security is not null and a.UNITS&gt;0  and LAST_NET_ASSETS&gt;1 and f.schclass='GLOBAL' ) _x000d_where MKTVAL &gt; 0) order by 6 desc"/>
  </connection>
  <connection id="130" xr16:uid="{96AA0F67-912A-4AAD-80CB-E15BC203D8C1}" name="Connection592" type="1" refreshedVersion="7"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Oct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RSFM' _x000d_ _x000d_and WEEKEND_DT='31 Oct 2021' and a.ASSET_TYPE in('05','06','07','09','11','12','14','25','29','34','18','52') and LISTED_Y_N='N'  _x000d_and a.schclass='GLOBAL' and a.security is not null and a.UNITS&gt;0   and LAST_NET_ASSETS&gt;1 and f.schclass='GLOBAL' ) _x000d_where MKTVAL &gt; 0) order by 6 desc"/>
  </connection>
  <connection id="131" xr16:uid="{C7912EE6-E12B-4B03-BD19-6BF1496948AC}" name="Connection595"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RSFM' _x000d_ and LAST_NET_ASSETS&gt;1 and f.SCHCLASS='GLOBAL'_x000d_and WEEKEND_DT='31 Oct 2021' and a.ASSET_TYPE in('16','17','19','20','22','03','15'))  _x000d_where MKTVAL &gt; 0 order by 6 desc"/>
  </connection>
  <connection id="132" xr16:uid="{C0ED9842-4910-48A0-89BD-98B7ADABAF5E}" name="Connection597"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3" xr16:uid="{7C94D75E-838A-4284-A726-7D17834C49EE}" name="Connection598"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RSFP' _x000d_ _x000d_and WEEKEND_DT='31 Oct 2021' and a.ASSET_TYPE in ('01','45','51')  _x000d_and a.schclass='GLOBAL' and a.security is not null and a.UNITS&gt;0   and LAST_NET_ASSETS&gt;1 and f.schclass='GLOBAL' ) _x000d_where units &gt; 0 _x000d_order by 6 desc"/>
  </connection>
  <connection id="134" xr16:uid="{BB8E3A8A-0416-49FE-808E-69B97A2CC3A3}" name="Connection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BPSUF' _x000d_ _x000d_and WEEKEND_DT='31 Oct 2021' and a.ASSET_TYPE in('05','06','07','09','11','12','14','25','29','34','18','52') and LISTED_Y_N='Y'  _x000d_and a.schclass='GLOBAL' and a.security is not null and a.UNITS&gt;0  and LAST_NET_ASSETS&gt;1 and f.schclass='GLOBAL' ) _x000d_where MKTVAL &gt; 0) order by 6 desc"/>
  </connection>
  <connection id="135" xr16:uid="{CBECD0A1-071F-428F-912E-C18341B89654}" name="Connection610"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 xr16:uid="{02AEA592-4809-4828-89E6-1B2A4C96AC73}" name="Connection61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SCAPF' _x000d_ _x000d_and WEEKEND_DT='31 Oct 2021' and a.ASSET_TYPE in ('01','45','51')  _x000d_and a.schclass='GLOBAL' and a.security is not null and a.UNITS&gt;0   and LAST_NET_ASSETS&gt;1 and f.schclass='GLOBAL' ) _x000d_where units &gt; 0 _x000d_order by 6 desc"/>
  </connection>
  <connection id="137" xr16:uid="{31DC9F25-1C2D-470A-BD22-A92B4666AA70}" name="Connection623"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8" xr16:uid="{A8C07C18-E971-41AB-844E-420A6C99FB15}" name="Connection624"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1' and a.scheme='TYCF' _x000d_ _x000d_and WEEKEND_DT='31 Oct 2021' and a.ASSET_TYPE in ('01','45','51')  _x000d_and a.schclass='GLOBAL' and a.security is not null and a.UNITS&gt;0   and LAST_NET_ASSETS&gt;1 and f.schclass='GLOBAL' ) _x000d_where units &gt; 0 _x000d_order by 6 desc"/>
  </connection>
  <connection id="139" xr16:uid="{48BB4520-36AE-4CCE-B412-7E647AAD8A94}" name="Connection636"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0" xr16:uid="{5D9F11F4-B594-4C51-8DE7-59E60F44F538}" name="Connection6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1" xr16:uid="{C7D9F9A7-EB18-4A69-B166-83B281BE9E21}" name="Connection650" type="1" refreshedVersion="7"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1 Oct 2021' and schclass='GLOBAL' AND (LAST_units_outs&gt;10 or scheme in ('TFM55E','TFM55F'))) and  RECTYPE='L' AND /*ACTIVATE_Y_N='Y'  AND */  scheme not in (select * from fm_scheme_exclude)  and  scheme not in ('UALCAL','GLOBAL','TINUD1','TMFUD1','AAA','TOIN99','UNBROK')    order by 1,3"/>
  </connection>
  <connection id="142" xr16:uid="{9B92F150-E158-4246-802E-451C725DEBA4}" name="Connection7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IFA'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IFA')_x000d_order by 6 desc"/>
  </connection>
  <connection id="143" xr16:uid="{4025EF43-C23E-43C1-8E19-67D5DD767300}" name="Connection71"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IFA' _x000d_ _x000d_and WEEKEND_DT='31 Oct 2021' and a.ASSET_TYPE in('05','06','07','09','11','12','14','25','29','34','18','52') and LISTED_Y_N='Y'  _x000d_and a.schclass='GLOBAL' and a.security is not null and a.UNITS&gt;0  and LAST_NET_ASSETS&gt;1 and f.schclass='GLOBAL' ) _x000d_where MKTVAL &gt; 0) order by 6 desc"/>
  </connection>
  <connection id="144" xr16:uid="{292CDCE2-244C-4B2A-9A3B-AA099B7DC390}" name="Connection72"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Oct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IFA' _x000d_ _x000d_and WEEKEND_DT='31 Oct 2021' and a.ASSET_TYPE in('05','06','07','09','11','12','14','25','29','34','18','52') and LISTED_Y_N='N'  _x000d_and a.schclass='GLOBAL' and a.security is not null and a.UNITS&gt;0   and LAST_NET_ASSETS&gt;1 and f.schclass='GLOBAL' ) _x000d_where MKTVAL &gt; 0) order by 6 desc"/>
  </connection>
  <connection id="145" xr16:uid="{43FBEE20-13C4-4694-A01F-A94021F2641A}" name="Connection7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IF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6" xr16:uid="{9E55A4ED-EFC4-40CE-9E61-3477AC3B3437}" name="Connection8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1' and a.scheme='TIPF' _x000d_ _x000d_and WEEKEND_DT='31 Oct 2021'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Oct 2021'_x000d_left outer join  tatamfplus.weeknav d on  d.weekend_dt='31 Oct 2021' and d.scheme=a.scheme and d.schclass='GLOBAL' _x000d_left outer join  tatamfplus.assetype e on e.rectype='L' and e.asset_type=a.asset_type_x000d_WHERE del_date&lt;='31 Oct 2021' AND mat_date &gt;'31 Oct 2021' and a.scheme='TIPF')_x000d_order by 6 desc"/>
  </connection>
  <connection id="147" xr16:uid="{8D3A2823-2997-49CA-AEF1-1D9F48A0B304}" name="Connection8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IPF' _x000d_ _x000d_and WEEKEND_DT='31 Oct 2021' and a.ASSET_TYPE in('05','06','07','09','11','12','14','25','29','34','18','52') and LISTED_Y_N='Y'  _x000d_and a.schclass='GLOBAL' and a.security is not null and a.UNITS&gt;0  and LAST_NET_ASSETS&gt;1 and f.schclass='GLOBAL' ) _x000d_where MKTVAL &gt; 0) order by 6 desc"/>
  </connection>
  <connection id="148" xr16:uid="{C0B7BE7D-D716-4783-A63E-6ABC595A978A}" name="Connection85"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Oct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IPF' _x000d_ _x000d_and WEEKEND_DT='31 Oct 2021' and a.ASSET_TYPE in('05','06','07','09','11','12','14','25','29','34','18','52') and LISTED_Y_N='N'  _x000d_and a.schclass='GLOBAL' and a.security is not null and a.UNITS&gt;0   and LAST_NET_ASSETS&gt;1 and f.schclass='GLOBAL' ) _x000d_where MKTVAL &gt; 0) order by 6 desc"/>
  </connection>
  <connection id="149" xr16:uid="{C622C2DF-1DFC-4BDB-9840-10DE0CA37C82}" name="Connection9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1',add_months('31 Oct 2021',-6)) AND A.SCHEME ='TI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0" xr16:uid="{091AADA5-0B45-49D1-9F54-3A9F3D69CC3A}" name="Connection97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1' and a.scheme='TIPFSP1' _x000d_ _x000d_and WEEKEND_DT='31 Oct 2021' and a.ASSET_TYPE in('05','06','07','09','11','12','14','25','29','34','18','52') and LISTED_Y_N='Y'  _x000d_and a.schclass='GLOBAL' and a.security is not null and a.UNITS&gt;0  and LAST_NET_ASSETS&gt;1 and f.schclass='GLOBAL' ) _x000d_where MKTVAL &gt; 0) order by 6 desc"/>
  </connection>
</connections>
</file>

<file path=xl/sharedStrings.xml><?xml version="1.0" encoding="utf-8"?>
<sst xmlns="http://schemas.openxmlformats.org/spreadsheetml/2006/main" count="13303" uniqueCount="3109">
  <si>
    <t>Index</t>
  </si>
  <si>
    <t>CLASSIFICATION</t>
  </si>
  <si>
    <t>SCHEME CODE</t>
  </si>
  <si>
    <t>SCHEME NAME</t>
  </si>
  <si>
    <t>Debt</t>
  </si>
  <si>
    <t>TBPSUF</t>
  </si>
  <si>
    <t>TATA BANKING &amp; PSU DEBT FUND</t>
  </si>
  <si>
    <t>TDBF</t>
  </si>
  <si>
    <t>TATA DYNAMIC BOND FUND</t>
  </si>
  <si>
    <t>TFM56D</t>
  </si>
  <si>
    <t>TFM56F</t>
  </si>
  <si>
    <t>TFRF</t>
  </si>
  <si>
    <t>TATA FLOATING RATE FUND</t>
  </si>
  <si>
    <t>TGSFR</t>
  </si>
  <si>
    <t>TATA GILT SECURITIES FUND</t>
  </si>
  <si>
    <t>TIFA</t>
  </si>
  <si>
    <t>TATA INCOME FUND</t>
  </si>
  <si>
    <t>TIPF</t>
  </si>
  <si>
    <t>TLF</t>
  </si>
  <si>
    <t>TATA MONEY MARKET FUND</t>
  </si>
  <si>
    <t>TOF</t>
  </si>
  <si>
    <t>TATA OVERNIGHT FUND</t>
  </si>
  <si>
    <t>TRSFC</t>
  </si>
  <si>
    <t>TATA RETIREMENT SAVINGS FUND-CONSERVATIVE PLAN</t>
  </si>
  <si>
    <t>TSTBF</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</si>
  <si>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</si>
  <si>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</si>
  <si>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</si>
  <si>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</si>
  <si>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</si>
  <si>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</si>
  <si>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</si>
  <si>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</si>
  <si>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</si>
  <si>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</si>
  <si>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</si>
  <si>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</si>
  <si>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</si>
  <si>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</si>
  <si>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</si>
  <si>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</si>
  <si>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</si>
  <si>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</si>
  <si>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</si>
  <si>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</si>
  <si>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</si>
  <si>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</si>
  <si>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</si>
  <si>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</si>
  <si>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</si>
  <si>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</si>
  <si>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</si>
  <si>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TEGF</t>
  </si>
  <si>
    <t>TATA HYBRID EQUITY FUND</t>
  </si>
  <si>
    <t>TIFNA</t>
  </si>
  <si>
    <t>TATA INDEX FUND - NIFTY</t>
  </si>
  <si>
    <t>TIFSA</t>
  </si>
  <si>
    <t>TATA INDEX FUND - SENSEX</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</si>
  <si>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</si>
  <si>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</si>
  <si>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</si>
  <si>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</si>
  <si>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</si>
  <si>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</si>
  <si>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</si>
  <si>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</si>
  <si>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</si>
  <si>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</si>
  <si>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</si>
  <si>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</si>
  <si>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</si>
  <si>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</si>
  <si>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</si>
  <si>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</si>
  <si>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</si>
  <si>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TATA NIFTY EXCHANGE TRADED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</si>
  <si>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</si>
  <si>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</si>
  <si>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</si>
  <si>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</si>
  <si>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</si>
  <si>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</si>
  <si>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</si>
  <si>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</si>
  <si>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</si>
  <si>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</si>
  <si>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TSCAPF</t>
  </si>
  <si>
    <t>TATA SMALL CAP FUND</t>
  </si>
  <si>
    <t>TYCF</t>
  </si>
  <si>
    <t>TATA YOUNG CITIZENS FUND</t>
  </si>
  <si>
    <t>Liquid</t>
  </si>
  <si>
    <t>TFRSTF</t>
  </si>
  <si>
    <t>TATA LIQUID FUND</t>
  </si>
  <si>
    <t>as on 31/10/21</t>
  </si>
  <si>
    <t>NAME OF THE INSTRUMENT</t>
  </si>
  <si>
    <t>YIELD ( IN % )</t>
  </si>
  <si>
    <t>RATINGS</t>
  </si>
  <si>
    <t>ISIN CODE</t>
  </si>
  <si>
    <t>QUANTITY</t>
  </si>
  <si>
    <t>MKT VAL(Rs. Lacs)</t>
  </si>
  <si>
    <t>% to NAV</t>
  </si>
  <si>
    <t>DEBT INSTRUMENTS</t>
  </si>
  <si>
    <t>A) LISTED/AWAITING LISTING ON STOCK EXCHANGES</t>
  </si>
  <si>
    <t>(I) GOVERNMENT SECURITIES</t>
  </si>
  <si>
    <t>SOV</t>
  </si>
  <si>
    <t>IN0020110030</t>
  </si>
  <si>
    <t>GOVERNMENT SECURITIES TOTAL</t>
  </si>
  <si>
    <t>B) MONEY MARKET INSTRUMENTS</t>
  </si>
  <si>
    <t>CRISIL-A1+</t>
  </si>
  <si>
    <t>ICRA-A1+</t>
  </si>
  <si>
    <t>MONEY MARKET INSTRUMENTS TOTAL</t>
  </si>
  <si>
    <t>C) REPO</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</si>
  <si>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</si>
  <si>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</si>
  <si>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</si>
  <si>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</si>
  <si>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</si>
  <si>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</si>
  <si>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</si>
  <si>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</si>
  <si>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TOTAL BELOW INVESTMENT GRADE OR DEFAULT PROVIDED FOR: NIL</t>
  </si>
  <si>
    <t>TOTAL OUTSTANDING EXPOSURE IN DERIVATIVE INSTRUMENTS: NIL</t>
  </si>
  <si>
    <t>DIVIDEND DECLARED: NIL</t>
  </si>
  <si>
    <t>TOTAL INVESTMENTS IN FOREIGN SECURITIES / ADRS / GDRS: NIL</t>
  </si>
  <si>
    <t>INDUSTRY</t>
  </si>
  <si>
    <t/>
  </si>
  <si>
    <t>EQUITY &amp; EQUITY RELATED</t>
  </si>
  <si>
    <t>NA</t>
  </si>
  <si>
    <t>BANKS</t>
  </si>
  <si>
    <t>INE090A01021</t>
  </si>
  <si>
    <t>PETROLEUM PRODUCTS</t>
  </si>
  <si>
    <t>INE002A01018</t>
  </si>
  <si>
    <t>INE040A01034</t>
  </si>
  <si>
    <t>SOFTWARE</t>
  </si>
  <si>
    <t>INE009A01021</t>
  </si>
  <si>
    <t>INE467B01029</t>
  </si>
  <si>
    <t>INE237A01028</t>
  </si>
  <si>
    <t>CONSUMER DURABLES</t>
  </si>
  <si>
    <t>INE280A01028</t>
  </si>
  <si>
    <t>FINANCE</t>
  </si>
  <si>
    <t>INE001A01036</t>
  </si>
  <si>
    <t>TELECOM - SERVICES</t>
  </si>
  <si>
    <t>INE397D01024</t>
  </si>
  <si>
    <t>INE075A01022</t>
  </si>
  <si>
    <t>INE238A01034</t>
  </si>
  <si>
    <t>CONSUMER NON DURABLES</t>
  </si>
  <si>
    <t>INE154A01025</t>
  </si>
  <si>
    <t>AUTO ANCILLARIES</t>
  </si>
  <si>
    <t>INE883A01011</t>
  </si>
  <si>
    <t>INE262H01013</t>
  </si>
  <si>
    <t>INE018I01017</t>
  </si>
  <si>
    <t>PHARMACEUTICALS</t>
  </si>
  <si>
    <t>INE361B01024</t>
  </si>
  <si>
    <t>INE030A01027</t>
  </si>
  <si>
    <t>CAPITAL MARKETS</t>
  </si>
  <si>
    <t>INE094J01016</t>
  </si>
  <si>
    <t>INDUSTRIAL PRODUCTS</t>
  </si>
  <si>
    <t>INE536A01023</t>
  </si>
  <si>
    <t>INE854D01024</t>
  </si>
  <si>
    <t>INE461C01038</t>
  </si>
  <si>
    <t>INE836A01035</t>
  </si>
  <si>
    <t>CONSTRUCTION PROJECT</t>
  </si>
  <si>
    <t>INE018A01030</t>
  </si>
  <si>
    <t>CEMENT &amp; CEMENT PRODUCTS</t>
  </si>
  <si>
    <t>INE481G01011</t>
  </si>
  <si>
    <t>RETAILING</t>
  </si>
  <si>
    <t>INE192R01011</t>
  </si>
  <si>
    <t>INE089A01023</t>
  </si>
  <si>
    <t>CHEMICALS</t>
  </si>
  <si>
    <t>INE288B01029</t>
  </si>
  <si>
    <t>PAPER</t>
  </si>
  <si>
    <t>INE055A01016</t>
  </si>
  <si>
    <t>INE044A01036</t>
  </si>
  <si>
    <t>INE196A01026</t>
  </si>
  <si>
    <t>INE192A01025</t>
  </si>
  <si>
    <t>INSURANCE</t>
  </si>
  <si>
    <t>INE765G01017</t>
  </si>
  <si>
    <t>INE012A01025</t>
  </si>
  <si>
    <t>INE540L01014</t>
  </si>
  <si>
    <t>INE371P01015</t>
  </si>
  <si>
    <t>TRANSPORTATION</t>
  </si>
  <si>
    <t>INE517F01014</t>
  </si>
  <si>
    <t>INE036D01028</t>
  </si>
  <si>
    <t>INDIAN BANK</t>
  </si>
  <si>
    <t>INE562A01011</t>
  </si>
  <si>
    <t>INE058A01010</t>
  </si>
  <si>
    <t>INDUSTRIAL CAPITAL GOODS</t>
  </si>
  <si>
    <t>INE152A01029</t>
  </si>
  <si>
    <t>GAS</t>
  </si>
  <si>
    <t>INE844O01030</t>
  </si>
  <si>
    <t>INE503A01015</t>
  </si>
  <si>
    <t>INE470A01017</t>
  </si>
  <si>
    <t>INE795G01014</t>
  </si>
  <si>
    <t>INE203G01027</t>
  </si>
  <si>
    <t>PESTICIDES</t>
  </si>
  <si>
    <t>INE462A01022</t>
  </si>
  <si>
    <t>EQUITY &amp; EQUITY RELATED TOTAL</t>
  </si>
  <si>
    <t>A) REPO</t>
  </si>
  <si>
    <t>NET CURRENT LIABILITIES</t>
  </si>
  <si>
    <t>TOTAL VALUE AND PERCENTAGE OF ILLIQUID EQUITY SHARES: NIL</t>
  </si>
  <si>
    <t>NAV AS ON 31-OCT-21: RS.41.9399 (REGULAR  - GROWTH)</t>
  </si>
  <si>
    <t>NAV AS ON 31-OCT-21: RS.45.6406 (DIRECT - GROWTH)</t>
  </si>
  <si>
    <t>NAV AS ON 30-APR-21: RS.33.9814 (REGULAR  - GROWTH)</t>
  </si>
  <si>
    <t>NAV AS ON 30-APR-21: RS.36.8714 (DIRECT - GROWTH)</t>
  </si>
  <si>
    <t>INE418H01029</t>
  </si>
  <si>
    <t>INE373A01013</t>
  </si>
  <si>
    <t>TRADING</t>
  </si>
  <si>
    <t>INE891D01026</t>
  </si>
  <si>
    <t>INE944F01028</t>
  </si>
  <si>
    <t>OTHER SERVICES</t>
  </si>
  <si>
    <t>INE615P01015</t>
  </si>
  <si>
    <t>INE974X01010</t>
  </si>
  <si>
    <t>INE280B01018</t>
  </si>
  <si>
    <t>INE634A01018</t>
  </si>
  <si>
    <t>INE209A01019</t>
  </si>
  <si>
    <t>INE614A01028</t>
  </si>
  <si>
    <t>INE536H01010</t>
  </si>
  <si>
    <t>INE688A01022</t>
  </si>
  <si>
    <t>INE811A01020</t>
  </si>
  <si>
    <t>HEALTHCARE SERVICES</t>
  </si>
  <si>
    <t>INE075I01017</t>
  </si>
  <si>
    <t>INE246F01010</t>
  </si>
  <si>
    <t>INE133A01011</t>
  </si>
  <si>
    <t>INE118H01025</t>
  </si>
  <si>
    <t>INE613A01020</t>
  </si>
  <si>
    <t>INE235A01022</t>
  </si>
  <si>
    <t>INE183A01024</t>
  </si>
  <si>
    <t>LEISURE SERVICES</t>
  </si>
  <si>
    <t>INE872J01023</t>
  </si>
  <si>
    <t>INE128A01029</t>
  </si>
  <si>
    <t>INE386A01015</t>
  </si>
  <si>
    <t>ENTERTAINMENT</t>
  </si>
  <si>
    <t>INE979A01017</t>
  </si>
  <si>
    <t>INE868B01028</t>
  </si>
  <si>
    <t>TEXTILE PRODUCTS</t>
  </si>
  <si>
    <t>INE887G01027</t>
  </si>
  <si>
    <t>INE00LO01017</t>
  </si>
  <si>
    <t>INE500L01026</t>
  </si>
  <si>
    <t>INE08LI01020</t>
  </si>
  <si>
    <t>INE999A01015</t>
  </si>
  <si>
    <t>INE043D01016</t>
  </si>
  <si>
    <t>TEXTILES - SYNTHETIC</t>
  </si>
  <si>
    <t>INE845D01014</t>
  </si>
  <si>
    <t>INE686Y01026</t>
  </si>
  <si>
    <t>AUTO</t>
  </si>
  <si>
    <t>INE451A01017</t>
  </si>
  <si>
    <t>INE124G01033</t>
  </si>
  <si>
    <t>INE710A01016</t>
  </si>
  <si>
    <t>INE265F01028</t>
  </si>
  <si>
    <t>POWERGRID INFRASTRUCTURE INVESTMENT TRUST</t>
  </si>
  <si>
    <t>POWER</t>
  </si>
  <si>
    <t>INE0GGX23010</t>
  </si>
  <si>
    <t>NAV AS ON 31-OCT-21: RS.21.1558 (REGULAR  - IDCW)</t>
  </si>
  <si>
    <t>NAV AS ON 31-OCT-21: RS.21.1558 (REGULAR  - GROWTH)</t>
  </si>
  <si>
    <t>NAV AS ON 31-OCT-21: RS.22.3808 (DIRECT - IDCW)</t>
  </si>
  <si>
    <t>NAV AS ON 31-OCT-21: RS.22.3808 (DIRECT - GROWTH)</t>
  </si>
  <si>
    <t>NAV AS ON 30-APR-21: RS.15.8097 (REGULAR  - IDCW)</t>
  </si>
  <si>
    <t>NAV AS ON 30-APR-21: RS.15.8097 (REGULAR  - GROWTH)</t>
  </si>
  <si>
    <t>NAV AS ON 30-APR-21: RS.16.5754 (DIRECT - IDCW)</t>
  </si>
  <si>
    <t>NAV AS ON 30-APR-21: RS.16.5754 (DIRECT - GROWTH)</t>
  </si>
  <si>
    <t>INE860A01027</t>
  </si>
  <si>
    <t>INE018E01016</t>
  </si>
  <si>
    <t>INE752E01010</t>
  </si>
  <si>
    <t>INE455K01017</t>
  </si>
  <si>
    <t>INE935N01020</t>
  </si>
  <si>
    <t>INE797F01012</t>
  </si>
  <si>
    <t>INE079A01024</t>
  </si>
  <si>
    <t>INE881D01027</t>
  </si>
  <si>
    <t>INE758T01015</t>
  </si>
  <si>
    <t>INE663F01024</t>
  </si>
  <si>
    <t>INE226A01021</t>
  </si>
  <si>
    <t>INE726G01019</t>
  </si>
  <si>
    <t>INE176B01034</t>
  </si>
  <si>
    <t>INE866R01028</t>
  </si>
  <si>
    <t>CONSTRUCTION</t>
  </si>
  <si>
    <t>INE805D01034</t>
  </si>
  <si>
    <t>INE531A01024</t>
  </si>
  <si>
    <t>INE689W01016</t>
  </si>
  <si>
    <t>INE199A01012</t>
  </si>
  <si>
    <t>INE917I01010</t>
  </si>
  <si>
    <t>STATE BANK OF INDIA</t>
  </si>
  <si>
    <t>INE062A01020</t>
  </si>
  <si>
    <t>INE123W01016</t>
  </si>
  <si>
    <t>INE563J01010</t>
  </si>
  <si>
    <t>INE414G01012</t>
  </si>
  <si>
    <t>GODREJ INDUSTRIES LTD</t>
  </si>
  <si>
    <t>INE233A01035</t>
  </si>
  <si>
    <t>INE437A01024</t>
  </si>
  <si>
    <t>INE182A01018</t>
  </si>
  <si>
    <t>INE348B01021</t>
  </si>
  <si>
    <t>NAV AS ON 31-OCT-21: RS.43.9886 (REGULAR  - GROWTH)</t>
  </si>
  <si>
    <t>NAV AS ON 31-OCT-21: RS.50.5289 (DIRECT - GROWTH)</t>
  </si>
  <si>
    <t>NAV AS ON 30-APR-21: RS.37.0265 (REGULAR  - GROWTH)</t>
  </si>
  <si>
    <t>NAV AS ON 30-APR-21: RS.42.1967 (DIRECT - GROWTH)</t>
  </si>
  <si>
    <t>GOI - 7.27% (08/04/2026)</t>
  </si>
  <si>
    <t>IN0020190016</t>
  </si>
  <si>
    <t>GOI - 6.79% (26/12/2029)</t>
  </si>
  <si>
    <t>IN0020160118</t>
  </si>
  <si>
    <t>GOI - 6.10% (12/07/2031)</t>
  </si>
  <si>
    <t>IN0020210095</t>
  </si>
  <si>
    <t>GOI - 7.26% (14/01/2029)</t>
  </si>
  <si>
    <t>IN0020180454</t>
  </si>
  <si>
    <t>(II) NON-CONVERTIBLE DEBENTURES/BONDS</t>
  </si>
  <si>
    <t>CRISIL-AAA</t>
  </si>
  <si>
    <t>INE999X07014</t>
  </si>
  <si>
    <t>INE377Y07227</t>
  </si>
  <si>
    <t>INE936D07174</t>
  </si>
  <si>
    <t>INE090A08UE8</t>
  </si>
  <si>
    <t>INE001W07011</t>
  </si>
  <si>
    <t>INE961M07017</t>
  </si>
  <si>
    <t>CRISIL-AA+</t>
  </si>
  <si>
    <t>INE343G08026</t>
  </si>
  <si>
    <t>ICRA-AA</t>
  </si>
  <si>
    <t>INE516Y07444</t>
  </si>
  <si>
    <t>** 07.42 % POWER FINANCE CORPORATION - 19/11/2024</t>
  </si>
  <si>
    <t>INE134E08KH0</t>
  </si>
  <si>
    <t>ICRA-AAA</t>
  </si>
  <si>
    <t>INE848E07AY3</t>
  </si>
  <si>
    <t>INE848E07AZ0</t>
  </si>
  <si>
    <t>INE848E07BB9</t>
  </si>
  <si>
    <t>INE964M07011</t>
  </si>
  <si>
    <t>INE752E07MF1</t>
  </si>
  <si>
    <t>** 08.81 % SMALL INDUST DEVLOP BANK  OF INDIA - 25/01/2022</t>
  </si>
  <si>
    <t>INE556F08JI1</t>
  </si>
  <si>
    <t>NON-CONVERTIBLE DEBENTURES/BONDS TOTAL</t>
  </si>
  <si>
    <t>(III) PRIVATELY PLACED/UNLISTED</t>
  </si>
  <si>
    <t>INE018E08078</t>
  </si>
  <si>
    <t>NON-CONVERTIBLE DEBENTURES/BONDS/FRN'S TOTAL</t>
  </si>
  <si>
    <t>INE087M14991</t>
  </si>
  <si>
    <t>INE121A14TP7</t>
  </si>
  <si>
    <t>INE116F14125</t>
  </si>
  <si>
    <t>NAV AS ON 31-OCT-21: RS.43.6799 (REGULAR  - GROWTH)</t>
  </si>
  <si>
    <t>NAV AS ON 31-OCT-21: RS.49.3416 (DIRECT - GROWTH)</t>
  </si>
  <si>
    <t>NAV AS ON 30-APR-21: RS.37.4729 (REGULAR  - GROWTH)</t>
  </si>
  <si>
    <t>NAV AS ON 30-APR-21: RS.42.0144 (DIRECT - GROWTH)</t>
  </si>
  <si>
    <t>FERROUS METALS</t>
  </si>
  <si>
    <t>INE081A01012</t>
  </si>
  <si>
    <t>NON - FERROUS METALS</t>
  </si>
  <si>
    <t>INE038A01020</t>
  </si>
  <si>
    <t>INE749A01030</t>
  </si>
  <si>
    <t>INE094A01015</t>
  </si>
  <si>
    <t>INE205A01025</t>
  </si>
  <si>
    <t>INE047A01021</t>
  </si>
  <si>
    <t>INE139A01034</t>
  </si>
  <si>
    <t>INE220G01021</t>
  </si>
  <si>
    <t>INE340A01012</t>
  </si>
  <si>
    <t>MINERALS/MINING</t>
  </si>
  <si>
    <t>INE522F01014</t>
  </si>
  <si>
    <t>INE048G01026</t>
  </si>
  <si>
    <t>INE03YM01018</t>
  </si>
  <si>
    <t>FERTILISERS</t>
  </si>
  <si>
    <t>INE169A01031</t>
  </si>
  <si>
    <t>INE129A01019</t>
  </si>
  <si>
    <t>INE245A01021</t>
  </si>
  <si>
    <t>INE029A01011</t>
  </si>
  <si>
    <t>INE628A01036</t>
  </si>
  <si>
    <t>INE099Z01011</t>
  </si>
  <si>
    <t>INE070A01015</t>
  </si>
  <si>
    <t>INE603J01030</t>
  </si>
  <si>
    <t>INE085A01013</t>
  </si>
  <si>
    <t>INE578A01017</t>
  </si>
  <si>
    <t>NAV AS ON 31-OCT-21: RS.26.5929 (REGULAR  - IDCW)</t>
  </si>
  <si>
    <t>NAV AS ON 31-OCT-21: RS.29.0517 (REGULAR  - GROWTH)</t>
  </si>
  <si>
    <t>NAV AS ON 31-OCT-21: RS.32.0913 (DIRECT - IDCW)</t>
  </si>
  <si>
    <t>NAV AS ON 31-OCT-21: RS.32.0913 (DIRECT - GROWTH)</t>
  </si>
  <si>
    <t>NAV AS ON 30-APR-21: RS.22.0788 (REGULAR  - IDCW)</t>
  </si>
  <si>
    <t>NAV AS ON 30-APR-21: RS.24.1244 (REGULAR  - GROWTH)</t>
  </si>
  <si>
    <t>NAV AS ON 30-APR-21: RS.26.4309 (DIRECT - IDCW)</t>
  </si>
  <si>
    <t>NAV AS ON 30-APR-21: RS.26.4309 (DIRECT - GROWTH)</t>
  </si>
  <si>
    <t>INE059A01026</t>
  </si>
  <si>
    <t>INE101A01026</t>
  </si>
  <si>
    <t>INE326A01037</t>
  </si>
  <si>
    <t>INE296A01024</t>
  </si>
  <si>
    <t>INE761H01022</t>
  </si>
  <si>
    <t>INE571A01020</t>
  </si>
  <si>
    <t>INE095A01012</t>
  </si>
  <si>
    <t>INE021A01026</t>
  </si>
  <si>
    <t>INE155A01022</t>
  </si>
  <si>
    <t>INE406A01037</t>
  </si>
  <si>
    <t>(I) NON-CONVERTIBLE DEBENTURES/BONDS</t>
  </si>
  <si>
    <t>INE216A08027</t>
  </si>
  <si>
    <t>B) REPO</t>
  </si>
  <si>
    <t>NAV AS ON 31-OCT-21: RS.10.8363 (REGULAR  - IDCW)</t>
  </si>
  <si>
    <t>NAV AS ON 31-OCT-21: RS.10.8363 (REGULAR  - GROWTH)</t>
  </si>
  <si>
    <t>NAV AS ON 31-OCT-21: RS.11.1631 (DIRECT - IDCW)</t>
  </si>
  <si>
    <t>NAV AS ON 31-OCT-21: RS.11.1631 (DIRECT - GROWTH)</t>
  </si>
  <si>
    <t>NAV AS ON 30-APR-21: RS.9.9681 (REGULAR  - IDCW)</t>
  </si>
  <si>
    <t>NAV AS ON 30-APR-21: RS.9.9681 (REGULAR  - GROWTH)</t>
  </si>
  <si>
    <t>NAV AS ON 30-APR-21: RS.10.205 (DIRECT - IDCW)</t>
  </si>
  <si>
    <t>NAV AS ON 30-APR-21: RS.10.205 (DIRECT - GROWTH)</t>
  </si>
  <si>
    <t>INE545U01014</t>
  </si>
  <si>
    <t>INE171A01029</t>
  </si>
  <si>
    <t>INE092T01019</t>
  </si>
  <si>
    <t>INE491A01021</t>
  </si>
  <si>
    <t>INE976G01028</t>
  </si>
  <si>
    <t>INE528G01027</t>
  </si>
  <si>
    <t>*</t>
  </si>
  <si>
    <t>NAV AS ON 31-OCT-21: RS.204.5629 (DIRECT PLAN)</t>
  </si>
  <si>
    <t>NAV AS ON 30-APR-21: RS.177.571 (DIRECT PLAN)</t>
  </si>
  <si>
    <t>INE918I01018</t>
  </si>
  <si>
    <t>INE585B01010</t>
  </si>
  <si>
    <t>INE669C01036</t>
  </si>
  <si>
    <t>INE239A01016</t>
  </si>
  <si>
    <t>INE019A01038</t>
  </si>
  <si>
    <t>INE733E01010</t>
  </si>
  <si>
    <t>OIL &amp; NATURAL GAS CO.</t>
  </si>
  <si>
    <t>OIL</t>
  </si>
  <si>
    <t>INE213A01029</t>
  </si>
  <si>
    <t>INE742F01042</t>
  </si>
  <si>
    <t>INE216A01030</t>
  </si>
  <si>
    <t>INE158A01026</t>
  </si>
  <si>
    <t>INE066A01021</t>
  </si>
  <si>
    <t>INE242A01010</t>
  </si>
  <si>
    <t>NAV AS ON 31-OCT-21: RS.182.5003 (DIRECT PLAN)</t>
  </si>
  <si>
    <t>NAV AS ON 30-APR-21: RS.150.0962 (DIRECT PLAN)</t>
  </si>
  <si>
    <t>COPPER (2500 KGS) COMMODITY</t>
  </si>
  <si>
    <t>COPPER</t>
  </si>
  <si>
    <t>ALUMINIUM (5 MT-5000 GMS) COMMODITY</t>
  </si>
  <si>
    <t>ALUMINIUM</t>
  </si>
  <si>
    <t>SILVER MICRO (1 KGS) COMMODITY</t>
  </si>
  <si>
    <t>SILVERMICRO</t>
  </si>
  <si>
    <t>BANK OF BARODA</t>
  </si>
  <si>
    <t>INE028A01039</t>
  </si>
  <si>
    <t>INE791I01019</t>
  </si>
  <si>
    <t>INE117A01022</t>
  </si>
  <si>
    <t>INE298A01020</t>
  </si>
  <si>
    <t>INE127D01025</t>
  </si>
  <si>
    <t>INE389H01022</t>
  </si>
  <si>
    <t>INE486A01021</t>
  </si>
  <si>
    <t>INE271C01023</t>
  </si>
  <si>
    <t>INE299U01018</t>
  </si>
  <si>
    <t>INE465A01025</t>
  </si>
  <si>
    <t>INE759A01021</t>
  </si>
  <si>
    <t>INE584A01023</t>
  </si>
  <si>
    <t>FSN E COMMERCE VENTURES LTD</t>
  </si>
  <si>
    <t>INE397D20024</t>
  </si>
  <si>
    <t>SILVER</t>
  </si>
  <si>
    <t>GOLDM</t>
  </si>
  <si>
    <t>STATE BANK OF INDIA^</t>
  </si>
  <si>
    <t>Mutual Fund</t>
  </si>
  <si>
    <t>INF277K01YE6</t>
  </si>
  <si>
    <t>GOI - 7.32% (28/01/2024)</t>
  </si>
  <si>
    <t>IN0020180488</t>
  </si>
  <si>
    <t>GOI - 5.77% (03/08/2030)</t>
  </si>
  <si>
    <t>IN0020200153</t>
  </si>
  <si>
    <t>** 04.90 % SMALL INDUST DEVLOP BANK  OF INDIA - 18/08/2023</t>
  </si>
  <si>
    <t>INE556F08JQ4</t>
  </si>
  <si>
    <t>INE001A07TC3</t>
  </si>
  <si>
    <t>INE040A08401</t>
  </si>
  <si>
    <t>** 08.50 % NABARD - 31/01/2023</t>
  </si>
  <si>
    <t>INE261F08AT4</t>
  </si>
  <si>
    <t>** 06.40 % NABARD - 31/07/2023</t>
  </si>
  <si>
    <t>INE261F08CA0</t>
  </si>
  <si>
    <t>NAV AS ON 31-OCT-21: RS.15.3257 (REGULAR  - IDCW)</t>
  </si>
  <si>
    <t>NAV AS ON 31-OCT-21: RS.15.3257 (REGULAR  - GROWTH)</t>
  </si>
  <si>
    <t>NAV AS ON 31-OCT-21: RS.15.8082 (DIRECT - IDCW)</t>
  </si>
  <si>
    <t>NAV AS ON 31-OCT-21: RS.15.8082 (DIRECT - GROWTH)</t>
  </si>
  <si>
    <t>NAV AS ON 30-APR-21: RS.13.3855 (REGULAR  - IDCW)</t>
  </si>
  <si>
    <t>NAV AS ON 30-APR-21: RS.13.3855 (REGULAR  - GROWTH)</t>
  </si>
  <si>
    <t>NAV AS ON 30-APR-21: RS.13.6868 (DIRECT - IDCW)</t>
  </si>
  <si>
    <t>NAV AS ON 30-APR-21: RS.13.6868 (DIRECT - GROWTH)</t>
  </si>
  <si>
    <t>INE356A01018</t>
  </si>
  <si>
    <t>INE121A01024</t>
  </si>
  <si>
    <t>INE634I01029</t>
  </si>
  <si>
    <t>INE180A01020</t>
  </si>
  <si>
    <t>INE665J01013</t>
  </si>
  <si>
    <t>INE136B01020</t>
  </si>
  <si>
    <t>INE195A01028</t>
  </si>
  <si>
    <t>INE774D01024</t>
  </si>
  <si>
    <t>INE405E01023</t>
  </si>
  <si>
    <t>INE212H01026</t>
  </si>
  <si>
    <t>INE913H01037</t>
  </si>
  <si>
    <t>INE849A01020</t>
  </si>
  <si>
    <t>INE006I01046</t>
  </si>
  <si>
    <t>INE494B01023</t>
  </si>
  <si>
    <t>INE410P01011</t>
  </si>
  <si>
    <t>INE438A01022</t>
  </si>
  <si>
    <t>INE947Q01028</t>
  </si>
  <si>
    <t>INE572E01012</t>
  </si>
  <si>
    <t>NAV AS ON 31-OCT-21: RS.67.4718 (REGULAR  - IDCW)</t>
  </si>
  <si>
    <t>NAV AS ON 31-OCT-21: RS.244.1135 (REGULAR  - GROWTH)</t>
  </si>
  <si>
    <t>NAV AS ON 31-OCT-21: RS.87.5741 (DIRECT - IDCW)</t>
  </si>
  <si>
    <t>NAV AS ON 31-OCT-21: RS.265.2817 (DIRECT - GROWTH)</t>
  </si>
  <si>
    <t>NAV AS ON 30-APR-21: RS.54.8393 (REGULAR  - IDCW)</t>
  </si>
  <si>
    <t>NAV AS ON 30-APR-21: RS.198.3409 (REGULAR  - GROWTH)</t>
  </si>
  <si>
    <t>NAV AS ON 30-APR-21: RS.70.7177 (DIRECT - IDCW)</t>
  </si>
  <si>
    <t>NAV AS ON 30-APR-21: RS.214.2155 (DIRECT - GROWTH)</t>
  </si>
  <si>
    <t>INE671A01010</t>
  </si>
  <si>
    <t>INE016A01026</t>
  </si>
  <si>
    <t>INE572A01028</t>
  </si>
  <si>
    <t>INE259A01022</t>
  </si>
  <si>
    <t>INE003A01024</t>
  </si>
  <si>
    <t>INE031B01049</t>
  </si>
  <si>
    <t>INE256A04022</t>
  </si>
  <si>
    <t>NAV AS ON 31-OCT-21: RS.337.1267 (REGULAR  - GROWTH)</t>
  </si>
  <si>
    <t>NAV AS ON 31-OCT-21: RS.73.5234 (REGULAR  - IDCW)</t>
  </si>
  <si>
    <t>NAV AS ON 31-OCT-21: RS.372.55 (DIRECT - GROWTH)</t>
  </si>
  <si>
    <t>NAV AS ON 31-OCT-21: RS.84.6379 (DIRECT - IDCW)</t>
  </si>
  <si>
    <t>NAV AS ON 30-APR-21: RS.274.842 (REGULAR  - GROWTH)</t>
  </si>
  <si>
    <t>NAV AS ON 30-APR-21: RS.59.9507 (REGULAR  - IDCW)</t>
  </si>
  <si>
    <t>NAV AS ON 30-APR-21: RS.302.5951 (DIRECT - GROWTH)</t>
  </si>
  <si>
    <t>NAV AS ON 30-APR-21: RS.68.7425 (DIRECT - IDCW)</t>
  </si>
  <si>
    <t>INE387A01021</t>
  </si>
  <si>
    <t>INE200M01013</t>
  </si>
  <si>
    <t>INE647O01011</t>
  </si>
  <si>
    <t>INE987B01026</t>
  </si>
  <si>
    <t>INE061F01013</t>
  </si>
  <si>
    <t>INE118D01016</t>
  </si>
  <si>
    <t>INE398R01022</t>
  </si>
  <si>
    <t>NAV AS ON 31-OCT-21: RS.52.7899 (REGULAR  - IDCW)</t>
  </si>
  <si>
    <t>NAV AS ON 31-OCT-21: RS.327.1768 (REGULAR  - GROWTH)</t>
  </si>
  <si>
    <t>NAV AS ON 31-OCT-21: RS.70.1291 (DIRECT - IDCW)</t>
  </si>
  <si>
    <t>NAV AS ON 31-OCT-21: RS.358.0932 (DIRECT - GROWTH)</t>
  </si>
  <si>
    <t>NAV AS ON 30-APR-21: RS.44.3856 (REGULAR  - IDCW)</t>
  </si>
  <si>
    <t>NAV AS ON 30-APR-21: RS.275.0139 (REGULAR  - GROWTH)</t>
  </si>
  <si>
    <t>NAV AS ON 30-APR-21: RS.58.6297 (DIRECT - IDCW)</t>
  </si>
  <si>
    <t>NAV AS ON 30-APR-21: RS.299.3708 (DIRECT - GROWTH)</t>
  </si>
  <si>
    <t>INE513A01014</t>
  </si>
  <si>
    <t>INE325A01013</t>
  </si>
  <si>
    <t>INE484J01027</t>
  </si>
  <si>
    <t>INE211B01039</t>
  </si>
  <si>
    <t>INE877F01012</t>
  </si>
  <si>
    <t>NAV AS ON 31-OCT-21: RS.42.515 (REGULAR  - IDCW)</t>
  </si>
  <si>
    <t>NAV AS ON 31-OCT-21: RS.89.6185 (REGULAR  - GROWTH)</t>
  </si>
  <si>
    <t>NAV AS ON 31-OCT-21: RS.49.3423 (DIRECT - IDCW)</t>
  </si>
  <si>
    <t>NAV AS ON 31-OCT-21: RS.94.165 (DIRECT - GROWTH)</t>
  </si>
  <si>
    <t>NAV AS ON 30-APR-21: RS.33.5146 (REGULAR  - IDCW)</t>
  </si>
  <si>
    <t>NAV AS ON 30-APR-21: RS.70.6328 (REGULAR  - GROWTH)</t>
  </si>
  <si>
    <t>NAV AS ON 30-APR-21: RS.38.7322 (DIRECT - IDCW)</t>
  </si>
  <si>
    <t>NAV AS ON 30-APR-21: RS.73.9164 (DIRECT - GROWTH)</t>
  </si>
  <si>
    <t>INE208A01029</t>
  </si>
  <si>
    <t>INE878B01027</t>
  </si>
  <si>
    <t>INE406M01024</t>
  </si>
  <si>
    <t>INE371A01025</t>
  </si>
  <si>
    <t>INE192B01031</t>
  </si>
  <si>
    <t>AEROSPACE &amp; DEFENSE</t>
  </si>
  <si>
    <t>INE263A01024</t>
  </si>
  <si>
    <t>INE930H01031</t>
  </si>
  <si>
    <t>INE066F01012</t>
  </si>
  <si>
    <t>NAV AS ON 31-OCT-21: RS.77.3333 (REGULAR  - IDCW)</t>
  </si>
  <si>
    <t>NAV AS ON 31-OCT-21: RS.153.0062 (DIRECT - IDCW)</t>
  </si>
  <si>
    <t>NAV AS ON 31-OCT-21: RS.28.2594 (REGULAR  - GROWTH)</t>
  </si>
  <si>
    <t>NAV AS ON 31-OCT-21: RS.30.9823 (DIRECT - GROWTH)</t>
  </si>
  <si>
    <t>NAV AS ON 30-APR-21: RS.63.0491 (REGULAR  - IDCW)</t>
  </si>
  <si>
    <t>NAV AS ON 30-APR-21: RS.123.965 (DIRECT - IDCW)</t>
  </si>
  <si>
    <t>NAV AS ON 30-APR-21: RS.23.0375 (REGULAR  - GROWTH)</t>
  </si>
  <si>
    <t>NAV AS ON 30-APR-21: RS.25.1023 (DIRECT - GROWTH)</t>
  </si>
  <si>
    <t>INE967H01017</t>
  </si>
  <si>
    <t>INE258B01022</t>
  </si>
  <si>
    <t>INE068V01023</t>
  </si>
  <si>
    <t>INE358A01014</t>
  </si>
  <si>
    <t>INE873D01024</t>
  </si>
  <si>
    <t>INE935A01035</t>
  </si>
  <si>
    <t>INE600L01024</t>
  </si>
  <si>
    <t>INE159A01016</t>
  </si>
  <si>
    <t>INE624Z01016</t>
  </si>
  <si>
    <t>NAV AS ON 31-OCT-21: RS.17.1157 (REGULAR  - IDCW)</t>
  </si>
  <si>
    <t>NAV AS ON 31-OCT-21: RS.17.1158 (REGULAR  - GROWTH)</t>
  </si>
  <si>
    <t>NAV AS ON 31-OCT-21: RS.18.8363 (DIRECT - IDCW)</t>
  </si>
  <si>
    <t>NAV AS ON 31-OCT-21: RS.18.8363 (DIRECT - GROWTH)</t>
  </si>
  <si>
    <t>NAV AS ON 30-APR-21: RS.16.0145 (REGULAR  - IDCW)</t>
  </si>
  <si>
    <t>NAV AS ON 30-APR-21: RS.16.0145 (REGULAR  - GROWTH)</t>
  </si>
  <si>
    <t>NAV AS ON 30-APR-21: RS.17.4879 (DIRECT - IDCW)</t>
  </si>
  <si>
    <t>NAV AS ON 30-APR-21: RS.17.4879 (DIRECT - GROWTH)</t>
  </si>
  <si>
    <t>INE08ZM01014</t>
  </si>
  <si>
    <t>INE421D01022</t>
  </si>
  <si>
    <t>INE716A01013</t>
  </si>
  <si>
    <t>INE418L01021</t>
  </si>
  <si>
    <t>INE768C01010</t>
  </si>
  <si>
    <t>INE225D01027</t>
  </si>
  <si>
    <t>INE978A01027</t>
  </si>
  <si>
    <t>INE193E01025</t>
  </si>
  <si>
    <t>INE102D01028</t>
  </si>
  <si>
    <t>INE355A01028</t>
  </si>
  <si>
    <t>NAV AS ON 31-OCT-21: RS.24.3182 (REGULAR  - IDCW)</t>
  </si>
  <si>
    <t>NAV AS ON 31-OCT-21: RS.26.3701 (REGULAR  - GROWTH)</t>
  </si>
  <si>
    <t>NAV AS ON 31-OCT-21: RS.28.9325 (DIRECT - IDCW)</t>
  </si>
  <si>
    <t>NAV AS ON 31-OCT-21: RS.28.9325 (DIRECT - GROWTH)</t>
  </si>
  <si>
    <t>NAV AS ON 30-APR-21: RS.19.7353 (REGULAR  - IDCW)</t>
  </si>
  <si>
    <t>NAV AS ON 30-APR-21: RS.21.459 (REGULAR  - GROWTH)</t>
  </si>
  <si>
    <t>NAV AS ON 30-APR-21: RS.23.3838 (DIRECT - IDCW)</t>
  </si>
  <si>
    <t>NAV AS ON 30-APR-21: RS.23.3838 (DIRECT - GROWTH)</t>
  </si>
  <si>
    <t>NAV AS ON 31-OCT-21: RS.145.6002 (REGULAR  - GROWTH)</t>
  </si>
  <si>
    <t>NAV AS ON 31-OCT-21: RS.152.3406 (DIRECT - GROWTH)</t>
  </si>
  <si>
    <t>NAV AS ON 30-APR-21: RS.119.706 (REGULAR  - GROWTH)</t>
  </si>
  <si>
    <t>NAV AS ON 30-APR-21: RS.125.0471 (DIRECT - GROWTH)</t>
  </si>
  <si>
    <t>NAV AS ON 31-OCT-21: RS.107.437 (REGULAR  - GROWTH)</t>
  </si>
  <si>
    <t>NAV AS ON 31-OCT-21: RS.115.0614 (DIRECT - GROWTH)</t>
  </si>
  <si>
    <t>NAV AS ON 30-APR-21: RS.88.5792 (REGULAR  - GROWTH)</t>
  </si>
  <si>
    <t>NAV AS ON 30-APR-21: RS.94.6902 (DIRECT - GROWTH)</t>
  </si>
  <si>
    <t>INF277K011T0</t>
  </si>
  <si>
    <t>IN0020200021</t>
  </si>
  <si>
    <t>GOI - 6.64% (16/06/2035)</t>
  </si>
  <si>
    <t>IN0020210020</t>
  </si>
  <si>
    <t>GOI -  8.30% (02/07/2040)</t>
  </si>
  <si>
    <t>IN0020100031</t>
  </si>
  <si>
    <t>GOI - 8.13% (22/06/2045)</t>
  </si>
  <si>
    <t>IN0020150044</t>
  </si>
  <si>
    <t>GOI - 7.68% (15/12/2023)</t>
  </si>
  <si>
    <t>IN0020150010</t>
  </si>
  <si>
    <t>SDL TAMILNADU  8.14% (27/05/2025)</t>
  </si>
  <si>
    <t>IN3120150047</t>
  </si>
  <si>
    <t>GOI - 6.19% (16/09/2034)</t>
  </si>
  <si>
    <t>IN0020200096</t>
  </si>
  <si>
    <t>SDL MAHARASHTRA 7.33% (13/09/2027)</t>
  </si>
  <si>
    <t>IN2220170103</t>
  </si>
  <si>
    <t>GOI - 6.57% (05/12/2033)</t>
  </si>
  <si>
    <t>IN0020160100</t>
  </si>
  <si>
    <t>IND-AA</t>
  </si>
  <si>
    <t>INE477K07018</t>
  </si>
  <si>
    <t>INE053F08122</t>
  </si>
  <si>
    <t>INE936D07075</t>
  </si>
  <si>
    <t>** 09.05 % PUNJAB NATIONAL BANK - 10/11/2027</t>
  </si>
  <si>
    <t>CRISIL--AA+</t>
  </si>
  <si>
    <t>INE695A08063</t>
  </si>
  <si>
    <t>INE020B08DC3</t>
  </si>
  <si>
    <t>INE081A08231</t>
  </si>
  <si>
    <t>IND-AAA</t>
  </si>
  <si>
    <t>INE213Y07018</t>
  </si>
  <si>
    <t>INE941D07158</t>
  </si>
  <si>
    <t>INE020B08CB7</t>
  </si>
  <si>
    <t>INE537P07398</t>
  </si>
  <si>
    <t>CRISIL-AA</t>
  </si>
  <si>
    <t>INE118D07179</t>
  </si>
  <si>
    <t>INE936D07166</t>
  </si>
  <si>
    <t>** 07.00 % H.P.C.L. - 14/08/2024</t>
  </si>
  <si>
    <t>INE094A08036</t>
  </si>
  <si>
    <t>INE020B08DR1</t>
  </si>
  <si>
    <t>INE941D07208</t>
  </si>
  <si>
    <t>INE031A08657</t>
  </si>
  <si>
    <t>INE020B08BF0</t>
  </si>
  <si>
    <t>INE477A14BE5</t>
  </si>
  <si>
    <t>INE238A166V1</t>
  </si>
  <si>
    <t>NAV AS ON 31-OCT-21: RS.305.5924 (REGULAR  - GROWTH)</t>
  </si>
  <si>
    <t>NAV AS ON 31-OCT-21: RS.84.316 (REGULAR  - IDCW)</t>
  </si>
  <si>
    <t>NAV AS ON 31-OCT-21: RS.74.0177 (REGULAR  - MONTHLY IDCW)</t>
  </si>
  <si>
    <t>NAV AS ON 31-OCT-21: RS.331.1785 (DIRECT - GROWTH)</t>
  </si>
  <si>
    <t>NAV AS ON 31-OCT-21: RS.94.2521 (DIRECT - IDCW)</t>
  </si>
  <si>
    <t>NAV AS ON 31-OCT-21: RS.82.4852 (DIRECT - MONTHLY IDCW)</t>
  </si>
  <si>
    <t>NAV AS ON 30-APR-21: RS.256.9226 (REGULAR  - GROWTH)</t>
  </si>
  <si>
    <t>NAV AS ON 30-APR-21: RS.70.8899 (REGULAR  - IDCW)</t>
  </si>
  <si>
    <t>NAV AS ON 30-APR-21: RS.63.8357 (REGULAR  - MONTHLY IDCW)</t>
  </si>
  <si>
    <t>NAV AS ON 30-APR-21: RS.277.1398 (DIRECT - GROWTH)</t>
  </si>
  <si>
    <t>NAV AS ON 30-APR-21: RS.78.8729 (DIRECT - IDCW)</t>
  </si>
  <si>
    <t>NAV AS ON 30-APR-21: RS.70.6303 (DIRECT - MONTHLY IDCW)</t>
  </si>
  <si>
    <t>NAV AS ON 31-OCT-21: RS.15.1824 (REGULAR  - IDCW)</t>
  </si>
  <si>
    <t>NAV AS ON 31-OCT-21: RS.15.1824 (REGULAR  - GROWTH)</t>
  </si>
  <si>
    <t>NAV AS ON 31-OCT-21: RS.15.7392 (DIRECT - IDCW)</t>
  </si>
  <si>
    <t>NAV AS ON 31-OCT-21: RS.15.7392 (DIRECT - GROWTH)</t>
  </si>
  <si>
    <t>NAV AS ON 30-APR-21: RS.12.2463 (REGULAR  - IDCW)</t>
  </si>
  <si>
    <t>NAV AS ON 30-APR-21: RS.12.2463 (REGULAR  - GROWTH)</t>
  </si>
  <si>
    <t>NAV AS ON 30-APR-21: RS.12.5947 (DIRECT - IDCW)</t>
  </si>
  <si>
    <t>NAV AS ON 30-APR-21: RS.12.5947 (DIRECT - GROWTH)</t>
  </si>
  <si>
    <t>INE07O001018</t>
  </si>
  <si>
    <t>NAV AS ON 31-OCT-21: RS.16.1979 (REGULAR  - IDCW)</t>
  </si>
  <si>
    <t>NAV AS ON 31-OCT-21: RS.16.1979 (REGULAR  - GROWTH)</t>
  </si>
  <si>
    <t>NAV AS ON 31-OCT-21: RS.17.1281 (DIRECT - IDCW)</t>
  </si>
  <si>
    <t>NAV AS ON 31-OCT-21: RS.17.1281 (DIRECT - GROWTH)</t>
  </si>
  <si>
    <t>NAV AS ON 30-APR-21: RS.13.3884 (REGULAR  - IDCW)</t>
  </si>
  <si>
    <t>NAV AS ON 30-APR-21: RS.13.3884 (REGULAR  - GROWTH)</t>
  </si>
  <si>
    <t>NAV AS ON 30-APR-21: RS.14.0582 (DIRECT - IDCW)</t>
  </si>
  <si>
    <t>NAV AS ON 30-APR-21: RS.14.0582 (DIRECT - GROWTH)</t>
  </si>
  <si>
    <t>INE670A01012</t>
  </si>
  <si>
    <t>INE120A01034</t>
  </si>
  <si>
    <t>INE111A01025</t>
  </si>
  <si>
    <t>INE142Z01019</t>
  </si>
  <si>
    <t>INE04I401011</t>
  </si>
  <si>
    <t>INE040D01038</t>
  </si>
  <si>
    <t>NAV AS ON 31-OCT-21: RS.271.4979 (REGULAR  - GROWTH)</t>
  </si>
  <si>
    <t>NAV AS ON 31-OCT-21: RS.110.7527 (REGULAR  - IDCW)</t>
  </si>
  <si>
    <t>NAV AS ON 31-OCT-21: RS.296.123 (DIRECT - GROWTH)</t>
  </si>
  <si>
    <t>NAV AS ON 31-OCT-21: RS.162.5892 (DIRECT - IDCW)</t>
  </si>
  <si>
    <t>NAV AS ON 30-APR-21: RS.224.8281 (REGULAR  - GROWTH)</t>
  </si>
  <si>
    <t>NAV AS ON 30-APR-21: RS.91.7399 (REGULAR  - IDCW)</t>
  </si>
  <si>
    <t>NAV AS ON 30-APR-21: RS.243.8453 (DIRECT - GROWTH)</t>
  </si>
  <si>
    <t>NAV AS ON 30-APR-21: RS.133.8999 (DIRECT - IDCW)</t>
  </si>
  <si>
    <t>INE214T01019</t>
  </si>
  <si>
    <t>INE813H01021</t>
  </si>
  <si>
    <t>INE823G01014</t>
  </si>
  <si>
    <t>IN9002A01032</t>
  </si>
  <si>
    <t>INE114A01011</t>
  </si>
  <si>
    <t>IN0020070028</t>
  </si>
  <si>
    <t>IN0020120013</t>
  </si>
  <si>
    <t>IN0020180025</t>
  </si>
  <si>
    <t>IN0020070051</t>
  </si>
  <si>
    <t>IN0020160050</t>
  </si>
  <si>
    <t>NAV AS ON 31-OCT-21: RS.15.2943 (REGULAR  - MONTHLY IDCW)</t>
  </si>
  <si>
    <t>NAV AS ON 31-OCT-21: RS.41.2191 (REGULAR  - GROWTH)</t>
  </si>
  <si>
    <t>NAV AS ON 31-OCT-21: RS.19.7594 (REGULAR  - PERIODIC IDCW)</t>
  </si>
  <si>
    <t>NAV AS ON 31-OCT-21: RS.17.7535 (DIRECT - MONTHLY IDCW)</t>
  </si>
  <si>
    <t>NAV AS ON 31-OCT-21: RS.45.0838 (DIRECT - GROWTH)</t>
  </si>
  <si>
    <t>NAV AS ON 31-OCT-21: RS.22.0511 (DIRECT - PERIODIC IDCW)</t>
  </si>
  <si>
    <t>NAV AS ON 30-APR-21: RS.14.4164 (REGULAR  - MONTHLY IDCW)</t>
  </si>
  <si>
    <t>NAV AS ON 30-APR-21: RS.38.0681 (REGULAR  - GROWTH)</t>
  </si>
  <si>
    <t>NAV AS ON 30-APR-21: RS.18.247 (REGULAR  - PERIODIC IDCW)</t>
  </si>
  <si>
    <t>NAV AS ON 30-APR-21: RS.16.5956 (DIRECT - MONTHLY IDCW)</t>
  </si>
  <si>
    <t>NAV AS ON 30-APR-21: RS.41.3856 (DIRECT - GROWTH)</t>
  </si>
  <si>
    <t>NAV AS ON 30-APR-21: RS.20.257 (DIRECT - PERIODIC IDCW)</t>
  </si>
  <si>
    <t>INE424H01027</t>
  </si>
  <si>
    <t>INE763G01038</t>
  </si>
  <si>
    <t>INE901L01018</t>
  </si>
  <si>
    <t>INE042A01014</t>
  </si>
  <si>
    <t>INE482A01020</t>
  </si>
  <si>
    <t>NAV AS ON 31-OCT-21: RS.76.2252 (REGULAR  - IDCW TRIGGER B (10%))</t>
  </si>
  <si>
    <t>NAV AS ON 31-OCT-21: RS.200.652 (REGULAR  - GROWTH)</t>
  </si>
  <si>
    <t>NAV AS ON 31-OCT-21: RS.82.5256 (REGULAR  - IDCW TRIGGER A (5%))</t>
  </si>
  <si>
    <t>NAV AS ON 31-OCT-21: RS.83.9097 (DIRECT - IDCW TRIGGER B (10%))</t>
  </si>
  <si>
    <t>NAV AS ON 31-OCT-21: RS.217.7421 (DIRECT - GROWTH)</t>
  </si>
  <si>
    <t>NAV AS ON 31-OCT-21: RS.88.347 (DIRECT - IDCW TRIGGER A (5%))</t>
  </si>
  <si>
    <t>NAV AS ON 30-APR-21: RS.65.4843 (REGULAR  - IDCW TRIGGER B (10%))</t>
  </si>
  <si>
    <t>NAV AS ON 30-APR-21: RS.163.7623 (REGULAR  - GROWTH)</t>
  </si>
  <si>
    <t>NAV AS ON 30-APR-21: RS.69.9667 (REGULAR  - IDCW TRIGGER A (5%))</t>
  </si>
  <si>
    <t>NAV AS ON 30-APR-21: RS.71.6236 (DIRECT - IDCW TRIGGER B (10%))</t>
  </si>
  <si>
    <t>NAV AS ON 30-APR-21: RS.176.7683 (DIRECT - GROWTH)</t>
  </si>
  <si>
    <t>NAV AS ON 30-APR-21: RS.74.3123 (DIRECT - IDCW TRIGGER A (5%))</t>
  </si>
  <si>
    <t>INE594H01019</t>
  </si>
  <si>
    <t>INE745G01035</t>
  </si>
  <si>
    <t>INE591G01017</t>
  </si>
  <si>
    <t>INE010B01027</t>
  </si>
  <si>
    <t>INE022Q01020</t>
  </si>
  <si>
    <t>INE787D01026</t>
  </si>
  <si>
    <t>INE736A01011</t>
  </si>
  <si>
    <t>NAV AS ON 31-OCT-21: RS.11.1719 (REGULAR  - IDCW)</t>
  </si>
  <si>
    <t>NAV AS ON 31-OCT-21: RS.11.1719 (REGULAR  - GROWTH)</t>
  </si>
  <si>
    <t>NAV AS ON 31-OCT-21: RS.11.2655 (DIRECT - IDCW)</t>
  </si>
  <si>
    <t>NAV AS ON 31-OCT-21: RS.11.2656 (DIRECT - GROWTH)</t>
  </si>
  <si>
    <t>INE010V01017</t>
  </si>
  <si>
    <t>INE151A01013</t>
  </si>
  <si>
    <t>INE738I01010</t>
  </si>
  <si>
    <t>INE0DD101019</t>
  </si>
  <si>
    <t>INE269A01021</t>
  </si>
  <si>
    <t>INE00WC01027</t>
  </si>
  <si>
    <t>INE933S01016</t>
  </si>
  <si>
    <t>INE599M01018</t>
  </si>
  <si>
    <t>B) FOREIGN SECURITIES AND /OR OVERSEAS ETF(S)</t>
  </si>
  <si>
    <t>AMAZON.COM INC.</t>
  </si>
  <si>
    <t>US0231351067</t>
  </si>
  <si>
    <t>GLOBAL X CYBERSECURITY ETF (BUG)</t>
  </si>
  <si>
    <t>US37954Y3844</t>
  </si>
  <si>
    <t>COGNIZANT TECHNOLOGY SOLUTIONS CORPORATION  (CLASS A)</t>
  </si>
  <si>
    <t>US1924461023</t>
  </si>
  <si>
    <t>MICROSOFT CORPORATION (MSFT)</t>
  </si>
  <si>
    <t>US5949181045</t>
  </si>
  <si>
    <t>ALPHABET INC. - CLASS A COMMON STOCK</t>
  </si>
  <si>
    <t>US02079K3059</t>
  </si>
  <si>
    <t>FOREIGN SECURITIES AND /OR OVERSEAS ETF(S) TOTAL</t>
  </si>
  <si>
    <t>NAV AS ON 31-OCT-21: RS.37.021 (REGULAR  - IDCW)</t>
  </si>
  <si>
    <t>NAV AS ON 31-OCT-21: RS.37.0211 (REGULAR  - GROWTH)</t>
  </si>
  <si>
    <t>NAV AS ON 31-OCT-21: RS.40.8671 (DIRECT - IDCW)</t>
  </si>
  <si>
    <t>NAV AS ON 31-OCT-21: RS.40.8672 (DIRECT - GROWTH)</t>
  </si>
  <si>
    <t>NAV AS ON 30-APR-21: RS.26.3146 (REGULAR  - IDCW)</t>
  </si>
  <si>
    <t>NAV AS ON 30-APR-21: RS.26.3146 (REGULAR  - GROWTH)</t>
  </si>
  <si>
    <t>NAV AS ON 30-APR-21: RS.28.8122 (DIRECT - IDCW)</t>
  </si>
  <si>
    <t>NAV AS ON 30-APR-21: RS.28.8122 (DIRECT - GROWTH)</t>
  </si>
  <si>
    <t>BROOKFIELD INDIA REAL ESTATE TRUST</t>
  </si>
  <si>
    <t>INE0FDU25010</t>
  </si>
  <si>
    <t>NAV AS ON 31-OCT-21: RS.10.5441 (REGULAR - IDCW)</t>
  </si>
  <si>
    <t>NAV AS ON 31-OCT-21: RS.10.5442 (	REGULAR - GROWTH)</t>
  </si>
  <si>
    <t>NAV AS ON 31-OCT-21: RS.10.5849 (DIRECT - IDCW)</t>
  </si>
  <si>
    <t>NAV AS ON 31-OCT-21: RS.10.5849 (DIRECT - GROWTH)</t>
  </si>
  <si>
    <t>NAV AS ON 31-OCT-21: RS.24.882 (REGULAR  - IDCW)</t>
  </si>
  <si>
    <t>NAV AS ON 31-OCT-21: RS.27.0374 (REGULAR  - GROWTH)</t>
  </si>
  <si>
    <t>NAV AS ON 31-OCT-21: RS.29.74 (DIRECT - IDCW)</t>
  </si>
  <si>
    <t>NAV AS ON 31-OCT-21: RS.29.74 (DIRECT - GROWTH)</t>
  </si>
  <si>
    <t>NAV AS ON 30-APR-21: RS.21.1578 (REGULAR  - IDCW)</t>
  </si>
  <si>
    <t>NAV AS ON 30-APR-21: RS.22.9866 (REGULAR  - GROWTH)</t>
  </si>
  <si>
    <t>NAV AS ON 30-APR-21: RS.25.078 (DIRECT - IDCW)</t>
  </si>
  <si>
    <t>NAV AS ON 30-APR-21: RS.25.078 (DIRECT - GROWTH)</t>
  </si>
  <si>
    <t>INE002S01010</t>
  </si>
  <si>
    <t>INE176A01028</t>
  </si>
  <si>
    <t>IN0020210012</t>
  </si>
  <si>
    <t>IN0020060037</t>
  </si>
  <si>
    <t>IN0020130012</t>
  </si>
  <si>
    <t>IN0020200112</t>
  </si>
  <si>
    <t>SDL MAHARASHTRA 8.62% (20/02/2023)</t>
  </si>
  <si>
    <t>IN2220120108</t>
  </si>
  <si>
    <t>IN0020160035</t>
  </si>
  <si>
    <t>(II) NON-CONVERTIBLE DEBENTURES/BONDS/ZCB</t>
  </si>
  <si>
    <t>** 05.00 % NABARD - 11/03/2024</t>
  </si>
  <si>
    <t>INE261F08CY0</t>
  </si>
  <si>
    <t>INE414G07EZ8</t>
  </si>
  <si>
    <t>INE414G07EV7</t>
  </si>
  <si>
    <t>INE242A08445</t>
  </si>
  <si>
    <t>** 08.20 % POWER FINANCE CORPORATION - 10/03/2025</t>
  </si>
  <si>
    <t>INE134E08GY3</t>
  </si>
  <si>
    <t>INE020B08CT9</t>
  </si>
  <si>
    <t>** 06.83 % POWER FINANCE CORPORATION - 24/04/2023</t>
  </si>
  <si>
    <t>INE134E08KO6</t>
  </si>
  <si>
    <t>INE306N07ME0</t>
  </si>
  <si>
    <t>INE027E07BM7</t>
  </si>
  <si>
    <t>** 06.40 % EMBASSY OFFICE PARKS REIT - 15/02/2024</t>
  </si>
  <si>
    <t>INE041007050</t>
  </si>
  <si>
    <t>INE001A07SV5</t>
  </si>
  <si>
    <t>INE308O08015</t>
  </si>
  <si>
    <t>** 05.14 % NABARD - 31/01/2024</t>
  </si>
  <si>
    <t>INE261F08CK9</t>
  </si>
  <si>
    <t>INE001A07TA7</t>
  </si>
  <si>
    <t>INE306N07KK1</t>
  </si>
  <si>
    <t>INE296A07QH4</t>
  </si>
  <si>
    <t>** POWER FINANCE CORPORATION - 02/08/2024 - FRB</t>
  </si>
  <si>
    <t>INE134E08LJ4</t>
  </si>
  <si>
    <t>INE660A07PV4</t>
  </si>
  <si>
    <t>** 07.04 % POWER FINANCE CORPORATION - 14/04/2023</t>
  </si>
  <si>
    <t>INE134E08KJ6</t>
  </si>
  <si>
    <t>** 06.50 % NABARD - 17/04/2023</t>
  </si>
  <si>
    <t>INE261F08CD4</t>
  </si>
  <si>
    <t>INE343G08018</t>
  </si>
  <si>
    <t>INE020B08CC5</t>
  </si>
  <si>
    <t>INE296A08656</t>
  </si>
  <si>
    <t>INE848E07BA1</t>
  </si>
  <si>
    <t>INE936D07133</t>
  </si>
  <si>
    <t>INE001A07SM4</t>
  </si>
  <si>
    <t>** 05.32 % NATIONAL HOUSING BANK - 01/09/2023</t>
  </si>
  <si>
    <t>INE557F08FK3</t>
  </si>
  <si>
    <t>INE775A08048</t>
  </si>
  <si>
    <t>INE969M07010</t>
  </si>
  <si>
    <t>** 07.35 % POWER FINANCE CORPORATION - 22/11/2022</t>
  </si>
  <si>
    <t>INE134E08JF6</t>
  </si>
  <si>
    <t>INE020B08641</t>
  </si>
  <si>
    <t>INE095A16L89</t>
  </si>
  <si>
    <t>IN002020Z436</t>
  </si>
  <si>
    <t>C) MARGIN MONEY DEPOSITS</t>
  </si>
  <si>
    <t>.</t>
  </si>
  <si>
    <t>MARGIN MONEY DEPOSITS TOTAL</t>
  </si>
  <si>
    <t>D) REPO</t>
  </si>
  <si>
    <t>NAV AS ON 31-OCT-21: RS.14.5174 (REGULAR  - IDCW)</t>
  </si>
  <si>
    <t>NAV AS ON 31-OCT-21: RS.14.5175 (REGULAR  - GROWTH)</t>
  </si>
  <si>
    <t>NAV AS ON 31-OCT-21: RS.15.2439 (DIRECT - IDCW)</t>
  </si>
  <si>
    <t>NAV AS ON 31-OCT-21: RS.15.2439 (DIRECT - GROWTH)</t>
  </si>
  <si>
    <t>NAV AS ON 30-APR-21: RS.13.096 (REGULAR  - IDCW)</t>
  </si>
  <si>
    <t>NAV AS ON 30-APR-21: RS.13.096 (REGULAR  - GROWTH)</t>
  </si>
  <si>
    <t>NAV AS ON 30-APR-21: RS.13.6345 (DIRECT - IDCW)</t>
  </si>
  <si>
    <t>NAV AS ON 30-APR-21: RS.13.6345 (DIRECT - GROWTH)</t>
  </si>
  <si>
    <t>INE423A01024</t>
  </si>
  <si>
    <t>INE256A01028</t>
  </si>
  <si>
    <t>INE318A01026</t>
  </si>
  <si>
    <t>INE949L01017</t>
  </si>
  <si>
    <t>INE335Y01020</t>
  </si>
  <si>
    <t>INE257A01026</t>
  </si>
  <si>
    <t>INE376G01013</t>
  </si>
  <si>
    <t>INE191H01014</t>
  </si>
  <si>
    <t>INE323A01026</t>
  </si>
  <si>
    <t>INE331A01037</t>
  </si>
  <si>
    <t>INE721A01013</t>
  </si>
  <si>
    <t>INE302A01020</t>
  </si>
  <si>
    <t>INE647A01010</t>
  </si>
  <si>
    <t>PUNJAB NATIONAL BANK</t>
  </si>
  <si>
    <t>INE160A01022</t>
  </si>
  <si>
    <t>INE092A01019</t>
  </si>
  <si>
    <t>INE115A01026</t>
  </si>
  <si>
    <t>INE885A01032</t>
  </si>
  <si>
    <t>INE498L01015</t>
  </si>
  <si>
    <t>INE134E01011</t>
  </si>
  <si>
    <t>INE646L01027</t>
  </si>
  <si>
    <t>CANARA BANK</t>
  </si>
  <si>
    <t>INE476A01014</t>
  </si>
  <si>
    <t>INE522D01027</t>
  </si>
  <si>
    <t>INE101D01020</t>
  </si>
  <si>
    <t>INE020B01018</t>
  </si>
  <si>
    <t>INE685A01028</t>
  </si>
  <si>
    <t>INE769A01020</t>
  </si>
  <si>
    <t>INE477A01020</t>
  </si>
  <si>
    <t>INE775A01035</t>
  </si>
  <si>
    <t>INE669E01016</t>
  </si>
  <si>
    <t>CANARA BANK^</t>
  </si>
  <si>
    <t>OIL &amp; NATURAL GAS CO.^</t>
  </si>
  <si>
    <t>PUNJAB NATIONAL BANK^</t>
  </si>
  <si>
    <t>BANK OF BARODA^</t>
  </si>
  <si>
    <t>INF277K01PR6</t>
  </si>
  <si>
    <t>INF277K01OK4</t>
  </si>
  <si>
    <t>IN0020020072</t>
  </si>
  <si>
    <t>IN0020200260</t>
  </si>
  <si>
    <t>IN0020200211</t>
  </si>
  <si>
    <t>IN0020210046</t>
  </si>
  <si>
    <t>IN0020130061</t>
  </si>
  <si>
    <t>IN0020030014</t>
  </si>
  <si>
    <t>INE001A07SQ5</t>
  </si>
  <si>
    <t>** 07.18 % NABARD - 08/08/2022</t>
  </si>
  <si>
    <t>INE261F08BN5</t>
  </si>
  <si>
    <t>** 08.60 % NABARD - 31/01/2022</t>
  </si>
  <si>
    <t>INE261F08AI7</t>
  </si>
  <si>
    <t>INE691I07EQ6</t>
  </si>
  <si>
    <t>INE001A07SU7</t>
  </si>
  <si>
    <t>INE115A07MJ1</t>
  </si>
  <si>
    <t>INE031A08715</t>
  </si>
  <si>
    <t>INE115A07NZ5</t>
  </si>
  <si>
    <t>INE031A08723</t>
  </si>
  <si>
    <t>INE020B08CL6</t>
  </si>
  <si>
    <t>INE941D07133</t>
  </si>
  <si>
    <t>INE020B08BR5</t>
  </si>
  <si>
    <t>INE403G14OJ0</t>
  </si>
  <si>
    <t>IN002020Z402</t>
  </si>
  <si>
    <t>IN002020Z352</t>
  </si>
  <si>
    <t>IN002020Z527</t>
  </si>
  <si>
    <t>IN002020Z519</t>
  </si>
  <si>
    <t>IN002020Z501</t>
  </si>
  <si>
    <t>IN002020Z444</t>
  </si>
  <si>
    <t>IN002020Z451</t>
  </si>
  <si>
    <t>IN002020Z394</t>
  </si>
  <si>
    <t>IN002020Z410</t>
  </si>
  <si>
    <t>IN002020Z477</t>
  </si>
  <si>
    <t>IN002021Y064</t>
  </si>
  <si>
    <t>UNION BANK OF INDIA</t>
  </si>
  <si>
    <t>NAV AS ON 31-OCT-21: RS.11.0316 (REGULAR  - MONTHLY IDCW)</t>
  </si>
  <si>
    <t>NAV AS ON 31-OCT-21: RS.11.5384 (REGULAR  - GROWTH)</t>
  </si>
  <si>
    <t>NAV AS ON 31-OCT-21: RS.11.3046 (DIRECT - MONTHLY IDCW)</t>
  </si>
  <si>
    <t>NAV AS ON 31-OCT-21: RS.11.7921 (DIRECT - GROWTH)</t>
  </si>
  <si>
    <t>NAV AS ON 30-APR-21: RS.10.8284 (REGULAR  - MONTHLY IDCW)</t>
  </si>
  <si>
    <t>NAV AS ON 30-APR-21: RS.11.325 (REGULAR  - GROWTH)</t>
  </si>
  <si>
    <t>NAV AS ON 30-APR-21: RS.11.053 (DIRECT - MONTHLY IDCW)</t>
  </si>
  <si>
    <t>NAV AS ON 30-APR-21: RS.11.5284 (DIRECT - GROWTH)</t>
  </si>
  <si>
    <t>TATA FIXED MATURITY PLAN-SERIES 56 SCHEME - D</t>
  </si>
  <si>
    <t>TATA FIXED MATURITY PLAN-SERIES 56 SCHEME - F</t>
  </si>
  <si>
    <t>Tata Arbitrage Fund</t>
  </si>
  <si>
    <t>(An open ended scheme investing in arbitrage opportunities)</t>
  </si>
  <si>
    <t>This product is suitable for investors who are seeking*:</t>
  </si>
  <si>
    <t>•Income over a short term investment horizon</t>
  </si>
  <si>
    <t>•Investments predominantly in arbitrage opportunities in the cash and derivative segments of the equity markets and by investing the balance in debt and money market instruments.</t>
  </si>
  <si>
    <t>Scheme Risk-O-Meter</t>
  </si>
  <si>
    <t>Benchmark Risk-O-Meter</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</si>
  <si>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</si>
  <si>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</si>
  <si>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</si>
  <si>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</si>
  <si>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</si>
  <si>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</si>
  <si>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</si>
  <si>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</si>
  <si>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</si>
  <si>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</si>
  <si>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</si>
  <si>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</si>
  <si>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Tata Hybrid Equity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</si>
  <si>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</si>
  <si>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</si>
  <si>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</si>
  <si>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An open ended equity scheme predominatly  investing in dividend yielding stocks.</t>
  </si>
  <si>
    <t>•An open ended equity scheme that aims for growth by primarily investing in equity and equity related instruments of dividend yielding companies.</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</si>
  <si>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</si>
  <si>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</si>
  <si>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</si>
  <si>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</si>
  <si>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</si>
  <si>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</si>
  <si>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</si>
  <si>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</si>
  <si>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</si>
  <si>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</si>
  <si>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</si>
  <si>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</si>
  <si>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</si>
  <si>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Tata Equity P/E Fund</t>
  </si>
  <si>
    <t>(An open ended equity scheme following a value investment strategy)</t>
  </si>
  <si>
    <t>•Investment (minimum 70%) in equity &amp; equity related instruments of companies whose rolling P/E is lower than rolling P/E of S&amp;PBSE Sensex.</t>
  </si>
  <si>
    <t>Tata Flexi Cap Fund</t>
  </si>
  <si>
    <t>(An open ended dynamic equity scheme investing across large cap, mid cap, small cap stocks)</t>
  </si>
  <si>
    <t>•Capital Appreciation over medium to long term.</t>
  </si>
  <si>
    <t>•Investment in a diversified portfolio consisting of equity and equity related instruments across market capitalization</t>
  </si>
  <si>
    <t>Tata Focused Equity Fund</t>
  </si>
  <si>
    <t>(An Open Ended Equity Scheme Investing in maximum 30 stocks across market caps (i.e Multi Cap))</t>
  </si>
  <si>
    <t>•Investment in equity/equity related instruments in a concentrated portfolio of maximum 30 stocks across market capitalisation.</t>
  </si>
  <si>
    <t>Tata India Tax Saving Fund</t>
  </si>
  <si>
    <t>(An open ended equity linked savings scheme with a statutory lock-in of 3 years &amp; tax benefit)</t>
  </si>
  <si>
    <t>•An equity linked savings scheme (ELSS) Investing predominantly in Equity &amp; Equity related instruments.</t>
  </si>
  <si>
    <t>Tata Index Fund (Sensex)</t>
  </si>
  <si>
    <t>(An open-ended equity scheme tracking S&amp;P BSE Sensex)</t>
  </si>
  <si>
    <t>•To reflect / mirror the S&amp;P BSE Sensex returns by investing in the same stocks which comprises of S&amp;PBSE Sensex.</t>
  </si>
  <si>
    <t>Tata Index Fund (Nifty )</t>
  </si>
  <si>
    <t>(An open-ended equity scheme tracking Nifty 50 Index)</t>
  </si>
  <si>
    <t>•To reflect / mirror the Nifty 50 returns by investing in the same stocks which comprises of NIFTY50.</t>
  </si>
  <si>
    <t>Tata Nifty Exchange Traded Fund</t>
  </si>
  <si>
    <t>(An Open Ended Exchange Traded Fund)</t>
  </si>
  <si>
    <t>•Long Term Capital Growth.</t>
  </si>
  <si>
    <t>•Investments in Equity &amp; Equity related instruments covered by Nifty 50 Index.</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</si>
  <si>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</si>
  <si>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</si>
  <si>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</si>
  <si>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</si>
  <si>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</si>
  <si>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</si>
  <si>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</si>
  <si>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</si>
  <si>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</si>
  <si>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</si>
  <si>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</si>
  <si>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</si>
  <si>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</si>
  <si>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</si>
  <si>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</si>
  <si>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</si>
  <si>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</si>
  <si>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</si>
  <si>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</si>
  <si>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</si>
  <si>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</si>
  <si>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</si>
  <si>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</si>
  <si>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</si>
  <si>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</si>
  <si>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</si>
  <si>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</si>
  <si>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Quant Fund</t>
  </si>
  <si>
    <t>(An open-ended equity scheme following quant based investing theme)</t>
  </si>
  <si>
    <t>•Medium to Long Term Capital Appreciation.</t>
  </si>
  <si>
    <t>•Investment in equity &amp; equity related instruments selected based on quant model.</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</si>
  <si>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</si>
  <si>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</si>
  <si>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</si>
  <si>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Tata Retirement Savings Fund</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</si>
  <si>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</si>
  <si>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</si>
  <si>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TRSF-MODERATE PLAN: • Long Term Capital Appreciation &amp; Current Income. • A predominantly equity oriented (between 65%-85%) savings scheme which provides tool for retirement planning to individual investors.</t>
  </si>
  <si>
    <t>TATA CONSULTANCY SERVICES LTD</t>
  </si>
  <si>
    <t>HCL TECHNOLOGIES LTD</t>
  </si>
  <si>
    <t>ITC LTD</t>
  </si>
  <si>
    <t>HINDUSTAN UNILEVER LTD</t>
  </si>
  <si>
    <t>TATA STEEL LTD</t>
  </si>
  <si>
    <t>BAJAJ AUTO LTD</t>
  </si>
  <si>
    <t>ULTRATECH CEMENT LTD</t>
  </si>
  <si>
    <t>GRASIM INDUSTRIES LTD</t>
  </si>
  <si>
    <t>JSW STEEL LTD</t>
  </si>
  <si>
    <t>ADANI PORTS AND SPECIAL ECONOMIC ZONE LTD</t>
  </si>
  <si>
    <t>APOLLO HOSPITALS ENTERPRISE LTD</t>
  </si>
  <si>
    <t>VEDANTA LTD</t>
  </si>
  <si>
    <t>SUN PHARMACEUTICAL INDUSTRIES LTD</t>
  </si>
  <si>
    <t>BAJAJ FINSERV LTD</t>
  </si>
  <si>
    <t>ADANI ENTERPRISES LTD</t>
  </si>
  <si>
    <t>AXIS BANK LTD</t>
  </si>
  <si>
    <t>TATA CONSUMER PRODUCTS LTD</t>
  </si>
  <si>
    <t>INFO EDGE (INDIA) LTD</t>
  </si>
  <si>
    <t>TATA POWER COMPANY LTD</t>
  </si>
  <si>
    <t>UNITED SPIRITS LTD</t>
  </si>
  <si>
    <t>DABUR INDIA LTD</t>
  </si>
  <si>
    <t>UPL LTD</t>
  </si>
  <si>
    <t>HDFC ASSET MANAGEMENT COMPANY LTD</t>
  </si>
  <si>
    <t>AUROBINDO PHARMA LTD</t>
  </si>
  <si>
    <t>CHOLAMANDALAM INVESTMENT &amp; FINANCE CO LTD</t>
  </si>
  <si>
    <t>WIPRO LTD</t>
  </si>
  <si>
    <t>BHARTI AIRTEL LTD</t>
  </si>
  <si>
    <t>RELIANCE INDUSTRIES LTD</t>
  </si>
  <si>
    <t>DLF LTD</t>
  </si>
  <si>
    <t>BAJAJ FINANCE LTD</t>
  </si>
  <si>
    <t>HERO MOTOCORP LTD</t>
  </si>
  <si>
    <t>ZEE ENTERTAINMENT ENTERPRISES LTD</t>
  </si>
  <si>
    <t>MRF LTD</t>
  </si>
  <si>
    <t>AMBUJA CEMENTS LTD</t>
  </si>
  <si>
    <t>FEDERAL BANK LTD</t>
  </si>
  <si>
    <t>TITAN COMPANY LTD</t>
  </si>
  <si>
    <t>INDRAPRASTHA GAS LTD</t>
  </si>
  <si>
    <t>TECH MAHINDRA LTD</t>
  </si>
  <si>
    <t>HDFC LIFE INSURANCE CO. LTD</t>
  </si>
  <si>
    <t>BHARAT PETROLEUM CORPORATION LTD</t>
  </si>
  <si>
    <t>ESCORTS LTD</t>
  </si>
  <si>
    <t>JINDAL STEEL &amp; POWER LTD</t>
  </si>
  <si>
    <t>INDIAN ENERGY EXCHANGE LTD</t>
  </si>
  <si>
    <t>PIDILITE INDUSTRIES  LTD</t>
  </si>
  <si>
    <t>LUPIN LTD</t>
  </si>
  <si>
    <t>DIVI LABORATORIES LTD</t>
  </si>
  <si>
    <t>BHARAT FORGE LTD</t>
  </si>
  <si>
    <t>BHARAT ELECTRONICS LTD</t>
  </si>
  <si>
    <t>AU SMALL FINANCE BANK LTD</t>
  </si>
  <si>
    <t>INDIAN RAILWAY CATERING AND TOURISM CORPORATION LTD</t>
  </si>
  <si>
    <t>SBI LIFE INSURANCE COMPANY LTD</t>
  </si>
  <si>
    <t>ASIAN PAINTS (INDIA) LTD</t>
  </si>
  <si>
    <t>HOUSING DEVELOPMENT FINANCE CORPORATION LTD</t>
  </si>
  <si>
    <t>SIEMENS LTD</t>
  </si>
  <si>
    <t>HAVELLS INDIA LTD</t>
  </si>
  <si>
    <t>ASHOK LEYLAND LTD</t>
  </si>
  <si>
    <t>CONTAINER CORPORATION OF INDIA LTD</t>
  </si>
  <si>
    <t>DEEPAK NITRITE LTD</t>
  </si>
  <si>
    <t>BHARAT HEAVY ELECTRICALS LTD</t>
  </si>
  <si>
    <t>STEEL AUTHORITY INDIA LTD</t>
  </si>
  <si>
    <t>ALKEM LABORATORIES LTD</t>
  </si>
  <si>
    <t>BIOCON LTD</t>
  </si>
  <si>
    <t>MUTHOOT FINANCE LTD</t>
  </si>
  <si>
    <t>BALKRISHNA INDUSTRIES LTD</t>
  </si>
  <si>
    <t>PVR LTD</t>
  </si>
  <si>
    <t>BOSCH LTD</t>
  </si>
  <si>
    <t>THE RAMCO CEMENTS LTD</t>
  </si>
  <si>
    <t>SHRIRAM TRANSPORT FINANCE CO LTD</t>
  </si>
  <si>
    <t>IDFC FIRST BANK LTD</t>
  </si>
  <si>
    <t>EXIDE INDUSTRIES LTD</t>
  </si>
  <si>
    <t>KOTAK MAHINDRA BANK LTD</t>
  </si>
  <si>
    <t>ASTRAL LTD (ERSTWHILE ASTRAL POLY TECHNIK LTD)</t>
  </si>
  <si>
    <t>EICHER MOTORS LTD</t>
  </si>
  <si>
    <t>JUBILANT FOODWORKS LTD</t>
  </si>
  <si>
    <t>PAGE INDUSTRIES LTD</t>
  </si>
  <si>
    <t>COLGATE-PALMOLIVE INDIA LTD</t>
  </si>
  <si>
    <t>SRF LTD</t>
  </si>
  <si>
    <t>GAIL ( INDIA ) LTD</t>
  </si>
  <si>
    <t>ICICI BANK LTD</t>
  </si>
  <si>
    <t>GODREJ CONSUMER PRODUCTS LTD</t>
  </si>
  <si>
    <t>CITY UNION BANK LTD</t>
  </si>
  <si>
    <t>PI INDUSTRIES LTD</t>
  </si>
  <si>
    <t>SHREE CEMENT LTD</t>
  </si>
  <si>
    <t>ACC LTD</t>
  </si>
  <si>
    <t>TATA CHEMICALS LTD</t>
  </si>
  <si>
    <t>LIC HOUSING FINANCE LTD</t>
  </si>
  <si>
    <t>AMARA RAJA BATTERIES LTD</t>
  </si>
  <si>
    <t>L&amp;T FINANCE HOLDINGS LTD</t>
  </si>
  <si>
    <t>COROMANDEL INTERNATIONAL LTD</t>
  </si>
  <si>
    <t>POWER FINANCE CORPORATION  LTD</t>
  </si>
  <si>
    <t>ICICI LOMBARD GENERAL INSURANCE CO. LTD</t>
  </si>
  <si>
    <t>CADILA HEALTHCARE LTD</t>
  </si>
  <si>
    <t>INTERGLOBE AVIATION LTD</t>
  </si>
  <si>
    <t>ADITYA BIRLA FASHION &amp; RETAIL LTD</t>
  </si>
  <si>
    <t>DR REDDYs LABORATORIES LTD</t>
  </si>
  <si>
    <t>MAHANAGAR GAS LTD</t>
  </si>
  <si>
    <t>MINDTREE LTD</t>
  </si>
  <si>
    <t>MAHINDRA &amp; MAHINDRA LTD</t>
  </si>
  <si>
    <t>MAX FINANCIAL SERVICES LTD</t>
  </si>
  <si>
    <t>MULTI COMMODITY EXCHANGE OF IND LTD</t>
  </si>
  <si>
    <t>TVS MOTOR COMPANY LTD</t>
  </si>
  <si>
    <t>COAL INDIA LTD</t>
  </si>
  <si>
    <t>BATA INDIA LTD</t>
  </si>
  <si>
    <t>MANAPPURAM FINANCE LTD</t>
  </si>
  <si>
    <t>ORACLE FINANCIALS SERVICES SOFT LTD</t>
  </si>
  <si>
    <t>APOLLO TYRES LTD</t>
  </si>
  <si>
    <t>GRANULES INDIA LTD</t>
  </si>
  <si>
    <t>NMDC LTD</t>
  </si>
  <si>
    <t>TRENT LTD</t>
  </si>
  <si>
    <t>NATIONAL ALUMINIUM CO. LTD</t>
  </si>
  <si>
    <t>NESTLE INDIA LTD</t>
  </si>
  <si>
    <t>HINDALCO INDUSTRIES LTD</t>
  </si>
  <si>
    <t>LARSEN &amp; TOUBRO LTD</t>
  </si>
  <si>
    <t>REC LTD</t>
  </si>
  <si>
    <t>TORRENT PHARMACEUTICALS LTD</t>
  </si>
  <si>
    <t>ICICI PRUDENTIAL LIFE INSURANCE COMPANY LTD</t>
  </si>
  <si>
    <t>GLENMARK PHARMACEUTICALS LTD</t>
  </si>
  <si>
    <t>TATA MOTORS LTD</t>
  </si>
  <si>
    <t>MARUTI SUZUKI INDIA LTD</t>
  </si>
  <si>
    <t>AARTI INDUSTRIES LTD</t>
  </si>
  <si>
    <t>GUJARAT GAS LTD</t>
  </si>
  <si>
    <t>CAN FIN HOMES LTD</t>
  </si>
  <si>
    <t>MOTHERSON SUMI SYSTEMS LTD</t>
  </si>
  <si>
    <t>RBL BANK LTD</t>
  </si>
  <si>
    <t>VODAFONE IDEA LTD</t>
  </si>
  <si>
    <t>MARICO LTD</t>
  </si>
  <si>
    <t>POLYCAB INDIA LTD</t>
  </si>
  <si>
    <t>CIPLA LTD</t>
  </si>
  <si>
    <t>SUN TV NETWORK LTD</t>
  </si>
  <si>
    <t>DIXON TECHNOLOGIES (INDIA) LTD</t>
  </si>
  <si>
    <t>DIXON TECHNOLOGIES (INDIA) LTD^</t>
  </si>
  <si>
    <t>SUN TV NETWORK LTD^</t>
  </si>
  <si>
    <t>CIPLA LTD^</t>
  </si>
  <si>
    <t>POLYCAB INDIA LTD^</t>
  </si>
  <si>
    <t>MARICO LTD^</t>
  </si>
  <si>
    <t>VODAFONE IDEA LTD^</t>
  </si>
  <si>
    <t>RBL BANK LTD^</t>
  </si>
  <si>
    <t>MOTHERSON SUMI SYSTEMS LTD^</t>
  </si>
  <si>
    <t>CAN FIN HOMES LTD^</t>
  </si>
  <si>
    <t>GUJARAT GAS LTD^</t>
  </si>
  <si>
    <t>AARTI INDUSTRIES LTD^</t>
  </si>
  <si>
    <t>MARUTI SUZUKI INDIA LTD^</t>
  </si>
  <si>
    <t>TATA MOTORS LTD^</t>
  </si>
  <si>
    <t>GLENMARK PHARMACEUTICALS LTD^</t>
  </si>
  <si>
    <t>ICICI PRUDENTIAL LIFE INSURANCE COMPANY LTD^</t>
  </si>
  <si>
    <t>TORRENT PHARMACEUTICALS LTD^</t>
  </si>
  <si>
    <t>REC LTD^</t>
  </si>
  <si>
    <t>LARSEN &amp; TOUBRO LTD^</t>
  </si>
  <si>
    <t>HINDALCO INDUSTRIES LTD^</t>
  </si>
  <si>
    <t>NESTLE INDIA LTD^</t>
  </si>
  <si>
    <t>NATIONAL ALUMINIUM CO. LTD^</t>
  </si>
  <si>
    <t>TRENT LTD^</t>
  </si>
  <si>
    <t>NMDC LTD^</t>
  </si>
  <si>
    <t>GRANULES INDIA LTD^</t>
  </si>
  <si>
    <t>APOLLO TYRES LTD^</t>
  </si>
  <si>
    <t>ORACLE FINANCIALS SERVICES SOFT LTD^</t>
  </si>
  <si>
    <t>MANAPPURAM FINANCE LTD^</t>
  </si>
  <si>
    <t>BATA INDIA LTD^</t>
  </si>
  <si>
    <t>COAL INDIA LTD^</t>
  </si>
  <si>
    <t>TVS MOTOR COMPANY LTD^</t>
  </si>
  <si>
    <t>MULTI COMMODITY EXCHANGE OF IND LTD^</t>
  </si>
  <si>
    <t>MAX FINANCIAL SERVICES LTD^</t>
  </si>
  <si>
    <t>MAHINDRA &amp; MAHINDRA LTD^</t>
  </si>
  <si>
    <t>MINDTREE LTD^</t>
  </si>
  <si>
    <t>MAHANAGAR GAS LTD^</t>
  </si>
  <si>
    <t>DR REDDYs LABORATORIES LTD^</t>
  </si>
  <si>
    <t>ADITYA BIRLA FASHION &amp; RETAIL LTD^</t>
  </si>
  <si>
    <t>INTERGLOBE AVIATION LTD^</t>
  </si>
  <si>
    <t>CADILA HEALTHCARE LTD^</t>
  </si>
  <si>
    <t>ICICI LOMBARD GENERAL INSURANCE CO. LTD^</t>
  </si>
  <si>
    <t>POWER FINANCE CORPORATION  LTD^</t>
  </si>
  <si>
    <t>COROMANDEL INTERNATIONAL LTD^</t>
  </si>
  <si>
    <t>L&amp;T FINANCE HOLDINGS LTD^</t>
  </si>
  <si>
    <t>AMARA RAJA BATTERIES LTD^</t>
  </si>
  <si>
    <t>TATA CHEMICALS LTD^</t>
  </si>
  <si>
    <t>LIC HOUSING FINANCE LTD^</t>
  </si>
  <si>
    <t>ACC LTD^</t>
  </si>
  <si>
    <t>SHREE CEMENT LTD^</t>
  </si>
  <si>
    <t>PI INDUSTRIES LTD^</t>
  </si>
  <si>
    <t>CITY UNION BANK LTD^</t>
  </si>
  <si>
    <t>GODREJ CONSUMER PRODUCTS LTD^</t>
  </si>
  <si>
    <t>ICICI BANK LTD^</t>
  </si>
  <si>
    <t>GAIL ( INDIA ) LTD^</t>
  </si>
  <si>
    <t>SRF LTD^</t>
  </si>
  <si>
    <t>COLGATE-PALMOLIVE INDIA LTD^</t>
  </si>
  <si>
    <t>PAGE INDUSTRIES LTD^</t>
  </si>
  <si>
    <t>JUBILANT FOODWORKS LTD^</t>
  </si>
  <si>
    <t>EICHER MOTORS LTD^</t>
  </si>
  <si>
    <t>ASTRAL LTD (ERSTWHILE ASTRAL POLY TECHNIK LTD)^</t>
  </si>
  <si>
    <t>KOTAK MAHINDRA BANK LTD^</t>
  </si>
  <si>
    <t>EXIDE INDUSTRIES LTD^</t>
  </si>
  <si>
    <t>IDFC FIRST BANK LTD^</t>
  </si>
  <si>
    <t>SHRIRAM TRANSPORT FINANCE CO LTD^</t>
  </si>
  <si>
    <t>THE RAMCO CEMENTS LTD^</t>
  </si>
  <si>
    <t>BOSCH LTD^</t>
  </si>
  <si>
    <t>PVR LTD^</t>
  </si>
  <si>
    <t>BALKRISHNA INDUSTRIES LTD^</t>
  </si>
  <si>
    <t>MUTHOOT FINANCE LTD^</t>
  </si>
  <si>
    <t>BIOCON LTD^</t>
  </si>
  <si>
    <t>ALKEM LABORATORIES LTD^</t>
  </si>
  <si>
    <t>STEEL AUTHORITY INDIA LTD^</t>
  </si>
  <si>
    <t>BHARAT HEAVY ELECTRICALS LTD^</t>
  </si>
  <si>
    <t>CONTAINER CORPORATION OF INDIA LTD^</t>
  </si>
  <si>
    <t>DEEPAK NITRITE LTD^</t>
  </si>
  <si>
    <t>ASHOK LEYLAND LTD^</t>
  </si>
  <si>
    <t>HAVELLS INDIA LTD^</t>
  </si>
  <si>
    <t>SIEMENS LTD^</t>
  </si>
  <si>
    <t>HOUSING DEVELOPMENT FINANCE CORPORATION LTD^</t>
  </si>
  <si>
    <t>ASIAN PAINTS (INDIA) LTD^</t>
  </si>
  <si>
    <t>SBI LIFE INSURANCE COMPANY LTD^</t>
  </si>
  <si>
    <t>INDIAN RAILWAY CATERING AND TOURISM CORPORATION LTD^</t>
  </si>
  <si>
    <t>AU SMALL FINANCE BANK LTD^</t>
  </si>
  <si>
    <t>BHARAT ELECTRONICS LTD^</t>
  </si>
  <si>
    <t>BHARAT FORGE LTD^</t>
  </si>
  <si>
    <t>DIVI LABORATORIES LTD^</t>
  </si>
  <si>
    <t>LUPIN LTD^</t>
  </si>
  <si>
    <t>PIDILITE INDUSTRIES  LTD^</t>
  </si>
  <si>
    <t>INDIAN ENERGY EXCHANGE LTD^</t>
  </si>
  <si>
    <t>JINDAL STEEL &amp; POWER LTD^</t>
  </si>
  <si>
    <t>ESCORTS LTD^</t>
  </si>
  <si>
    <t>BHARAT PETROLEUM CORPORATION LTD^</t>
  </si>
  <si>
    <t>HDFC LIFE INSURANCE CO. LTD^</t>
  </si>
  <si>
    <t>TECH MAHINDRA LTD^</t>
  </si>
  <si>
    <t>INDRAPRASTHA GAS LTD^</t>
  </si>
  <si>
    <t>TITAN COMPANY LTD^</t>
  </si>
  <si>
    <t>FEDERAL BANK LTD^</t>
  </si>
  <si>
    <t>AMBUJA CEMENTS LTD^</t>
  </si>
  <si>
    <t>MRF LTD^</t>
  </si>
  <si>
    <t>ZEE ENTERTAINMENT ENTERPRISES LTD^</t>
  </si>
  <si>
    <t>HERO MOTOCORP LTD^</t>
  </si>
  <si>
    <t>BAJAJ FINANCE LTD^</t>
  </si>
  <si>
    <t>RELIANCE INDUSTRIES LTD^</t>
  </si>
  <si>
    <t>DLF LTD^</t>
  </si>
  <si>
    <t>BHARTI AIRTEL LTD^</t>
  </si>
  <si>
    <t>WIPRO LTD^</t>
  </si>
  <si>
    <t>CHOLAMANDALAM INVESTMENT &amp; FINANCE CO LTD^</t>
  </si>
  <si>
    <t>AUROBINDO PHARMA LTD^</t>
  </si>
  <si>
    <t>HDFC ASSET MANAGEMENT COMPANY LTD^</t>
  </si>
  <si>
    <t>UPL LTD^</t>
  </si>
  <si>
    <t>DABUR INDIA LTD^</t>
  </si>
  <si>
    <t>UNITED SPIRITS LTD^</t>
  </si>
  <si>
    <t>TATA POWER COMPANY LTD^</t>
  </si>
  <si>
    <t>INFO EDGE (INDIA) LTD^</t>
  </si>
  <si>
    <t>TATA CONSUMER PRODUCTS LTD^</t>
  </si>
  <si>
    <t>AXIS BANK LTD^</t>
  </si>
  <si>
    <t>ADANI ENTERPRISES LTD^</t>
  </si>
  <si>
    <t>BAJAJ FINSERV LTD^</t>
  </si>
  <si>
    <t>SUN PHARMACEUTICAL INDUSTRIES LTD^</t>
  </si>
  <si>
    <t>VEDANTA LTD^</t>
  </si>
  <si>
    <t>APOLLO HOSPITALS ENTERPRISE LTD^</t>
  </si>
  <si>
    <t>ADANI PORTS AND SPECIAL ECONOMIC ZONE LTD^</t>
  </si>
  <si>
    <t>JSW STEEL LTD^</t>
  </si>
  <si>
    <t>GRASIM INDUSTRIES LTD^</t>
  </si>
  <si>
    <t>ULTRATECH CEMENT LTD^</t>
  </si>
  <si>
    <t>BAJAJ AUTO LTD^</t>
  </si>
  <si>
    <t>TATA STEEL LTD^</t>
  </si>
  <si>
    <t>HINDUSTAN UNILEVER LTD^</t>
  </si>
  <si>
    <t>ITC LTD^</t>
  </si>
  <si>
    <t>HCL TECHNOLOGIES LTD^</t>
  </si>
  <si>
    <t>TATA CONSULTANCY SERVICES LTD^</t>
  </si>
  <si>
    <t>** 04.95 % HDFC LTD - 09/09/2022</t>
  </si>
  <si>
    <t>** 07.67 % L&amp;T FINANCE LTD - 18/03/2022</t>
  </si>
  <si>
    <t>** 04.50 % HDFC LTD - 14/12/2022</t>
  </si>
  <si>
    <t>** 07.00 % HDFC LTD - 19/05/2022</t>
  </si>
  <si>
    <t>** 07.39 % LIC HOUSING FINANCE LTD - 30/08/2022</t>
  </si>
  <si>
    <t>** 07.61 % HOUSING &amp; URBAN DEVELOPMENT CORPORATION LTD - 22/06/2022</t>
  </si>
  <si>
    <t>** 08.60 % LIC HOUSING FINANCE LTD - 14/01/2022</t>
  </si>
  <si>
    <t>** 07.62 % HOUSING &amp; URBAN DEVELOPMENT CORPORATION LTD - 15/07/2022</t>
  </si>
  <si>
    <t>** 06.32 % REC LTD - 31/12/2021</t>
  </si>
  <si>
    <t>** 08.45 % SIKKA PORTS AND TERMINALS LTD - 12/06/2023</t>
  </si>
  <si>
    <t>** 07.90 % INDIA INFRADEBT LTD - 31/10/2022</t>
  </si>
  <si>
    <t>** 08.50 % REC LTD - 20/12/2021</t>
  </si>
  <si>
    <t>** - STDCHTD INV &amp; LOANS (INDIA) LTD - CP - 28/04/2022</t>
  </si>
  <si>
    <t>HDFC BANK LTD</t>
  </si>
  <si>
    <t>INFOSYS LTD</t>
  </si>
  <si>
    <t>POWER GRID CORPORATION OF INDIA LTD</t>
  </si>
  <si>
    <t>NTPC LTD</t>
  </si>
  <si>
    <t>ABB INDIA LTD</t>
  </si>
  <si>
    <t>CUMMINS INDIA LTD</t>
  </si>
  <si>
    <t>CESC LTD</t>
  </si>
  <si>
    <t>KEC INTERNATIONAL LTD</t>
  </si>
  <si>
    <t>CROMPTON GREAVES CONSUMER ELECTRICALS LTD</t>
  </si>
  <si>
    <t>IDFC  LTD</t>
  </si>
  <si>
    <t>AKZO NOBEL INDIA LTD</t>
  </si>
  <si>
    <t>GUJARAT STATE PETRONET LTD</t>
  </si>
  <si>
    <t>AMBER ENTERPRISES INDIA LTD</t>
  </si>
  <si>
    <t>GODREJ PROPERTIES LTD</t>
  </si>
  <si>
    <t>VARUN BEVERAGES LTD</t>
  </si>
  <si>
    <t>3M INDIA LTD</t>
  </si>
  <si>
    <t>KNR CONSTRUCTIONS LTD</t>
  </si>
  <si>
    <t>BHARTI AIRTEL LTD (RIGHT 14/10/2021)</t>
  </si>
  <si>
    <t>** 06.40 % JAMNAGAR UTILITIES &amp; POWER PVT. LTD - 29/09/2026</t>
  </si>
  <si>
    <t>** 07.15 % MUTHOOT FINANCE LTD - 25/11/2022</t>
  </si>
  <si>
    <t>** 08.30 % MUTHOOT FINANCE LTD - 08/08/2022</t>
  </si>
  <si>
    <t>** 06.44 % INDIAN OIL CORP LTD - 14/04/2023</t>
  </si>
  <si>
    <t>** 05.69 % REC LTD - 30/09/2023</t>
  </si>
  <si>
    <t>** 06.92 % REC LTD - 21/04/2023</t>
  </si>
  <si>
    <t>** 05.84 % TATA CAPITAL FINANCIAL SERVICES LTD - 17/03/2023</t>
  </si>
  <si>
    <t>** 06.45 % L&amp;T FINANCE LTD - 10/05/2024</t>
  </si>
  <si>
    <t>** VARANASI SANGAM EXPRESSWAY PVT. LTD - 29/12/2034 - FRB</t>
  </si>
  <si>
    <t>** 04.23 % HDFC LTD - 18/02/2022</t>
  </si>
  <si>
    <t>** 05.35 % TELESONIC NETWORKS LTD - 28/04/2023</t>
  </si>
  <si>
    <t>** 04.71 % HDFC LTD - 07/09/2023</t>
  </si>
  <si>
    <t>** 09.25 % TATA CAPITAL FINANCIAL SERVICES LTD - 19/12/2023</t>
  </si>
  <si>
    <t>** 07.70 % BAJAJ FINANCE LTD - 28/12/2022</t>
  </si>
  <si>
    <t>** SUNDARAM FIN LTD - 05/04/2022 - ZCB</t>
  </si>
  <si>
    <t>** 06.00 % BHARTI HEXACOM LTD - 19/01/2024</t>
  </si>
  <si>
    <t>** 06.49 % YARROW INFRASTRUCTURE PVT LTD - 01/07/2024</t>
  </si>
  <si>
    <t>** 07.55 % REC LTD - 26/09/2023</t>
  </si>
  <si>
    <t>** 10.21 % BAJAJ FINANCE LTD - 22/08/2022</t>
  </si>
  <si>
    <t>** 07.13 % NHPC LTD - 11/02/2028</t>
  </si>
  <si>
    <t>** 07.65 % JAMNAGAR UTILITIES &amp; POWER PVT. LTD - 29/08/2022</t>
  </si>
  <si>
    <t>** 06.49 % SEPSET CONSTRUCTION LTD - 01/07/2024</t>
  </si>
  <si>
    <t>** 06.65 % MOTHERSON SUMI SYSTEMS LTD - 14/09/2023</t>
  </si>
  <si>
    <t>** 06.49 % CITRA REAL ESTATE LTD - 01/07/2024</t>
  </si>
  <si>
    <t>** 09.75 % REC LTD - 11/11/2021</t>
  </si>
  <si>
    <t>** - INDUSIND BANK LTD - CD - 15/02/2022</t>
  </si>
  <si>
    <t>** - AXIS BANK LTD - CD - 10/03/2022</t>
  </si>
  <si>
    <t>** - PANATONE FINVEST LTD - CP - 30/08/2022</t>
  </si>
  <si>
    <t>VOLTAS LTD</t>
  </si>
  <si>
    <t>LARSEN &amp; TOUBRO INFOTECH LTD</t>
  </si>
  <si>
    <t>TORRENT POWER LTD</t>
  </si>
  <si>
    <t>J K CEMENT LTD</t>
  </si>
  <si>
    <t>BIRLA CORPORATION LTD</t>
  </si>
  <si>
    <t>RELIANCE INDUSTRIES LTD (PARTLY PAIDUP) (RIGHTS 02062020)</t>
  </si>
  <si>
    <t>** 09.75 % JAMNAGAR UTILITIES &amp; POWER PVT. LTD - 02/08/2024</t>
  </si>
  <si>
    <t>BRIGADE ENTERPRISES LTD</t>
  </si>
  <si>
    <t>CHAMBAL FERTILISER &amp; CHEMICALS LTD</t>
  </si>
  <si>
    <t>MASTEK LTD</t>
  </si>
  <si>
    <t>THERMAX LTD</t>
  </si>
  <si>
    <t>NAVIN FLUORINE INTERNATIONAL LTD</t>
  </si>
  <si>
    <t>GANESHA ECOSPHERE LTD</t>
  </si>
  <si>
    <t>INFOSYS LTD^</t>
  </si>
  <si>
    <t>** HDFC LTD - 30/09/2024 - FRB</t>
  </si>
  <si>
    <t>** 06.44 % HDFC BANK LTD - 27/09/2028</t>
  </si>
  <si>
    <t>** 06.45 % ICICI BANK LTD - 15/06/2028</t>
  </si>
  <si>
    <t>BASF INDIA LTD</t>
  </si>
  <si>
    <t>REDINGTON (INDIA) LTD</t>
  </si>
  <si>
    <t xml:space="preserve">QUESS CORP LTD </t>
  </si>
  <si>
    <t>SCHAEFFLER (I) LTD</t>
  </si>
  <si>
    <t>NATCO PHARMA LTD</t>
  </si>
  <si>
    <t>TUBE INVESTMENTS OF INDIA LTD</t>
  </si>
  <si>
    <t>GUJARAT PIPAVAV PORT LTD</t>
  </si>
  <si>
    <t>AGRO TECH FOODS LTD</t>
  </si>
  <si>
    <t>AJANTA PHARMA LTD</t>
  </si>
  <si>
    <t>SUNDRAM FASTENERS LTD</t>
  </si>
  <si>
    <t>** 09.15 % GREEN INFRA WIND ENERGY LTD - 04/08/2023</t>
  </si>
  <si>
    <t>** 06.92 % INDIAN RAILWAYS FINANCE CORPORATION LTD - 31/08/2031</t>
  </si>
  <si>
    <t>** 05.70 % BAJAJ HOUSING FINANCE LTD - 10/06/2024</t>
  </si>
  <si>
    <t>** 07.70 % TATA STEEL LTD - 13/03/2025</t>
  </si>
  <si>
    <t>** 07.95 % SIKKA PORTS AND TERMINALS LTD - 28/10/2026</t>
  </si>
  <si>
    <t>** 07.55 % REC LTD - 26/09/2022</t>
  </si>
  <si>
    <t>** 07.25 % NUVOCO VISTAS CORPORATION LTD - 25/09/2023</t>
  </si>
  <si>
    <t>** 07.13 % NHPC LTD - 11/02/2026</t>
  </si>
  <si>
    <t>** 07.13 % NHPC LTD - 11/02/2027</t>
  </si>
  <si>
    <t>** 07.70 % JAMNAGAR UTILITIES &amp; POWER PVT. LTD - 29/06/2023</t>
  </si>
  <si>
    <t>** 07.13 % NHPC LTD - 09/02/2029</t>
  </si>
  <si>
    <t>** 05.74 % REC LTD - 20/06/2024</t>
  </si>
  <si>
    <t>** 06.75 % SIKKA PORTS AND TERMINALS LTD - 22/04/2026</t>
  </si>
  <si>
    <t>** 08.23 % HOUSING &amp; URBAN DEVELOPMENT CORPORATION LTD - 15/04/2022</t>
  </si>
  <si>
    <t>** 08.45 % REC LTD - 22/03/2022</t>
  </si>
  <si>
    <t>** - CAN FIN HOMES LTD - CP - 08/02/2022</t>
  </si>
  <si>
    <t>** - CHOLAMANDALAM INVT &amp; FIN  CO LTD - CP - 16/06/2022</t>
  </si>
  <si>
    <t>** - BAHADUR CHAND INVESTMENTS PVT. LTD - CP - 22/04/2022</t>
  </si>
  <si>
    <t>THYROCARE TECHNOLOGIES LTD</t>
  </si>
  <si>
    <t>COFORGE LTD</t>
  </si>
  <si>
    <t>INDIAN OIL CORPORATION LTD</t>
  </si>
  <si>
    <t>MPHASIS LTD</t>
  </si>
  <si>
    <t>PFIZER LTD</t>
  </si>
  <si>
    <t>BRITANNIA INDUSTRIES LTD</t>
  </si>
  <si>
    <t>CYIENT LTD</t>
  </si>
  <si>
    <t>IPCA LABORATORIES LTD</t>
  </si>
  <si>
    <t>SANOFI INDIA LTD</t>
  </si>
  <si>
    <t>FORTIS HEALTHCARE LTD</t>
  </si>
  <si>
    <t>CENTRAL DEPOSITORY SERVICES (INDIA) LTD</t>
  </si>
  <si>
    <t>ICICI SECURITIES LTD</t>
  </si>
  <si>
    <t>** 05.50 % BRITANNIA INDUSTRIES LTD - 03/06/2024</t>
  </si>
  <si>
    <t>HONEYWELL AUTOMATION INDIA LTD</t>
  </si>
  <si>
    <t>ENDURANCE TECHNOLOGIES LTD</t>
  </si>
  <si>
    <t>AVENUE SUPERMARTS LTD</t>
  </si>
  <si>
    <t>J.B.CHEMICALS &amp; PHARMACEUTICALS LTD</t>
  </si>
  <si>
    <t>FINO PAYMENTS BANK LTD</t>
  </si>
  <si>
    <t>ZEE ENTERTAINMENT ENTERPRISES LTD (PREFERENCE SHARE)</t>
  </si>
  <si>
    <t>AIA ENGINEERING LTD</t>
  </si>
  <si>
    <t>NUVOCO VISTAS CORPORATION LTD</t>
  </si>
  <si>
    <t>ELANTAS BECK INDIA LTD</t>
  </si>
  <si>
    <t>SYNGENE INTERNATIONAL LTD</t>
  </si>
  <si>
    <t>V-MART RETAIL LTD</t>
  </si>
  <si>
    <t>PERSISTENT SYSTEMS LTD</t>
  </si>
  <si>
    <t>UTI ASSET MANAGEMENT COMPANY LTD</t>
  </si>
  <si>
    <t>SUPREME INDUSTRIES LTD</t>
  </si>
  <si>
    <t>MAHINDRA AND MAHINDRA FINANCIAL SERVICES LTD</t>
  </si>
  <si>
    <t>MINDA INDUSTRIES LTD</t>
  </si>
  <si>
    <t>NARAYANA HRUDAYALAYA LTD</t>
  </si>
  <si>
    <t>VESUVIUS INDIA LTD</t>
  </si>
  <si>
    <t>LAURUS LABS LTD</t>
  </si>
  <si>
    <t>PNB HOUSING FINANCE LTD</t>
  </si>
  <si>
    <t>GREENPLY INDUSTRIES LTD</t>
  </si>
  <si>
    <t>ALLCARGO GLOBAL LOGISTICS LTD</t>
  </si>
  <si>
    <t>RADICO KHAITAN LTD</t>
  </si>
  <si>
    <t>HONDA INDIA POWER PRODUCTS LTD</t>
  </si>
  <si>
    <t>RAMCO INDUSTRIES LTD</t>
  </si>
  <si>
    <t>MAHINDRA CIE AUTOMOTIVE LTD</t>
  </si>
  <si>
    <t>TRANSPORT CORPORATION OF INDIA LTD</t>
  </si>
  <si>
    <t>KIRLOSKAR PNEUMATIC COMPANY LTD</t>
  </si>
  <si>
    <t>HEALTHCARE GLOBAL ENTERPRISES LTD</t>
  </si>
  <si>
    <t>BSE LTD</t>
  </si>
  <si>
    <t>RALLIS INDIA LTD</t>
  </si>
  <si>
    <t>FINOLEX CABLES LTD</t>
  </si>
  <si>
    <t>FINOLEX INDUSTRIES LTD</t>
  </si>
  <si>
    <t>DEVYANI INTERNATIONAL LTD</t>
  </si>
  <si>
    <t>EVEREADY INDUSTRIES INDIA LTD</t>
  </si>
  <si>
    <t>SAREGAMA INDIA LTD</t>
  </si>
  <si>
    <t>NCC LTD</t>
  </si>
  <si>
    <t>GOKALDAS EXPORTS  LTD</t>
  </si>
  <si>
    <t>CRAFTSMAN AUTOMATION LTD</t>
  </si>
  <si>
    <t>S H KELKAR AND COMPANY LTD</t>
  </si>
  <si>
    <t>KRSNAA DIAGNOSTICS LTD</t>
  </si>
  <si>
    <t>KSB  LTD</t>
  </si>
  <si>
    <t>FINE ORGANIC INDUSTRIES LTD</t>
  </si>
  <si>
    <t>FORCE MOTORS LTD</t>
  </si>
  <si>
    <t>DELTA CORP LTD</t>
  </si>
  <si>
    <t>VST INDUSTRIES LTD</t>
  </si>
  <si>
    <t>ENTERTAINMENT NETWORK ( I ) LTD</t>
  </si>
  <si>
    <t>GREENPANEL INDUSTRIES LTD</t>
  </si>
  <si>
    <t>ALEMBIC PHARMACEUTICALS LTD</t>
  </si>
  <si>
    <t>SBI CARDS AND PAYMENT SERVICES LTD</t>
  </si>
  <si>
    <t>CEAT LTD</t>
  </si>
  <si>
    <t>ZOMATO LTD</t>
  </si>
  <si>
    <t>BIRLASOFT LTD</t>
  </si>
  <si>
    <t>GRINDWELL NORTON LTD</t>
  </si>
  <si>
    <t>PROCTER &amp; GAMBLE HEALTH LTD</t>
  </si>
  <si>
    <t>MATRIMONY.COM LTD</t>
  </si>
  <si>
    <t>KANSAI NEROLAC PAINTS LTD</t>
  </si>
  <si>
    <t>CENTURY PLYBOARDS (INDIA) LTD</t>
  </si>
  <si>
    <t>SUNTECK REALTY LTD</t>
  </si>
  <si>
    <t>ASTEC LIFESCIENCES LTD</t>
  </si>
  <si>
    <t>EASY TRIP PLANNERS LTD</t>
  </si>
  <si>
    <t>SOMANY CERAMICS LTD</t>
  </si>
  <si>
    <t>KEI INDUSTRIES  LTD</t>
  </si>
  <si>
    <t>ERIS LIFESCIENCES LTD</t>
  </si>
  <si>
    <t>GRAPHITE INDIA LTD</t>
  </si>
  <si>
    <t>WELSPUN INDIA LTD</t>
  </si>
  <si>
    <t>K.P.R. MILL LTD</t>
  </si>
  <si>
    <t>HINDUSTAN AERONAUTICS LTD</t>
  </si>
  <si>
    <t>INDUSIND BANK LTD</t>
  </si>
  <si>
    <t>YES BANK LTD (LOCKED-IN)</t>
  </si>
  <si>
    <t>BANDHAN BANK LTD</t>
  </si>
  <si>
    <t>KARUR VYSA BANK LTD</t>
  </si>
  <si>
    <t>DCB BANK LTD</t>
  </si>
  <si>
    <t>L&amp;T TECHNOLOGY SERVICES LTD</t>
  </si>
  <si>
    <t>TATA COMMUNICATIONS LTD</t>
  </si>
  <si>
    <t>ECLERX SERVICES LTD</t>
  </si>
  <si>
    <t>RAILTEL CORPORATION OF INDIA LTD</t>
  </si>
  <si>
    <t>SONATA SOFTWARE LTD</t>
  </si>
  <si>
    <t>AFFLE (INDIA) LTD</t>
  </si>
  <si>
    <t>NAZARA TECHNOLOGIES LTD</t>
  </si>
  <si>
    <t>INDIAMART INTERMESH LTD</t>
  </si>
  <si>
    <t>JUST DIAL LTD</t>
  </si>
  <si>
    <t>KPIT TECHNOLOGIES LTD</t>
  </si>
  <si>
    <t>CCL PRODUCTS INDIA LTD</t>
  </si>
  <si>
    <t>WHIRLPOOL OF INDIA LTD</t>
  </si>
  <si>
    <t>ZYDUS WELLNESS LTD</t>
  </si>
  <si>
    <t>SYMPHONY LTD</t>
  </si>
  <si>
    <t>HERITAGE FOODS LTD</t>
  </si>
  <si>
    <t>BAJAJ ELECTRICALS LTD</t>
  </si>
  <si>
    <t>KRISHNA INSTITUTE OF MEDICAL SCIENCES LTD</t>
  </si>
  <si>
    <t>FDC LTD</t>
  </si>
  <si>
    <t>GLAND PHARMA LTD</t>
  </si>
  <si>
    <t>ABBOTT INDIA LTD</t>
  </si>
  <si>
    <t>INDOCO REMEDIES LTD</t>
  </si>
  <si>
    <t>DR. LAL PATH LABS LTD</t>
  </si>
  <si>
    <t>GLAXOSMITHKLINE PHARMACEUTICALS LTD</t>
  </si>
  <si>
    <t>SOLARA  ACTIVE PHARMA SCIENCES LTD</t>
  </si>
  <si>
    <t>HINDUSTAN PETROLEUM CORPORATION LTD</t>
  </si>
  <si>
    <t>JINDAL STAINLESS LTD</t>
  </si>
  <si>
    <t>CHEMCON SPECIALITY CHEMICALS LTD</t>
  </si>
  <si>
    <t>MISHRA DHATU NIGAM LTD</t>
  </si>
  <si>
    <t>HEIDELBERG CEMENT INDIA LTD</t>
  </si>
  <si>
    <t>CENTURY TEXTILES &amp; INDUSTRIES LTD</t>
  </si>
  <si>
    <t>TIMKEN INDIA LTD</t>
  </si>
  <si>
    <t>THE PHOENIX MILLS LTD</t>
  </si>
  <si>
    <t>PTC INDIA LTD</t>
  </si>
  <si>
    <t>TATA ELXSI LTD</t>
  </si>
  <si>
    <t>CARBORUNDUM UNIVERSAL LTD</t>
  </si>
  <si>
    <t>ORIENT ELECTRIC LTD</t>
  </si>
  <si>
    <t>MAYUR UNIQUOTERS LTD</t>
  </si>
  <si>
    <t>BAYER CROPSCIENCE LTD</t>
  </si>
  <si>
    <t>PRINCE PIPES AND FITTINGS LTD</t>
  </si>
  <si>
    <t>** 06.49 % MALWA SOLAR POWER GENERATION PVT LTD - 01/07/2024</t>
  </si>
  <si>
    <t>** 05.90 % BHARTI HEXACOM LTD - 30/04/2024</t>
  </si>
  <si>
    <t>** 06.75 % PIRAMAL CAPITAL &amp; HOUSING FINANCE LTD - 26/09/2031</t>
  </si>
  <si>
    <t>** 06.49 % PRIAPUS INFRASTRUCTURE LTD - 01/07/2024</t>
  </si>
  <si>
    <t>** 08.20 % POWER GRID CORPORATION OF INDIA LTD - 21/01/2022</t>
  </si>
  <si>
    <t>** 08.10 % SBI CARDS &amp; PAYMENT SERVICES LTD - 17/10/2023</t>
  </si>
  <si>
    <t>NON-CONVERTIBLE DEBENTURES/BONDS/ZCB TOTAL</t>
  </si>
  <si>
    <t>C) MUTUAL FUND UNITS</t>
  </si>
  <si>
    <t>MUTUAL FUND &amp; MUTUAL FUND RELATED TOTAL</t>
  </si>
  <si>
    <t>EQUITY RELATED</t>
  </si>
  <si>
    <t>OTHERS</t>
  </si>
  <si>
    <t>REITS</t>
  </si>
  <si>
    <t>OTHERS TOTAL</t>
  </si>
  <si>
    <t>EQUITY &amp; OTHERS RELATED TOTAL</t>
  </si>
  <si>
    <t>B) MUTUAL FUND UNITS</t>
  </si>
  <si>
    <t>OTHERS - INVITS</t>
  </si>
  <si>
    <t>INVITS</t>
  </si>
  <si>
    <t>Exposure to Securites of Dewan Housing Finace corporation Limited (DHFL)</t>
  </si>
  <si>
    <t>Gross Exposure to DHFL  on the date of Maturity of the Scheme</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</si>
  <si>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</si>
  <si>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</si>
  <si>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</si>
  <si>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t>
  </si>
  <si>
    <t>face Value of the new security (PIRAMAL CAPITAL &amp; HOUSING FINANCE LIMITED 6.75 LOA 26SP31 FVRS1000) received</t>
  </si>
  <si>
    <t>Total  Recovery</t>
  </si>
  <si>
    <t xml:space="preserve">TOTAL INVESTMENTS IN FOREIGN SECURITIES / ADRS / GDRS: </t>
  </si>
  <si>
    <t>$$ - This Security has been kept as Margin for Derivatives</t>
  </si>
  <si>
    <t>Name Of The Bank</t>
  </si>
  <si>
    <t>Amount of Margins
( Rs. in Lakhs )</t>
  </si>
  <si>
    <t>Cash as Margin</t>
  </si>
  <si>
    <t>Fixed Deposits</t>
  </si>
  <si>
    <t>Government Securities (Face Value)</t>
  </si>
  <si>
    <t>T-Bills (Face Value)</t>
  </si>
  <si>
    <t>Mutual Fund Units(Amt)</t>
  </si>
  <si>
    <t>Total Gross Margin</t>
  </si>
  <si>
    <t>Disclosure of Margins as of 31st October,2021 is as given below   :</t>
  </si>
  <si>
    <t>DIVIDEND DECLARED: PLEASE REFER DIVIDEND HISTORY TABLE</t>
  </si>
  <si>
    <t>PORTFOLIO TURNOVER RATIO: 0.37 TIMES</t>
  </si>
  <si>
    <t>AVERAGE MATURITY :   3.88 YEARS</t>
  </si>
  <si>
    <t>PORTFOLIO TURNOVER RATIO: 0.17 TIMES</t>
  </si>
  <si>
    <t>PORTFOLIO TURNOVER RATIO: 0.13 TIMES</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</si>
  <si>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</si>
  <si>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PORTFOLIO TURNOVER RATIO: 0.10 TIMES</t>
  </si>
  <si>
    <t>PORTFOLIO TURNOVER RATIO: 0.24 TIMES</t>
  </si>
  <si>
    <t>PORTFOLIO TURNOVER RATIO: 0.28 TIMES</t>
  </si>
  <si>
    <t>PORTFOLIO TURNOVER RATIO: 0.27 TIMES</t>
  </si>
  <si>
    <t>PORTFOLIO TURNOVER RATIO: 13.05 TIMES</t>
  </si>
  <si>
    <t>PORTFOLIO TURNOVER RATIO: 3.19 TIMES</t>
  </si>
  <si>
    <t>PORTFOLIO TURNOVER RATIO: 4.18 TIMES</t>
  </si>
  <si>
    <t>PORTFOLIO TURNOVER RATIO: 3.83 TIMES</t>
  </si>
  <si>
    <t>PORTFOLIO TURNOVER RATIO: 0.33 TIMES</t>
  </si>
  <si>
    <t>PORTFOLIO TURNOVER RATIO: 0.04 TIMES</t>
  </si>
  <si>
    <t>PORTFOLIO TURNOVER RATIO: 0.16 TIMES</t>
  </si>
  <si>
    <t>PORTFOLIO TURNOVER RATIO: 0.08 TIMES</t>
  </si>
  <si>
    <t>PORTFOLIO TURNOVER RATIO: 0.36 TIMES</t>
  </si>
  <si>
    <t>PORTFOLIO TURNOVER RATIO: 0.22 TIMES</t>
  </si>
  <si>
    <t>PORTFOLIO TURNOVER RATIO: 0.15 TIMES</t>
  </si>
  <si>
    <t>PORTFOLIO TURNOVER RATIO: 0.01 TIMES</t>
  </si>
  <si>
    <t>PORTFOLIO TURNOVER RATIO: 0.23 TIMES</t>
  </si>
  <si>
    <t>PORTFOLIO TURNOVER RATIO: 0.46 TIMES</t>
  </si>
  <si>
    <t>PORTFOLIO TURNOVER RATIO: 0.19 TIMES</t>
  </si>
  <si>
    <t>PORTFOLIO TURNOVER RATIO: 0.18 TIMES</t>
  </si>
  <si>
    <t>PORTFOLIO TURNOVER RATIO: 0.06 TIMES</t>
  </si>
  <si>
    <t>PORTFOLIO TURNOVER RATIO: 4.26 TIMES</t>
  </si>
  <si>
    <t>PORTFOLIO TURNOVER RATIO: 0.02 TIMES</t>
  </si>
  <si>
    <t>AVERAGE MATURITY :   0.58 MONTHS</t>
  </si>
  <si>
    <t>AVERAGE MATURITY :   1.87 YEARS</t>
  </si>
  <si>
    <t>AVERAGE MATURITY :   1.02 YEARS</t>
  </si>
  <si>
    <t>AVERAGE MATURITY :   4.32 YEARS</t>
  </si>
  <si>
    <t>AVERAGE MATURITY :  2.81 YEARS</t>
  </si>
  <si>
    <t>BANK NIFTY NOVEMBER 2021 FUTURE^</t>
  </si>
  <si>
    <t>NIFTY50 - NOVEMBER 2021FUTURE</t>
  </si>
  <si>
    <t>** TREASURY BILL 182 DAYS (12/11/2021) $$</t>
  </si>
  <si>
    <t>GOI - 3.96% (09/11/2022) $$</t>
  </si>
  <si>
    <t>** TREASURY BILL 364 DAYS (24/03/2022) $$</t>
  </si>
  <si>
    <t>** TREASURY BILL 364 DAYS (03/02/2022) $$</t>
  </si>
  <si>
    <t>** TREASURY BILL 364 DAYS (06/01/2022) $$</t>
  </si>
  <si>
    <t>** TREASURY BILL 364 DAYS (09/12/2021) $$</t>
  </si>
  <si>
    <t>** TREASURY BILL 364 DAYS (10/02/2022) $$</t>
  </si>
  <si>
    <t>** TREASURY BILL 364 DAYS (13/01/2022) $$</t>
  </si>
  <si>
    <t>** TREASURY BILL 364 DAYS (17/03/2022) $$</t>
  </si>
  <si>
    <t>** TREASURY BILL 364 DAYS (24/02/2022) $$</t>
  </si>
  <si>
    <t>** TREASURY BILL 364 DAYS (30/03/2022) $$</t>
  </si>
  <si>
    <t>** TREASURY BILL 364 DAYS (30/12/2021) $$</t>
  </si>
  <si>
    <t>GOI - 4.26% (17/05/2023) $$</t>
  </si>
  <si>
    <t>GOI - 4.48% (02/11/2023) $$</t>
  </si>
  <si>
    <t>GOI - 5.09% (13/04/2022) $$</t>
  </si>
  <si>
    <t>GOI 6.30% 9/4/2023 $$</t>
  </si>
  <si>
    <t>GOI - 6.84% (19/12/2022) $$</t>
  </si>
  <si>
    <t>GOI - 7.16% (20/05/2023) $$</t>
  </si>
  <si>
    <t>GOI - 7.32% (28/01/2024) $$</t>
  </si>
  <si>
    <t xml:space="preserve">GOI - 7.37% (16/04/2023) $$ </t>
  </si>
  <si>
    <t>GOI -  8.08% (02/08/2022) $$</t>
  </si>
  <si>
    <t>GOI -  8.13% (21/09/2022) $$</t>
  </si>
  <si>
    <t>GOI -  8.15% (11/06/2022) $$</t>
  </si>
  <si>
    <t>GOI 8.20% (15/02/2022) $$</t>
  </si>
  <si>
    <t>GOI 8.35% 14/5/2022 $$</t>
  </si>
  <si>
    <t>GOI -  8.79% (08/11/2021) $$</t>
  </si>
  <si>
    <t>GOI - 8.83% (25/11/2023) $$</t>
  </si>
  <si>
    <t>** TREASURY BILL 364 DAYS (27/01/2022) $$</t>
  </si>
  <si>
    <t>GOI - 5.22% (15/06/2025) $$</t>
  </si>
  <si>
    <t>GOI - 5.63% (12/04/2026) $$</t>
  </si>
  <si>
    <t>GOI - 6.97% (06/09/2026) $$</t>
  </si>
  <si>
    <t>GOI - 7.68% (15/12/2023) $$</t>
  </si>
  <si>
    <t>GOI - 7.37% (16/04/2023) $$</t>
  </si>
  <si>
    <t xml:space="preserve">^ Hedging positions through futures as on </t>
  </si>
  <si>
    <t>Underlying</t>
  </si>
  <si>
    <t>Long/(Short)</t>
  </si>
  <si>
    <t>Future price when purchased</t>
  </si>
  <si>
    <t>Current Price of the contract  </t>
  </si>
  <si>
    <t>Margin maintained in Rs.lakhs</t>
  </si>
  <si>
    <t>AARTI INDUSTRIES LTD.-FUT-25-NOV-21</t>
  </si>
  <si>
    <t>ACC LTD.-FUT-25-NOV-21</t>
  </si>
  <si>
    <t>ADANI ENTERPRISES LTD.-FUT-25-NOV-21</t>
  </si>
  <si>
    <t>ADANI PORTS AND SPECIAL ECONOMIC ZONE LTD.-FUT-25-NOV-21</t>
  </si>
  <si>
    <t>ADITYA BIRLA FASHION &amp; RETAIL LTD.-FUT-25-NOV-21</t>
  </si>
  <si>
    <t>ALKEM LABORATORIES LTD.-FUT-25-NOV-21</t>
  </si>
  <si>
    <t>AMARA RAJA BATTERIES LTD.-FUT-25-NOV-21</t>
  </si>
  <si>
    <t>AMBUJA CEMENTS LTD.-FUT-25-NOV-21</t>
  </si>
  <si>
    <t>APOLLO HOSPITALS ENTERPRISE LTD.-FUT-25-NOV-21</t>
  </si>
  <si>
    <t>APOLLO TYRES LTD.-FUT-25-NOV-21</t>
  </si>
  <si>
    <t>ASHOK LEYLAND LTD.-FUT-25-NOV-21</t>
  </si>
  <si>
    <t>ASIAN PAINTS (INDIA) LTD.-FUT-25-NOV-21</t>
  </si>
  <si>
    <t>ASTRAL LTD. (ERSTWHILE ASTRAL POLY TECHNIK LTD.)-FUT-25-NOV-21</t>
  </si>
  <si>
    <t>AU SMALL FINANCE BANK LTD.-FUT-25-NOV-21</t>
  </si>
  <si>
    <t>AUROBINDO PHARMA LTD.-FUT-25-NOV-21</t>
  </si>
  <si>
    <t>AXIS BANK LTD.-FUT-25-NOV-21</t>
  </si>
  <si>
    <t>BAJAJ AUTO LTD.-FUT-25-NOV-21</t>
  </si>
  <si>
    <t>BAJAJ FINANCE LTD.-FUT-25-NOV-21</t>
  </si>
  <si>
    <t>BAJAJ FINSERV LTD.-FUT-25-NOV-21</t>
  </si>
  <si>
    <t>BALKRISHNA INDUSTRIES LTD.-FUT-25-NOV-21</t>
  </si>
  <si>
    <t>BANK OF BARODA-FUT-25-NOV-21</t>
  </si>
  <si>
    <t>BATA INDIA LTD.-FUT-25-NOV-21</t>
  </si>
  <si>
    <t>BHARAT ELECTRONICS LTD.-FUT-25-NOV-21</t>
  </si>
  <si>
    <t>BHARAT FORGE LTD.-FUT-25-NOV-21</t>
  </si>
  <si>
    <t>BHARAT HEAVY ELECTRICALS LTD.-FUT-25-NOV-21</t>
  </si>
  <si>
    <t>BHARAT PETROLEUM CORPORATION LTD.-FUT-25-NOV-21</t>
  </si>
  <si>
    <t>BHARTI AIRTEL LTD.-FUT-25-NOV-21</t>
  </si>
  <si>
    <t>BIOCON LTD.-FUT-25-NOV-21</t>
  </si>
  <si>
    <t>BOSCH LTD.-FUT-25-NOV-21</t>
  </si>
  <si>
    <t>CADILA HEALTHCARE LTD.-FUT-25-NOV-21</t>
  </si>
  <si>
    <t>CAN FIN HOMES LTD.-FUT-25-NOV-21</t>
  </si>
  <si>
    <t>CANARA BANK-FUT-25-NOV-21</t>
  </si>
  <si>
    <t>CHOLAMANDALAM INVESTMENT &amp; FINANCE CO LTD.-FUT-25-NOV-21</t>
  </si>
  <si>
    <t>CIPLA LTD.-FUT-25-NOV-21</t>
  </si>
  <si>
    <t>CITY UNION BANK LTD.-FUT-25-NOV-21</t>
  </si>
  <si>
    <t>COAL INDIA LTD.-FUT-25-NOV-21</t>
  </si>
  <si>
    <t>COLGATE-PALMOLIVE INDIA LTD.-FUT-25-NOV-21</t>
  </si>
  <si>
    <t>CONTAINER CORPORATION OF INDIA LTD.-FUT-25-NOV-21</t>
  </si>
  <si>
    <t>COROMANDEL INTERNATIONAL LTD.-FUT-25-NOV-21</t>
  </si>
  <si>
    <t>DABUR INDIA LTD.-FUT-25-NOV-21</t>
  </si>
  <si>
    <t>DEEPAK NITRITE LTD.-FUT-25-NOV-21</t>
  </si>
  <si>
    <t>DIVI LABORATORIES LTD.-FUT-25-NOV-21</t>
  </si>
  <si>
    <t>DIXON TECHNOLOGIES (INDIA) LTD.-FUT-25-NOV-21</t>
  </si>
  <si>
    <t>DLF LTD.-FUT-25-NOV-21</t>
  </si>
  <si>
    <t>DR REDDYs LABORATORIES LTD.-FUT-25-NOV-21</t>
  </si>
  <si>
    <t>EICHER MOTORS LTD.-FUT-25-NOV-21</t>
  </si>
  <si>
    <t>ESCORTS LTD.-FUT-25-NOV-21</t>
  </si>
  <si>
    <t>EXIDE INDUSTRIES LTD.-FUT-25-NOV-21</t>
  </si>
  <si>
    <t>FEDERAL BANK LTD.-FUT-25-NOV-21</t>
  </si>
  <si>
    <t>GAIL ( INDIA ) LTD.-FUT-25-NOV-21</t>
  </si>
  <si>
    <t>GLENMARK PHARMACEUTICALS LTD.-FUT-25-NOV-21</t>
  </si>
  <si>
    <t>GODREJ CONSUMER PRODUCTS LTD.-FUT-25-NOV-21</t>
  </si>
  <si>
    <t>GRANULES INDIA LTD.-FUT-25-NOV-21</t>
  </si>
  <si>
    <t>GRASIM INDUSTRIES LTD.-FUT-25-NOV-21</t>
  </si>
  <si>
    <t>GUJARAT GAS LTD.-FUT-25-NOV-21</t>
  </si>
  <si>
    <t>HAVELLS INDIA LTD.-FUT-25-NOV-21</t>
  </si>
  <si>
    <t>HCL TECHNOLOGIES LTD.-FUT-25-NOV-21</t>
  </si>
  <si>
    <t>HDFC ASSET MANAGEMENT COMPANY LTD.-FUT-25-NOV-21</t>
  </si>
  <si>
    <t>HDFC LIFE INSURANCE CO. LTD.-FUT-25-NOV-21</t>
  </si>
  <si>
    <t>HERO MOTOCORP LTD.-FUT-25-NOV-21</t>
  </si>
  <si>
    <t>HINDALCO INDUSTRIES LTD.-FUT-25-NOV-21</t>
  </si>
  <si>
    <t>HINDUSTAN UNILEVER LTD.-FUT-25-NOV-21</t>
  </si>
  <si>
    <t>HOUSING DEVELOPMENT FINANCE CORPORATION LTD.-FUT-25-NOV-21</t>
  </si>
  <si>
    <t>ICICI BANK LTD.-FUT-25-NOV-21</t>
  </si>
  <si>
    <t>ICICI LOMBARD GENERAL INSURANCE CO. LTD.-FUT-25-NOV-21</t>
  </si>
  <si>
    <t>ICICI PRUDENTIAL LIFE INSURANCE COMPANY LTD.-FUT-25-NOV-21</t>
  </si>
  <si>
    <t>IDFC FIRST BANK LTD.-FUT-25-NOV-21</t>
  </si>
  <si>
    <t>INDIAN ENERGY EXCHANGE LTD.-FUT-25-NOV-21</t>
  </si>
  <si>
    <t>INDIAN RAILWAY CATERING AND TOURISM CORPORATION LTD.-FUT-25-NOV-21</t>
  </si>
  <si>
    <t>INDRAPRASTHA GAS LTD.-FUT-25-NOV-21</t>
  </si>
  <si>
    <t>INFO EDGE (INDIA) LTD.-FUT-25-NOV-21</t>
  </si>
  <si>
    <t>INTERGLOBE AVIATION LTD.-FUT-25-NOV-21</t>
  </si>
  <si>
    <t>ITC LTD.-FUT-25-NOV-21</t>
  </si>
  <si>
    <t>JINDAL STEEL &amp; POWER LTD.-FUT-25-NOV-21</t>
  </si>
  <si>
    <t>JSW STEEL LTD.-FUT-25-NOV-21</t>
  </si>
  <si>
    <t>JUBILANT FOODWORKS LTD.-FUT-25-NOV-21</t>
  </si>
  <si>
    <t>KOTAK MAHINDRA BANK LTD.-FUT-25-NOV-21</t>
  </si>
  <si>
    <t>L&amp;T FINANCE HOLDINGS LTD.-FUT-25-NOV-21</t>
  </si>
  <si>
    <t>LARSEN &amp; TOUBRO LTD.-FUT-25-NOV-21</t>
  </si>
  <si>
    <t>LIC HOUSING FINANCE LTD.-FUT-25-NOV-21</t>
  </si>
  <si>
    <t>LUPIN LTD.-FUT-25-NOV-21</t>
  </si>
  <si>
    <t>MAHANAGAR GAS LTD.-FUT-25-NOV-21</t>
  </si>
  <si>
    <t>MAHINDRA &amp; MAHINDRA LTD.-FUT-25-NOV-21</t>
  </si>
  <si>
    <t>MANAPPURAM FINANCE LTD.-FUT-25-NOV-21</t>
  </si>
  <si>
    <t>MARICO LTD.-FUT-25-NOV-21</t>
  </si>
  <si>
    <t>MARUTI SUZUKI INDIA LTD.-FUT-25-NOV-21</t>
  </si>
  <si>
    <t>MAX FINANCIAL SERVICES LTD.-FUT-25-NOV-21</t>
  </si>
  <si>
    <t>MINDTREE LTD.-FUT-25-NOV-21</t>
  </si>
  <si>
    <t>MOTHERSON SUMI SYSTEMS LTD.-FUT-25-NOV-21</t>
  </si>
  <si>
    <t>MRF LTD.-FUT-25-NOV-21</t>
  </si>
  <si>
    <t>MULTI COMMODITY EXCHANGE OF IND LTD.-FUT-25-NOV-21</t>
  </si>
  <si>
    <t>MUTHOOT FINANCE LTD.-FUT-25-NOV-21</t>
  </si>
  <si>
    <t>NATIONAL ALUMINIUM CO. LTD.-FUT-25-NOV-21</t>
  </si>
  <si>
    <t>NESTLE INDIA LTD.-FUT-25-NOV-21</t>
  </si>
  <si>
    <t>NMDC LTD.-FUT-25-NOV-21</t>
  </si>
  <si>
    <t>OIL &amp; NATURAL GAS CO.-FUT-25-NOV-21</t>
  </si>
  <si>
    <t>ORACLE FINANCIALS SERVICES SOFT LTD.-FUT-25-NOV-21</t>
  </si>
  <si>
    <t>PAGE INDUSTRIES LTD.-FUT-25-NOV-21</t>
  </si>
  <si>
    <t>PI INDUSTRIES LTD.-FUT-25-NOV-21</t>
  </si>
  <si>
    <t>PIDILITE INDUSTRIES  LTD.-FUT-25-NOV-21</t>
  </si>
  <si>
    <t>POLYCAB INDIA LTD.-FUT-25-NOV-21</t>
  </si>
  <si>
    <t>POWER FINANCE CORPORATION  LTD.-FUT-25-NOV-21</t>
  </si>
  <si>
    <t>PUNJAB NATIONAL BANK-FUT-25-NOV-21</t>
  </si>
  <si>
    <t>PVR LTD.-FUT-25-NOV-21</t>
  </si>
  <si>
    <t>RBL BANK LTD.-FUT-25-NOV-21</t>
  </si>
  <si>
    <t>REC LTD.-FUT-25-NOV-21</t>
  </si>
  <si>
    <t>RELIANCE INDUSTRIES LTD.-FUT-25-NOV-21</t>
  </si>
  <si>
    <t>SBI LIFE INSURANCE COMPANY LTD.-FUT-25-NOV-21</t>
  </si>
  <si>
    <t>SHREE CEMENT LTD.-FUT-25-NOV-21</t>
  </si>
  <si>
    <t>SHRIRAM TRANSPORT FINANCE CO LTD.-FUT-25-NOV-21</t>
  </si>
  <si>
    <t>SIEMENS LTD.-FUT-25-NOV-21</t>
  </si>
  <si>
    <t>SRF LTD.-FUT-25-NOV-21</t>
  </si>
  <si>
    <t>STATE BANK OF INDIA-FUT-25-NOV-21</t>
  </si>
  <si>
    <t>STEEL AUTHORITY INDIA LTD.-FUT-25-NOV-21</t>
  </si>
  <si>
    <t>SUN PHARMACEUTICAL INDUSTRIES LTD.-FUT-25-NOV-21</t>
  </si>
  <si>
    <t>SUN TV NETWORK LTD.-FUT-25-NOV-21</t>
  </si>
  <si>
    <t>TATA CHEMICALS LTD.-FUT-25-NOV-21</t>
  </si>
  <si>
    <t>TATA CONSULTANCY SERVICES LTD.-FUT-25-NOV-21</t>
  </si>
  <si>
    <t>TATA CONSUMER PRODUCTS LTD.-FUT-25-NOV-21</t>
  </si>
  <si>
    <t>TATA MOTORS LTD.-FUT-25-NOV-21</t>
  </si>
  <si>
    <t>TATA POWER COMPANY LTD.-FUT-25-NOV-21</t>
  </si>
  <si>
    <t>TATA STEEL LTD.-FUT-25-NOV-21</t>
  </si>
  <si>
    <t>TECH MAHINDRA LTD.-FUT-25-NOV-21</t>
  </si>
  <si>
    <t>THE RAMCO CEMENTS LTD.-FUT-25-NOV-21</t>
  </si>
  <si>
    <t>TITAN COMPANY LTD.-FUT-25-NOV-21</t>
  </si>
  <si>
    <t>TORRENT PHARMACEUTICALS LTD.-FUT-25-NOV-21</t>
  </si>
  <si>
    <t>TRENT LTD.-FUT-25-NOV-21</t>
  </si>
  <si>
    <t>TVS MOTOR COMPANY LTD.-FUT-25-NOV-21</t>
  </si>
  <si>
    <t>ULTRATECH CEMENT LTD.-FUT-25-NOV-21</t>
  </si>
  <si>
    <t>UNITED SPIRITS LTD.-FUT-25-NOV-21</t>
  </si>
  <si>
    <t>UPL LTD.-FUT-25-NOV-21</t>
  </si>
  <si>
    <t>VEDANTA LTD.-FUT-25-NOV-21</t>
  </si>
  <si>
    <t>VODAFONE IDEA LTD.-FUT-25-NOV-21</t>
  </si>
  <si>
    <t>WIPRO LTD.-FUT-25-NOV-21</t>
  </si>
  <si>
    <t>ZEE ENTERTAINMENT ENTERPRISES LTD.-FUT-25-NOV-21</t>
  </si>
  <si>
    <t>Total exposure due to futures ( hedging positions) as a % age of net assets:</t>
  </si>
  <si>
    <t>Total Number of Contracts where stock futures were Bought :</t>
  </si>
  <si>
    <t xml:space="preserve"> Nos. </t>
  </si>
  <si>
    <t xml:space="preserve">For the period ended 31st October 2021 the following for hedging transactions through futures which have been squared off/expired </t>
  </si>
  <si>
    <t>ASTRAL LTD. (ERSTWHILE ASTRAL POLY TECHNIK LTD.)NOV2021FUT</t>
  </si>
  <si>
    <t>ASTRAL LTD. (ERSTWHILE ASTRAL POLY TECHNIK LTD.)OCT2021FUT</t>
  </si>
  <si>
    <t>AARTI INDUSTRIES LTD.OCT2021FUT</t>
  </si>
  <si>
    <t>ACC LTD.OCT2021FUT</t>
  </si>
  <si>
    <t>ADANI ENTERPRISES LTD.NOV2021FUT</t>
  </si>
  <si>
    <t>ADANI ENTERPRISES LTD.OCT2021FUT</t>
  </si>
  <si>
    <t>ADANI PORTS AND SPECIAL ECONOMIC ZONE LTD.OCT2021FUT</t>
  </si>
  <si>
    <t>ALKEM LABORATORIES LTD.OCT2021FUT</t>
  </si>
  <si>
    <t>AMARA RAJA BATTERIES LTD.OCT2021FUT</t>
  </si>
  <si>
    <t>AMBUJA CEMENTS LTD.NOV2021FUT</t>
  </si>
  <si>
    <t>AMBUJA CEMENTS LTD.OCT2021FUT</t>
  </si>
  <si>
    <t>APOLLO HOSPITALS ENTERPRISE LTD.OCT2021FUT</t>
  </si>
  <si>
    <t>APOLLO TYRES LTD.NOV2021FUT</t>
  </si>
  <si>
    <t>APOLLO TYRES LTD.OCT2021FUT</t>
  </si>
  <si>
    <t>ASHOK LEYLAND LTD.NOV2021FUT</t>
  </si>
  <si>
    <t>ASHOK LEYLAND LTD.OCT2021FUT</t>
  </si>
  <si>
    <t>ASIAN PAINTS (INDIA) LTD.NOV2021FUT</t>
  </si>
  <si>
    <t>ASIAN PAINTS (INDIA) LTD.OCT2021FUT</t>
  </si>
  <si>
    <t>AU SMALL FINANCE BANK LTD.NOV2021FUT</t>
  </si>
  <si>
    <t>AU SMALL FINANCE BANK LTD.OCT2021FUT</t>
  </si>
  <si>
    <t>AUROBINDO PHARMA LTD.OCT2021FUT</t>
  </si>
  <si>
    <t>AXIS BANK LTD.NOV2021FUT</t>
  </si>
  <si>
    <t>AXIS BANK LTD.OCT2021FUT</t>
  </si>
  <si>
    <t>BAJAJ AUTO LTD.NOV2021FUT</t>
  </si>
  <si>
    <t>BAJAJ AUTO LTD.OCT2021FUT</t>
  </si>
  <si>
    <t>BAJAJ FINSERV LTD.OCT2021FUT</t>
  </si>
  <si>
    <t>BAJAJ FINANCE LTD.NOV2021FUT</t>
  </si>
  <si>
    <t>BAJAJ FINANCE LTD.OCT2021FUT</t>
  </si>
  <si>
    <t>BALKRISHNA INDUSTRIES LTD.OCT2021FUT</t>
  </si>
  <si>
    <t>BANK OF BARODANOV2021FUT</t>
  </si>
  <si>
    <t>BANK OF BARODAOCT2021FUT</t>
  </si>
  <si>
    <t>BATA INDIA LTD.OCT2021FUT</t>
  </si>
  <si>
    <t>BHARAT ELECTRONICS LTD.OCT2021FUT</t>
  </si>
  <si>
    <t>BERGER PAINTS INDIA LTD.NOV2021FUT</t>
  </si>
  <si>
    <t>BERGER PAINTS INDIA LTD.OCT2021FUT</t>
  </si>
  <si>
    <t>BHARAT FORGE LTD.OCT2021FUT</t>
  </si>
  <si>
    <t>BHARTI AIRTEL LTD.NOV2021FUT</t>
  </si>
  <si>
    <t>BHARTI AIRTEL LTD.OCT2021FUT</t>
  </si>
  <si>
    <t>BHARAT HEAVY ELECTRICALS LTD.OCT2021FUT</t>
  </si>
  <si>
    <t>BIOCON LTD.NOV2021FUT</t>
  </si>
  <si>
    <t>BIOCON LTD.OCT2021FUT</t>
  </si>
  <si>
    <t>BOSCH LTD.OCT2021FUT</t>
  </si>
  <si>
    <t>BHARAT PETROLEUM CORPORATION LTD.OCT2021FUT</t>
  </si>
  <si>
    <t>COROMANDEL INTERNATIONAL LTD.NOV2021FUT</t>
  </si>
  <si>
    <t>COROMANDEL INTERNATIONAL LTD.OCT2021FUT</t>
  </si>
  <si>
    <t>CADILA HEALTHCARE LTD.NOV2021FUT</t>
  </si>
  <si>
    <t>CADILA HEALTHCARE LTD.OCT2021FUT</t>
  </si>
  <si>
    <t>CANARA BANKNOV2021FUT</t>
  </si>
  <si>
    <t>CANARA BANKOCT2021FUT</t>
  </si>
  <si>
    <t>CHOLAMANDALAM INVESTMENT &amp; FINANCE CO LTD.NOV2021FUT</t>
  </si>
  <si>
    <t>CHOLAMANDALAM INVESTMENT &amp; FINANCE CO LTD.OCT2021FUT</t>
  </si>
  <si>
    <t>CIPLA LTD.OCT2021FUT</t>
  </si>
  <si>
    <t>COAL INDIA LTD.OCT2021FUT</t>
  </si>
  <si>
    <t>COLGATE-PALMOLIVE INDIA LTD.NOV2021FUT</t>
  </si>
  <si>
    <t>COLGATE-PALMOLIVE INDIA LTD.OCT2021FUT</t>
  </si>
  <si>
    <t>CONTAINER CORPORATION OF INDIA LTD.OCT2021FUT</t>
  </si>
  <si>
    <t>CITY UNION BANK LTD.NOV2021FUT</t>
  </si>
  <si>
    <t>CITY UNION BANK LTD.OCT2021FUT</t>
  </si>
  <si>
    <t>CUMMINS INDIA LTD.OCT2021FUT</t>
  </si>
  <si>
    <t>DIXON TECHNOLOGIES (INDIA) LTD.NOV2021FUT</t>
  </si>
  <si>
    <t>DIXON TECHNOLOGIES (INDIA) LTD.OCT2021FUT</t>
  </si>
  <si>
    <t>DABUR INDIA LTD.OCT2021FUT</t>
  </si>
  <si>
    <t>DEEPAK NITRITE LTD.NOV2021FUT</t>
  </si>
  <si>
    <t>DEEPAK NITRITE LTD.OCT2021FUT</t>
  </si>
  <si>
    <t>DIVI LABORATORIES LTD.NOV2021FUT</t>
  </si>
  <si>
    <t>DIVI LABORATORIES LTD.OCT2021FUT</t>
  </si>
  <si>
    <t>DLF LTD.NOV2021FUT</t>
  </si>
  <si>
    <t>DLF LTD.OCT2021FUT</t>
  </si>
  <si>
    <t>DR REDDYs LABORATORIES LTD.NOV2021FUT</t>
  </si>
  <si>
    <t>DR REDDYs LABORATORIES LTD.OCT2021FUT</t>
  </si>
  <si>
    <t>ESCORTS LTD.OCT2021FUT</t>
  </si>
  <si>
    <t>EXIDE INDUSTRIES LTD.OCT2021FUT</t>
  </si>
  <si>
    <t>FEDERAL BANK LTD.OCT2021FUT</t>
  </si>
  <si>
    <t>GAIL ( INDIA ) LTD.OCT2021FUT</t>
  </si>
  <si>
    <t>GLENMARK PHARMACEUTICALS LTD.OCT2021FUT</t>
  </si>
  <si>
    <t>GODREJ CONSUMER PRODUCTS LTD.OCT2021FUT</t>
  </si>
  <si>
    <t>GRANULES INDIA LTD.OCT2021FUT</t>
  </si>
  <si>
    <t>GRASIM INDUSTRIES LTD.OCT2021FUT</t>
  </si>
  <si>
    <t>GUJARAT GAS LTD.NOV2021FUT</t>
  </si>
  <si>
    <t>GUJARAT GAS LTD.OCT2021FUT</t>
  </si>
  <si>
    <t>HDFC BANK LTD.OCT2021FUT</t>
  </si>
  <si>
    <t>HAVELLS INDIA LTD.OCT2021FUT</t>
  </si>
  <si>
    <t>HCL TECHNOLOGIES LTD.OCT2021FUT</t>
  </si>
  <si>
    <t>HDFC ASSET MANAGEMENT COMPANY LTD.OCT2021FUT</t>
  </si>
  <si>
    <t>HDFC LIFE INSURANCE CO. LTD.NOV2021FUT</t>
  </si>
  <si>
    <t>HDFC LIFE INSURANCE CO. LTD.OCT2021FUT</t>
  </si>
  <si>
    <t>HOUSING DEVELOPMENT FINANCE CORPORATION LTD.NOV2021FUT</t>
  </si>
  <si>
    <t>HOUSING DEVELOPMENT FINANCE CORPORATION LTD.OCT2021FUT</t>
  </si>
  <si>
    <t>HERO MOTOCORP LTD.OCT2021FUT</t>
  </si>
  <si>
    <t>HINDALCO INDUSTRIES LTD.NOV2021FUT</t>
  </si>
  <si>
    <t>HINDALCO INDUSTRIES LTD.OCT2021FUT</t>
  </si>
  <si>
    <t>HINDUSTAN PETROLEUM CORPORATION LTD.OCT2021FUT</t>
  </si>
  <si>
    <t>HINDUSTAN UNILEVER LTD.OCT2021FUT</t>
  </si>
  <si>
    <t>INDIAN HOTELS CO. LTD.OCT2021FUT</t>
  </si>
  <si>
    <t>IPCA LABORATORIES LTD.OCT2021FUT</t>
  </si>
  <si>
    <t>INDIAN ENERGY EXCHANGE LTD.NOV2021FUT</t>
  </si>
  <si>
    <t>INDIAN ENERGY EXCHANGE LTD.OCT2021FUT</t>
  </si>
  <si>
    <t>INDIABULLS HOUSING FINANCE LTD.OCT2021FUT</t>
  </si>
  <si>
    <t>ICICI BANK LTD.NOV2021FUT</t>
  </si>
  <si>
    <t>ICICI BANK LTD.OCT2021FUT</t>
  </si>
  <si>
    <t>ICICI LOMBARD GENERAL INSURANCE CO. LTD.NOV2021FUT</t>
  </si>
  <si>
    <t>ICICI LOMBARD GENERAL INSURANCE CO. LTD.OCT2021FUT</t>
  </si>
  <si>
    <t>ICICI PRUDENTIAL LIFE INSURANCE COMPANY LTD.OCT2021FUT</t>
  </si>
  <si>
    <t>VODAFONE IDEA LTD.OCT2021FUT</t>
  </si>
  <si>
    <t>IDFC FIRST BANK LTD.NOV2021FUT</t>
  </si>
  <si>
    <t>IDFC FIRST BANK LTD.OCT2021FUT</t>
  </si>
  <si>
    <t>INDRAPRASTHA GAS LTD.OCT2021FUT</t>
  </si>
  <si>
    <t>INTERGLOBE AVIATION LTD.NOV2021FUT</t>
  </si>
  <si>
    <t>INTERGLOBE AVIATION LTD.OCT2021FUT</t>
  </si>
  <si>
    <t>INFOSYS LTD.NOV2021FUT</t>
  </si>
  <si>
    <t>INDIAN OIL CORPORATION LTD.OCT2021FUT</t>
  </si>
  <si>
    <t>INDIAN RAILWAY CATERING AND TOURISM CORPORATION LTD.NOV2021FUT</t>
  </si>
  <si>
    <t>INDIAN RAILWAY CATERING AND TOURISM CORPORATION LTD.OCT2021FUT</t>
  </si>
  <si>
    <t>ITC LTD.NOV2021FUT</t>
  </si>
  <si>
    <t>ITC LTD.OCT2021FUT</t>
  </si>
  <si>
    <t>JSW STEEL LTD.NOV2021FUT</t>
  </si>
  <si>
    <t>JSW STEEL LTD.OCT2021FUT</t>
  </si>
  <si>
    <t>JINDAL STEEL &amp; POWER LTD.NOV2021FUT</t>
  </si>
  <si>
    <t>JINDAL STEEL &amp; POWER LTD.OCT2021FUT</t>
  </si>
  <si>
    <t>JUBILANT FOODWORKS LTD.OCT2021FUT</t>
  </si>
  <si>
    <t>KOTAK MAHINDRA BANK LTD.OCT2021FUT</t>
  </si>
  <si>
    <t>L&amp;T FINANCE HOLDINGS LTD.OCT2021FUT</t>
  </si>
  <si>
    <t>LIC HOUSING FINANCE LTD.OCT2021FUT</t>
  </si>
  <si>
    <t>LARSEN &amp; TOUBRO INFOTECH LTD.NOV2021FUT</t>
  </si>
  <si>
    <t>LARSEN &amp; TOUBRO INFOTECH LTD.OCT2021FUT</t>
  </si>
  <si>
    <t>LARSEN &amp; TOUBRO LTD.OCT2021FUT</t>
  </si>
  <si>
    <t>L&amp;T TECHNOLOGY SERVICES LTD.NOV2021FUT</t>
  </si>
  <si>
    <t>L&amp;T TECHNOLOGY SERVICES LTD.OCT2021FUT</t>
  </si>
  <si>
    <t>LUPIN LTD.NOV2021FUT</t>
  </si>
  <si>
    <t>LUPIN LTD.OCT2021FUT</t>
  </si>
  <si>
    <t>MAHINDRA AND MAHINDRA FINANCIAL SERVICES LTD.OCT2021FUT</t>
  </si>
  <si>
    <t>MAHINDRA &amp; MAHINDRA LTD.OCT2021FUT</t>
  </si>
  <si>
    <t>MARUTI SUZUKI INDIA LTD.NOV2021FUT</t>
  </si>
  <si>
    <t>MARUTI SUZUKI INDIA LTD.OCT2021FUT</t>
  </si>
  <si>
    <t>MANAPPURAM FINANCE LTD.OCT2021FUT</t>
  </si>
  <si>
    <t>MARICO LTD.NOV2021FUT</t>
  </si>
  <si>
    <t>MARICO LTD.OCT2021FUT</t>
  </si>
  <si>
    <t>UNITED SPIRITS LTD.NOV2021FUT</t>
  </si>
  <si>
    <t>UNITED SPIRITS LTD.OCT2021FUT</t>
  </si>
  <si>
    <t>MULTI COMMODITY EXCHANGE OF IND LTD.NOV2021FUT</t>
  </si>
  <si>
    <t>MULTI COMMODITY EXCHANGE OF IND LTD.OCT2021FUT</t>
  </si>
  <si>
    <t>MAX FINANCIAL SERVICES LTD.NOV2021FUT</t>
  </si>
  <si>
    <t>MAX FINANCIAL SERVICES LTD.OCT2021FUT</t>
  </si>
  <si>
    <t>MAHANAGAR GAS LTD.OCT2021FUT</t>
  </si>
  <si>
    <t>MINDTREE LTD.NOV2021FUT</t>
  </si>
  <si>
    <t>MINDTREE LTD.OCT2021FUT</t>
  </si>
  <si>
    <t>MPHASIS LTD.OCT2021FUT</t>
  </si>
  <si>
    <t>MRF LTD.OCT2021FUT</t>
  </si>
  <si>
    <t>MUTHOOT FINANCE LTD.OCT2021FUT</t>
  </si>
  <si>
    <t>NATIONAL ALUMINIUM CO. LTD.NOV2021FUT</t>
  </si>
  <si>
    <t>NATIONAL ALUMINIUM CO. LTD.OCT2021FUT</t>
  </si>
  <si>
    <t>INFO EDGE (INDIA) LTD.NOV2021FUT</t>
  </si>
  <si>
    <t>INFO EDGE (INDIA) LTD.OCT2021FUT</t>
  </si>
  <si>
    <t>NAVIN FLUORINE INTERNATIONAL LTD.OCT2021FUT</t>
  </si>
  <si>
    <t>COFORGE LTD.OCT2021FUT</t>
  </si>
  <si>
    <t>NMDC LTD.OCT2021FUT</t>
  </si>
  <si>
    <t>NTPC Ltd.OCT2021FUT</t>
  </si>
  <si>
    <t>ORACLE FINANCIALS SERVICES SOFT LTD.NOV2021FUT</t>
  </si>
  <si>
    <t>ORACLE FINANCIALS SERVICES SOFT LTD.OCT2021FUT</t>
  </si>
  <si>
    <t>OIL &amp; NATURAL GAS CO.OCT2021FUT</t>
  </si>
  <si>
    <t>PI INDUSTRIES LTD.OCT2021FUT</t>
  </si>
  <si>
    <t>ADITYA BIRLA FASHION &amp; RETAIL LTD.NOV2021FUT</t>
  </si>
  <si>
    <t>ADITYA BIRLA FASHION &amp; RETAIL LTD.OCT2021FUT</t>
  </si>
  <si>
    <t>POLYCAB INDIA LTD.NOV2021FUT</t>
  </si>
  <si>
    <t>POLYCAB INDIA LTD.OCT2021FUT</t>
  </si>
  <si>
    <t>PAGE INDUSTRIES LTD.OCT2021FUT</t>
  </si>
  <si>
    <t>PETRONET LNG LTD.OCT2021FUT</t>
  </si>
  <si>
    <t>POWER FINANCE CORPORATION  LTD.OCT2021FUT</t>
  </si>
  <si>
    <t>PFIZER LTD.NOV2021FUT</t>
  </si>
  <si>
    <t>PFIZER LTD.OCT2021FUT</t>
  </si>
  <si>
    <t>PIDILITE INDUSTRIES  LTD.OCT2021FUT</t>
  </si>
  <si>
    <t>PUNJAB NATIONAL BANKOCT2021FUT</t>
  </si>
  <si>
    <t>POWER GRID CORPORATION OF INDIA LTD.OCT2021FUT</t>
  </si>
  <si>
    <t>PVR LTD.OCT2021FUT</t>
  </si>
  <si>
    <t>THE RAMCO CEMENTS LTD.OCT2021FUT</t>
  </si>
  <si>
    <t>RBL BANK LTD.NOV2021FUT</t>
  </si>
  <si>
    <t>RBL BANK LTD.OCT2021FUT</t>
  </si>
  <si>
    <t>REC LTD.OCT2021FUT</t>
  </si>
  <si>
    <t>RELIANCE INDUSTRIES LTD.OCT2021FUT</t>
  </si>
  <si>
    <t>SBI LIFE INSURANCE COMPANY LTD.NOV2021FUT</t>
  </si>
  <si>
    <t>SBI LIFE INSURANCE COMPANY LTD.OCT2021FUT</t>
  </si>
  <si>
    <t>STEEL AUTHORITY INDIA LTD.OCT2021FUT</t>
  </si>
  <si>
    <t>STATE BANK OF INDIAOCT2021FUT</t>
  </si>
  <si>
    <t>SHREE CEMENT LTD.OCT2021FUT</t>
  </si>
  <si>
    <t>SIEMENS LTD.OCT2021FUT</t>
  </si>
  <si>
    <t>SRF LTD.NOV2021FUT</t>
  </si>
  <si>
    <t>SRF LTD.OCT2021FUT</t>
  </si>
  <si>
    <t>SHRIRAM TRANSPORT FINANCE CO LTD.OCT2021FUT</t>
  </si>
  <si>
    <t>SUN PHARMACEUTICAL INDUSTRIES LTD.OCT2021FUT</t>
  </si>
  <si>
    <t>SUN TV NETWORK LTD.NOV2021FUT</t>
  </si>
  <si>
    <t>SUN TV NETWORK LTD.OCT2021FUT</t>
  </si>
  <si>
    <t>TATA CHEMICALS LTD.NOV2021FUT</t>
  </si>
  <si>
    <t>TATA CHEMICALS LTD.OCT2021FUT</t>
  </si>
  <si>
    <t>TATA CONSUMER PRODUCTS LTD.NOV2021FUT</t>
  </si>
  <si>
    <t>TATA CONSUMER PRODUCTS LTD.OCT2021FUT</t>
  </si>
  <si>
    <t>TATA MOTORS LTD.NOV2021FUT</t>
  </si>
  <si>
    <t>TATA MOTORS LTD.OCT2021FUT</t>
  </si>
  <si>
    <t>TATA POWER COMPANY LTD.NOV2021FUT</t>
  </si>
  <si>
    <t>TATA POWER COMPANY LTD.OCT2021FUT</t>
  </si>
  <si>
    <t>TATA STEEL LTD.NOV2021FUT</t>
  </si>
  <si>
    <t>TATA STEEL LTD.OCT2021FUT</t>
  </si>
  <si>
    <t>TATA CONSULTANCY SERVICES LTD.OCT2021FUT</t>
  </si>
  <si>
    <t>TECH MAHINDRA LTD.OCT2021FUT</t>
  </si>
  <si>
    <t>TITAN COMPANY LTD.OCT2021FUT</t>
  </si>
  <si>
    <t>TORRENT PHARMACEUTICALS LTD.NOV2021FUT</t>
  </si>
  <si>
    <t>TORRENT PHARMACEUTICALS LTD.OCT2021FUT</t>
  </si>
  <si>
    <t>TRENT LTD.NOV2021FUT</t>
  </si>
  <si>
    <t>TRENT LTD.OCT2021FUT</t>
  </si>
  <si>
    <t>TVS MOTOR COMPANY LTD.NOV2021FUT</t>
  </si>
  <si>
    <t>TVS MOTOR COMPANY LTD.OCT2021FUT</t>
  </si>
  <si>
    <t>ULTRATECH CEMENT LTD.NOV2021FUT</t>
  </si>
  <si>
    <t>ULTRATECH CEMENT LTD.OCT2021FUT</t>
  </si>
  <si>
    <t>UPL LTD.NOV2021FUT</t>
  </si>
  <si>
    <t>UPL LTD.OCT2021FUT</t>
  </si>
  <si>
    <t>VEDANTA LTD.NOV2021FUT</t>
  </si>
  <si>
    <t>VEDANTA LTD.OCT2021FUT</t>
  </si>
  <si>
    <t>VOLTAS LTD.NOV2021FUT</t>
  </si>
  <si>
    <t>VOLTAS LTD.OCT2021FUT</t>
  </si>
  <si>
    <t>WIPRO LTD.OCT2021FUT</t>
  </si>
  <si>
    <t>ZEE ENTERTAINMENT ENTERPRISES LTD.OCT2021FUT</t>
  </si>
  <si>
    <t>Total Number of Contracts where stock futures were sold :</t>
  </si>
  <si>
    <t>Gross Notional Value of Contracts where stock futures were Bought :</t>
  </si>
  <si>
    <t xml:space="preserve"> Rs. </t>
  </si>
  <si>
    <t>Gross Notional Value of Contracts where stock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</si>
  <si>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</si>
  <si>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</si>
  <si>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</si>
  <si>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</si>
  <si>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</si>
  <si>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 xml:space="preserve">For the period ended 30th September 2021 the following for non hedging transactions through futures which have been squared off/expired </t>
  </si>
  <si>
    <t>Total Number of Contracts where stock futures  were bought :</t>
  </si>
  <si>
    <t>Nos.</t>
  </si>
  <si>
    <t>Gross Notional Value of Contracts where stock futures were bought:</t>
  </si>
  <si>
    <t>Rs.</t>
  </si>
  <si>
    <t>Gross Notional Value of Contracts where stock futures were sold:</t>
  </si>
  <si>
    <t>Net Profit/(Net Loss) on all contracts combined  (Rs):</t>
  </si>
  <si>
    <t>Total % of Existing assets hedged through futures :</t>
  </si>
  <si>
    <t>INFOSYS LTD.OCT2021FUT</t>
  </si>
  <si>
    <t>LARSEN &amp; TOUBRO LTD.NOV2021FUT</t>
  </si>
  <si>
    <t>Net Profit/(Net Loss) on all contracts combined :</t>
  </si>
  <si>
    <t>Total Number of Contracts where stock futures were Sold :</t>
  </si>
  <si>
    <t>BANK NIFTY -FUT-28-OCT-21</t>
  </si>
  <si>
    <t>@</t>
  </si>
  <si>
    <t>Total Number of Contracts where  futures  were bought :</t>
  </si>
  <si>
    <t>Total Number of Contracts where  futures were sold :</t>
  </si>
  <si>
    <t>Gross Notional Value of Contracts where  futures were bought:</t>
  </si>
  <si>
    <t>Gross Notional Value of Contracts where  futures were sold:</t>
  </si>
  <si>
    <t xml:space="preserve">For the period ended 31st October 2021 the following for non hedging transactions through futures which have been squared off/expired </t>
  </si>
  <si>
    <t>@ Included in Total Margins provided in Table 'Disclosure of Funds parked in short term deposits as Margin Deposit as of 31st October 2021.</t>
  </si>
  <si>
    <t>BANK NIFTY -FUT-25-NOV-21</t>
  </si>
  <si>
    <t>AMBUJA CEMENTS LTD.SEP2021FUT</t>
  </si>
  <si>
    <t>INDEX NIFTY OCT 2021 FUT</t>
  </si>
  <si>
    <t>INDEX NIFTY NOV 2021 FUT</t>
  </si>
  <si>
    <t>COPPER (2500 KGS) COMMODITY-CFUT-30-NOV-21</t>
  </si>
  <si>
    <t>INFOSYS LTD.-FUT-25-NOV-21</t>
  </si>
  <si>
    <t>Total % of Existing assets hedged through equity futures :</t>
  </si>
  <si>
    <t>No.</t>
  </si>
  <si>
    <t xml:space="preserve">^ Hedging positions through Commodity futures (ETCDs) as on </t>
  </si>
  <si>
    <t>COCUDAKLFUNCXDEC2021CFUT</t>
  </si>
  <si>
    <t>COCUDAKLFUNCXJAN2022CFUT</t>
  </si>
  <si>
    <t>CRUDEOILFUMCXNOV2021CFUT</t>
  </si>
  <si>
    <t>JEERAUNJHFNCXNOV2021CFUT</t>
  </si>
  <si>
    <t>NATURALGAFMCXNOV2021CFUT</t>
  </si>
  <si>
    <t>RMSEEDFUTNCXDEC2021CFUT</t>
  </si>
  <si>
    <t>SILVERMCXDEC2021FUT</t>
  </si>
  <si>
    <t>SILVERMCXMAR2022FUT</t>
  </si>
  <si>
    <t>GOLDFUTMCXDEC2021CFUT</t>
  </si>
  <si>
    <t>GOLDFUTMCXFEB2022CFUT</t>
  </si>
  <si>
    <t>Total exposure due to commodity futures (ETCDs) (Hedging Positions)  as a % age of net assets:</t>
  </si>
  <si>
    <t xml:space="preserve">Other than Hedging positions through Commodity futures (ETCD) as on </t>
  </si>
  <si>
    <t>Long/Short (Lots)</t>
  </si>
  <si>
    <t>RMSEEDFUTNCXNOV2021CFUT</t>
  </si>
  <si>
    <t>SYBEANIDRFNCXNOV2021CFUT</t>
  </si>
  <si>
    <t>SILVERMICMCXFEB2022FUT</t>
  </si>
  <si>
    <t xml:space="preserve">Total exposure due to Commodity futures (non hedging positions) as a %age of net assets </t>
  </si>
  <si>
    <t>Total Number of Contracts where Commodities futures (ETCDs) were Bought:</t>
  </si>
  <si>
    <t>SILVER (30 KG) COMMODITYDEC2021FUT</t>
  </si>
  <si>
    <t>SILVER MINI (5 KGS) COMMODITYNOV2021FUT</t>
  </si>
  <si>
    <t>COPPER (2500 KGS) COMMODITYOCT2021CFUT</t>
  </si>
  <si>
    <t>CRUDE OIL (100 BARRELS) COMMODITYOCT2021CFUT</t>
  </si>
  <si>
    <t>GOLD (1 KG-1000 GMS) COMMODITYDEC2021CFUT</t>
  </si>
  <si>
    <t>GOLD MINI (100 GRAMS) COMMODITYOCT2021CFUT</t>
  </si>
  <si>
    <t>NICKEL (1500 KGS) COMMODITYOCT2021CFUT</t>
  </si>
  <si>
    <t>RAPE MUSTARD SEED JAIPUR (10 MT -100 QTLS) COMMODITYOCT2021CFUT</t>
  </si>
  <si>
    <t>SOYABEAN INDORE (10 MT 100 QTLS) COMMODITYNOV2021CFUT</t>
  </si>
  <si>
    <t>SOYABEAN INDORE (10 MT 100 QTLS) COMMODITYOCT2021CFUT</t>
  </si>
  <si>
    <t>ALUMINIUM (5 MT-5000 GMS) COMMODITYOCT2021CFUT</t>
  </si>
  <si>
    <t>CRUDE OIL (100 BARRELS) COMMODITYNOV2021CFUT</t>
  </si>
  <si>
    <t>GOLD MINI (100 GRAMS) COMMODITYNOV2021CFUT</t>
  </si>
  <si>
    <t>GUAR SEED10 JODHPUR (10 MT 100 QTLS) COMMODITYNOV2021CFUT</t>
  </si>
  <si>
    <t>GUAR SEED10 JODHPUR (10 MT 100 QTLS) COMMODITYOCT2021CFUT</t>
  </si>
  <si>
    <t>JEERA UNJHA (3 MT 30 QTLS) COMMODITYOCT2021CFUT</t>
  </si>
  <si>
    <t>MCXMETDEXOCT2021FUT</t>
  </si>
  <si>
    <t>NATURAL GAS (1250 mmBtu) COMMODITYOCT2021CFUT</t>
  </si>
  <si>
    <t>NICKEL (1500 KGS) COMMODITYNOV2021CFUT</t>
  </si>
  <si>
    <t>SILVER MINI (5 KGS) COMMODITYFEB2022FUT</t>
  </si>
  <si>
    <t>TURMERIC NIZAMABAD (5 MT - 50 QTLS) COMMODITYOCT2021CFUT</t>
  </si>
  <si>
    <t>ZINC (5 MT-5000 GMS) COMMODITYOCT2021CFUT</t>
  </si>
  <si>
    <t>Total Number of Contracts where Commodities futures (ETCDs) were Sold:</t>
  </si>
  <si>
    <t>Gross Notional Value of Contracts where Commodities futures (ETCDs) were Bought:</t>
  </si>
  <si>
    <t>Gross Notional Value of Contracts where Commodities futures (ETCDs) were Sold:</t>
  </si>
  <si>
    <t xml:space="preserve">Other than Hedging positions through Equity futures as on </t>
  </si>
  <si>
    <t>Total Number of Contracts where futures were Bought :</t>
  </si>
  <si>
    <t>Total Number of Contracts where futures were Sold :</t>
  </si>
  <si>
    <t>Gross Notional Value of Contracts where futures were Bought:</t>
  </si>
  <si>
    <t>Gross Notional Value of Contracts where futures were Sold:</t>
  </si>
  <si>
    <t>Net Profit/(Net Loss) on all contracts combined (Rs.) :</t>
  </si>
  <si>
    <t>ALUMINIUM (5 MT-5000 GMS) COMMODITYNOV2021CFUT</t>
  </si>
  <si>
    <t>COPPER (2500 KGS) COMMODITYDEC2021CFUT</t>
  </si>
  <si>
    <t>COPPER (2500 KGS) COMMODITYNOV2021CFUT</t>
  </si>
  <si>
    <t>COTTON 29MM (25 BALES 170 KG EACH) COMMNOV2021CFUT</t>
  </si>
  <si>
    <t>COTTON 29MM (25 BALES 170 KG EACH) COMMOCT2021CFUT</t>
  </si>
  <si>
    <t>CRUDE OIL (100 BARRELS) COMMODITYDEC2021CFUT</t>
  </si>
  <si>
    <t>DHANIYA (5 MT)NOV2021CFUT</t>
  </si>
  <si>
    <t>GOLD MINI (100 GRAMS) COMMODITYDEC2021CFUT</t>
  </si>
  <si>
    <t>GUAR GUM JODHPUR (5 MT - 50 QTLS) COMMODITYNOV2021CFUT</t>
  </si>
  <si>
    <t>GUAR GUM JODHPUR (5 MT - 50 QTLS) COMMODITYOCT2021CFUT</t>
  </si>
  <si>
    <t>LEAD (5 MT 5000 GMS) COMMODITYNOV2021CFUT</t>
  </si>
  <si>
    <t>LEAD (5 MT 5000 GMS) COMMODITYOCT2021CFUT</t>
  </si>
  <si>
    <t>MCXBULLDEXNOV2021CFUT</t>
  </si>
  <si>
    <t>MCXBULLDEXOCT2021CFUT</t>
  </si>
  <si>
    <t>MCXMETDEXNOV2021CFUT</t>
  </si>
  <si>
    <t>NATURAL GAS (1250 mmBtu) COMMODITYNOV2021CFUT</t>
  </si>
  <si>
    <t>RELIANCE INDUSTRIES LTD.NOV2021FUT</t>
  </si>
  <si>
    <t>SILVER (30 KG) COMMODITYMAR2022FUT</t>
  </si>
  <si>
    <t>ZINC (5 MT-5000 GMS) COMMODITYNOV2021CFUT</t>
  </si>
  <si>
    <t>% of Investment by the Invested scheme</t>
  </si>
  <si>
    <t>Amount Invested ( Rs Crores)</t>
  </si>
  <si>
    <t>Name of the Schemes</t>
  </si>
  <si>
    <t>Details of Intra Scheme Investments as per given below Table</t>
  </si>
  <si>
    <t>$  - INFRASTRUCTURE LEASING &amp; FINANCIAL SERVICES LTD CP (29/10/2018) - Principal due on 29th October 2018 is Rs 5,000.00 Lakhs</t>
  </si>
  <si>
    <t>$</t>
  </si>
  <si>
    <t xml:space="preserve"> -   </t>
  </si>
  <si>
    <t>Nil</t>
  </si>
  <si>
    <t>INE871D14KF1</t>
  </si>
  <si>
    <t>INFRASTRUCTURE LEASING &amp; FINANCIAL SERVICES LTD CP (29/10/2018)</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</si>
  <si>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</si>
  <si>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</si>
  <si>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</si>
  <si>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</si>
  <si>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</si>
  <si>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</si>
  <si>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AVERAGE MATURITY :   4.17 MONTHS</t>
  </si>
  <si>
    <t>NAV AS ON 30-APR-21: RS.1114.5200 (DIRECT - DAILY IDCW)</t>
  </si>
  <si>
    <t>NAV AS ON 30-APR-21: RS.3685.0435 (DIRECT - GROWTH)</t>
  </si>
  <si>
    <t>NAV AS ON 30-APR-21: RS.1114.5200 (REGULAR  - DAILY IDCW)</t>
  </si>
  <si>
    <t>NAV AS ON 30-APR-21: RS.3654.5257 (REGULAR  - GROWTH)</t>
  </si>
  <si>
    <t>NAV AS ON 31-OCT-21: RS.1114.6453 (DIRECT - DAILY IDCW)</t>
  </si>
  <si>
    <t>NAV AS ON 31-OCT-21: RS.3755.0162 (DIRECT - GROWTH)</t>
  </si>
  <si>
    <t>NAV AS ON 31-OCT-21: RS.1114.6079 (REGULAR  - DAILY IDCW)</t>
  </si>
  <si>
    <t>NAV AS ON 31-OCT-21: RS.3720.3983 (REGULAR  - GROWTH)</t>
  </si>
  <si>
    <t>TOTAL BELOW INVESTMENT GRADE OR DEFAULT PROVIDED FOR: TABLE GIVEN BELOW</t>
  </si>
  <si>
    <t>(C) TREPS</t>
  </si>
  <si>
    <t>IN002021X280</t>
  </si>
  <si>
    <t>** TREASURY BILL 91 DAYS (23/12/2021)</t>
  </si>
  <si>
    <t>INE517B14834</t>
  </si>
  <si>
    <t>** - TATA TELESERVICES (MAHARASHTRA) LTD - CP - 22/11/2021</t>
  </si>
  <si>
    <t>INE237A167M9</t>
  </si>
  <si>
    <t>** - KOTAK MAHINDRA BANK - CD - 03/06/2022</t>
  </si>
  <si>
    <t>INE477S14BB3</t>
  </si>
  <si>
    <t>** - TATA MOTORS FINANCE SOLUTIONS LTD - CP - 07/03/2022</t>
  </si>
  <si>
    <t>INE037E14AC5</t>
  </si>
  <si>
    <t>** - TATA TELESERVICES LTD - CP - 11/03/2022</t>
  </si>
  <si>
    <t>INE517B14800</t>
  </si>
  <si>
    <t>** - TATA TELESERVICES (MAHARASHTRA) LTD - CP - 11/03/2022</t>
  </si>
  <si>
    <t>INE517B14792</t>
  </si>
  <si>
    <t>** - TATA TELESERVICES (MAHARASHTRA) LTD - CP - 28/02/2022</t>
  </si>
  <si>
    <t>INE909H14OT3</t>
  </si>
  <si>
    <t>** - TMF HOLDINGS LTD - CP - 11/02/2022</t>
  </si>
  <si>
    <t>INE870H14MC7</t>
  </si>
  <si>
    <t>** - NETWORK 18  MEDIA &amp; INVESTMENTS LTD - CP - 11/03/2022</t>
  </si>
  <si>
    <t>INE095A16L30</t>
  </si>
  <si>
    <t>** - INDUSIND BANK LTD - CD - 28/02/2022</t>
  </si>
  <si>
    <t>INE144H14ET8</t>
  </si>
  <si>
    <t>** - DEUTSCHE INVESTMENT INDIA PVT LTD - CP - 04/02/2022</t>
  </si>
  <si>
    <t>INE095A16M47</t>
  </si>
  <si>
    <t>** - INDUSIND BANK LTD - CD - 08/11/2021</t>
  </si>
  <si>
    <t>INE403G14OB7</t>
  </si>
  <si>
    <t>** - STDCHTD INV &amp; LOANS (INDIA) LTD - CP - 03/06/2022</t>
  </si>
  <si>
    <t>INE037E14985</t>
  </si>
  <si>
    <t>** - TATA TELESERVICES LTD - CP - 01/12/2021</t>
  </si>
  <si>
    <t>INE477A14BO4</t>
  </si>
  <si>
    <t>** - CAN FIN HOMES LTD - CP - 27/09/2022</t>
  </si>
  <si>
    <t>INE517B14826</t>
  </si>
  <si>
    <t>** - TATA TELESERVICES (MAHARASHTRA) LTD - CP - 18/05/2022</t>
  </si>
  <si>
    <t>INE403G14OR3</t>
  </si>
  <si>
    <t>** - STDCHTD INV &amp; LOANS (INDIA) LTD - CP - 20/05/2022</t>
  </si>
  <si>
    <t>INE121A14TJ0</t>
  </si>
  <si>
    <t>** - CHOLAMANDALAM INVT &amp; FIN  CO LTD - CP - 26/04/2022</t>
  </si>
  <si>
    <t>INE601U14HF2</t>
  </si>
  <si>
    <t>** - TATA MOTORS FINANCE LTD - CP - 28/03/2022</t>
  </si>
  <si>
    <t>INE601U14HB1</t>
  </si>
  <si>
    <t>** - TATA MOTORS FINANCE LTD - CP - 21/02/2022</t>
  </si>
  <si>
    <t>INE691I14KT3</t>
  </si>
  <si>
    <t>** - L&amp;T FINANCE LTD - CP - 17/02/2022</t>
  </si>
  <si>
    <t>INE144H14EU6</t>
  </si>
  <si>
    <t>** - DEUTSCHE INVESTMENT INDIA PVT LTD - CP - 07/02/2022</t>
  </si>
  <si>
    <t>INE115A14DA5</t>
  </si>
  <si>
    <t>** - LIC HOUSING FINANCE LTD - CP - 14/02/2022</t>
  </si>
  <si>
    <t>INE110O14328</t>
  </si>
  <si>
    <t>** - AXIS SECURITIES LTD - CP - 28/01/2022</t>
  </si>
  <si>
    <t>INE121A14TM4</t>
  </si>
  <si>
    <t>** - CHOLAMANDALAM INVT &amp; FIN  CO LTD - CP - 28/01/2022</t>
  </si>
  <si>
    <t>INE261F16587</t>
  </si>
  <si>
    <t>** - NABARD - CD - 08/02/2022</t>
  </si>
  <si>
    <t>INE824H14FM7</t>
  </si>
  <si>
    <t>** - JULIUS BAER CAPITAL IND PVT LTD - CP - 12/01/2022</t>
  </si>
  <si>
    <t>INE477A14BF2</t>
  </si>
  <si>
    <t>** - CAN FIN HOMES LTD - CP - 18/01/2022</t>
  </si>
  <si>
    <t>INE403G14OG6</t>
  </si>
  <si>
    <t>** - STDCHTD INV &amp; LOANS (INDIA) LTD - CP - 04/03/2022</t>
  </si>
  <si>
    <t>INE144H14EI1</t>
  </si>
  <si>
    <t>** - DEUTSCHE INVESTMENT INDIA PVT LTD - CP - 11/03/2022</t>
  </si>
  <si>
    <t>INE002A14IQ0</t>
  </si>
  <si>
    <t>** - RELIANCE INDUSTRIES LTD - CP - 14/03/2022</t>
  </si>
  <si>
    <t>INE523H14Y08</t>
  </si>
  <si>
    <t>** - J.M. FINANCIAL PRODUCTS LTD - CP - 27/12/2021</t>
  </si>
  <si>
    <t>INE763G14KV0</t>
  </si>
  <si>
    <t>** - ICICI SECURITIES LTD - CP - 19/04/2022</t>
  </si>
  <si>
    <t>INE248U14JO0</t>
  </si>
  <si>
    <t>** - IIFL WEALTH PRIME LTD - CP - 25/02/2022</t>
  </si>
  <si>
    <t>INE090A168W2</t>
  </si>
  <si>
    <t>** - ICICI BANK LTD - CD - 28/03/2022</t>
  </si>
  <si>
    <t>INE001A14XM0</t>
  </si>
  <si>
    <t>** - HDFC LTD - CP - 28/02/2022</t>
  </si>
  <si>
    <t>INE027E14KT9</t>
  </si>
  <si>
    <t>** - L&amp;T FINANCE LTD - CP - 28/01/2022</t>
  </si>
  <si>
    <t>INE238A163W6</t>
  </si>
  <si>
    <t>** - AXIS BANK LTD - CD - 28/01/2022</t>
  </si>
  <si>
    <t>INE095A16L97</t>
  </si>
  <si>
    <t>** - INDUSIND BANK LTD - CD - 25/01/2022</t>
  </si>
  <si>
    <t>INE870H14LZ0</t>
  </si>
  <si>
    <t>** - NETWORK 18  MEDIA &amp; INVESTMENTS LTD - CP - 25/02/2022</t>
  </si>
  <si>
    <t>INE704I14EP5</t>
  </si>
  <si>
    <t>** - BARCLAYS INVESTMENTS &amp; LOANS (INDIA) LTD - CP - 28/01/2022</t>
  </si>
  <si>
    <t>INE140A14Q40</t>
  </si>
  <si>
    <t>** - PIRAMAL ENTERPRISES LTD - CP - 19/04/2022</t>
  </si>
  <si>
    <t>INE115A14DE7</t>
  </si>
  <si>
    <t>** - LIC HOUSING FINANCE LTD - CP - 07/07/2022</t>
  </si>
  <si>
    <t>INE936D14121</t>
  </si>
  <si>
    <t>** - JAMNAGAR UTILITIES &amp; POWER PVT. LTD - CP - 24/06/2022</t>
  </si>
  <si>
    <t>INE115A14DG2</t>
  </si>
  <si>
    <t>** - LIC HOUSING FINANCE LTD - CP - 24/01/2022</t>
  </si>
  <si>
    <t>INE092T16QP1</t>
  </si>
  <si>
    <t>** - IDFC FIRST BANK LTD - CD - 15/03/2022</t>
  </si>
  <si>
    <t>INE481G14CW4</t>
  </si>
  <si>
    <t>** - ULTRATECH CEMENT LTD - CP - 16/03/2022</t>
  </si>
  <si>
    <t>INE238A166W9</t>
  </si>
  <si>
    <t>** - AXIS BANK LTD - CD - 08/02/2022</t>
  </si>
  <si>
    <t>INE110L14PV3</t>
  </si>
  <si>
    <t>** - RELIANCE JIO INFOCOMM LTD - CP - 13/01/2022</t>
  </si>
  <si>
    <t>INE589A14371</t>
  </si>
  <si>
    <t>CARE-A1+</t>
  </si>
  <si>
    <t>** - NLC INDIA LTD - CP - 06/12/2021</t>
  </si>
  <si>
    <t>INE941D14121</t>
  </si>
  <si>
    <t>** - SIKKA PORTS AND TERMINALS LTD - CP - 24/06/2022</t>
  </si>
  <si>
    <t>INE238A165W1</t>
  </si>
  <si>
    <t>** - AXIS BANK LTD - CD - 10/02/2022</t>
  </si>
  <si>
    <t>INE976G16MJ4</t>
  </si>
  <si>
    <t>** - RBL BANK LTD - CD - 28/02/2022</t>
  </si>
  <si>
    <t>INE081A14BO4</t>
  </si>
  <si>
    <t>** - TATA STEEL LTD - CP - 07/03/2022</t>
  </si>
  <si>
    <t>INE040A16CK1</t>
  </si>
  <si>
    <t>** - HDFC BANK LTD - CD - 21/03/2022</t>
  </si>
  <si>
    <t>IN3420110121</t>
  </si>
  <si>
    <t>SDL WEST BENGAL 9.28% (23/11/2021)</t>
  </si>
  <si>
    <t>IN2020110085</t>
  </si>
  <si>
    <t>SDL KERALA 8.69% (08/02/2022)</t>
  </si>
  <si>
    <t>IN1520110132</t>
  </si>
  <si>
    <t xml:space="preserve">SDL GUJARAT 8.99% (14/03/2022) </t>
  </si>
  <si>
    <t>IN3120120016</t>
  </si>
  <si>
    <t>SDL TAMILNADU 9.10% (09/05/2022)</t>
  </si>
  <si>
    <t>IN2020110119</t>
  </si>
  <si>
    <t>SDL KERALA 9.25% (30/03/2022)</t>
  </si>
  <si>
    <t>IN1020110129</t>
  </si>
  <si>
    <t>SDL ANDHRA PRADESH 8.71% (08/02/2022)</t>
  </si>
  <si>
    <t>IN1020110095</t>
  </si>
  <si>
    <t>SDL ANDHRA PRADESH 9.17% (09/11/2021)</t>
  </si>
  <si>
    <t>IN3520180040</t>
  </si>
  <si>
    <t>SDL CHATTISGARH 7.90% (28/11/2021)</t>
  </si>
  <si>
    <t>IN2020110051</t>
  </si>
  <si>
    <t>SDL KERALA 9.03% (07/12/2021)</t>
  </si>
  <si>
    <t>IN3120110124</t>
  </si>
  <si>
    <t>SDL TAMILNADU 8.71% (08/02/2022)</t>
  </si>
  <si>
    <t>IN3320110148</t>
  </si>
  <si>
    <t>SDL UTTAR PRADESH 8.76% (22/02/2022)</t>
  </si>
  <si>
    <t>GOI -  8.13% (21/09/2022)</t>
  </si>
  <si>
    <t>IN2920110094</t>
  </si>
  <si>
    <t>SDL RAJASTHAN 9.24% (30/03/2022)</t>
  </si>
  <si>
    <t>IN2820110129</t>
  </si>
  <si>
    <t>SDL PUNJAB  9.18% (09/11/2021)</t>
  </si>
  <si>
    <t>IN1320110035</t>
  </si>
  <si>
    <t>SDL BIHAR 8.72% (25/01/2022)</t>
  </si>
  <si>
    <t>IN1720180067</t>
  </si>
  <si>
    <t>SDL HIMACHAL PRADESH 7.52% (27/02/2022)</t>
  </si>
  <si>
    <t>IN1520110124</t>
  </si>
  <si>
    <t>SDL GUJARAT  8.94% (07/03/2022)</t>
  </si>
  <si>
    <t>IN3120110108</t>
  </si>
  <si>
    <t>SDL TAMILNADU 8.72% (11/01/2022)</t>
  </si>
  <si>
    <t>IN3420110170</t>
  </si>
  <si>
    <t>SDL WEST BENGAL 8.80% (22/02/2022)</t>
  </si>
  <si>
    <t>IN2720150027</t>
  </si>
  <si>
    <t>SDL ODISHA 8.24% (09/12/2021)</t>
  </si>
  <si>
    <t>IN2220110117</t>
  </si>
  <si>
    <t>SDL MAHARASHTRA 8.95% (07/03/2022)</t>
  </si>
  <si>
    <t>GOI -  8.15% (11/06/2022)</t>
  </si>
  <si>
    <t>IN2020110077</t>
  </si>
  <si>
    <t>SDL KERALA 8.70% (25/01/2022)</t>
  </si>
  <si>
    <t>GOI - 5.09% (13/04/2022)</t>
  </si>
  <si>
    <t>GOI 8.20% (15/02/2022)</t>
  </si>
  <si>
    <t>•Investment in Money Market Instruments.</t>
  </si>
  <si>
    <t>•Regular Income Over Short Term.</t>
  </si>
  <si>
    <t>(An open-ended debt scheme investing in Money Market instruments)</t>
  </si>
  <si>
    <t>Tata Money Market Fund</t>
  </si>
  <si>
    <t>(The scheme has 1 segregated portfolio which was created under Tata Corporate Bond Fund. Main portfolio Tata Corporate Bond Fund was merged with Tata Short Term Bond Fund w.e.f. 14th December 2019)</t>
  </si>
  <si>
    <t>C</t>
  </si>
  <si>
    <t>B</t>
  </si>
  <si>
    <t>A</t>
  </si>
  <si>
    <t>Gross Exposure to DHFL  on the date of Maturity of the Security</t>
  </si>
  <si>
    <t>Exposure to Securites of Dewan Housing Finace corporation LTD (DHFL)</t>
  </si>
  <si>
    <t>NAV AS ON 30-APR-21: RS.200.1834 (DIRECT - GROWTH)</t>
  </si>
  <si>
    <t>NAV AS ON 30-APR-21: RS.82.0312 (DIRECT - MONTHLY IDCW)</t>
  </si>
  <si>
    <t>NAV AS ON 30-APR-21: RS.82.8462 (DIRECT - WEEKLY IDCW)</t>
  </si>
  <si>
    <t>NAV AS ON 30-APR-21: RS.82.5747 (DIRECT - DAILY IDCW)</t>
  </si>
  <si>
    <t>NAV AS ON 30-APR-21: RS.192.0252 (REGULAR  - GROWTH)</t>
  </si>
  <si>
    <t>NAV AS ON 30-APR-21: RS.81.8416 (REGULAR  - MONTHLY IDCW)</t>
  </si>
  <si>
    <t>NAV AS ON 30-APR-21: RS.82.5787 (REGULAR  - WEEKLY IDCW)</t>
  </si>
  <si>
    <t>NAV AS ON 30-APR-21: RS.82.3879 (REGULAR  - DAILY IDCW)</t>
  </si>
  <si>
    <t>NAV AS ON 31-OCT-21: RS.425.7899 (DIRECT - GROWTH)</t>
  </si>
  <si>
    <t>NAV AS ON 31-OCT-21: RS.174.4802 (DIRECT - MONTHLY IDCW)</t>
  </si>
  <si>
    <t>NAV AS ON 31-OCT-21: RS.176.2145 (DIRECT - WEEKLY IDCW)</t>
  </si>
  <si>
    <t>NAV AS ON 31-OCT-21: RS.175.6362 (DIRECT - DAILY IDCW)</t>
  </si>
  <si>
    <t>NAV AS ON 31-OCT-21: RS.408.4374 (REGULAR  - GROWTH)</t>
  </si>
  <si>
    <t>NAV AS ON 31-OCT-21: RS.174.0770 (REGULAR  - MONTHLY IDCW)</t>
  </si>
  <si>
    <t>NAV AS ON 31-OCT-21: RS.175.6448 (REGULAR  - WEEKLY IDCW)</t>
  </si>
  <si>
    <t>NAV AS ON 31-OCT-21: RS.175.2384 (REGULAR  - DAILY IDCW)</t>
  </si>
  <si>
    <t>TATA CORPORATE BOND FUND SEGREGATED PORTFOLIO 1</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</si>
  <si>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</si>
  <si>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</si>
  <si>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</si>
  <si>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</si>
  <si>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INE121H07BO7</t>
  </si>
  <si>
    <t>IL &amp; FS FINANCIAL SERVICES LTD 8.54% NCD - 08/11/2019</t>
  </si>
  <si>
    <t>$$</t>
  </si>
  <si>
    <t>INE871D14JU2</t>
  </si>
  <si>
    <t>INFRASTRUCTURE LEASING &amp; FINANCIAL SERVICES LTD CP (27/11/2018)</t>
  </si>
  <si>
    <t>INE871D14JS6</t>
  </si>
  <si>
    <t xml:space="preserve">INFRASTRUCTURE LEASING &amp; FINANCIAL SERVICES LTD CP (26/09/2018)  </t>
  </si>
  <si>
    <t>AVERAGE MATURITY :   2.26 YEARS</t>
  </si>
  <si>
    <t>NAV AS ON 30-APR-21: RS.21.6184 (DIRECT - PERIODIC IDCW)</t>
  </si>
  <si>
    <t>NAV AS ON 30-APR-21: RS.20.2271 (REGULAR  - PERIODIC IDCW)</t>
  </si>
  <si>
    <t>NAV AS ON 30-APR-21: RS.40.7401 (DIRECT - GROWTH)</t>
  </si>
  <si>
    <t>NAV AS ON 30-APR-21: RS.18.5042 (DIRECT - MONTHLY IDCW)</t>
  </si>
  <si>
    <t>NAV AS ON 30-APR-21: RS.38.1421 (REGULAR  - GROWTH)</t>
  </si>
  <si>
    <t>NAV AS ON 30-APR-21: RS.17.2332 (REGULAR  - MONTHLY IDCW)</t>
  </si>
  <si>
    <t>NAV AS ON 31-OCT-21: RS.22.0771 (DIRECT - PERIODIC IDCW)</t>
  </si>
  <si>
    <t>NAV AS ON 31-OCT-21: RS.20.5563 (REGULAR  - PERIODIC IDCW)</t>
  </si>
  <si>
    <t>NAV AS ON 31-OCT-21: RS.41.6058 (DIRECT - GROWTH)</t>
  </si>
  <si>
    <t>NAV AS ON 31-OCT-21: RS.18.8967 (DIRECT - MONTHLY IDCW)</t>
  </si>
  <si>
    <t>NAV AS ON 31-OCT-21: RS.38.7695 (REGULAR  - GROWTH)</t>
  </si>
  <si>
    <t>NAV AS ON 31-OCT-21: RS.17.5141 (REGULAR  - MONTHLY IDCW)</t>
  </si>
  <si>
    <t>MUTUAL FUND UNITS</t>
  </si>
  <si>
    <t>IN002021Y130</t>
  </si>
  <si>
    <t>** TREASURY BILL 182 DAYS (30/12/2021)</t>
  </si>
  <si>
    <t>INE018E08086</t>
  </si>
  <si>
    <t>** 08.30 % SBI CARDS &amp; PAYMENT SERVICES LTD - 17/05/2023</t>
  </si>
  <si>
    <t>INE906B07GP0</t>
  </si>
  <si>
    <t>** 08.27 % NATIONAL HIGHWAYS AUTHORITY OF INDIA - 28/03/2029</t>
  </si>
  <si>
    <t>INE537P07406</t>
  </si>
  <si>
    <t>** 08.37 % INDIA INFRADEBT LTD - 28/02/2023</t>
  </si>
  <si>
    <t>INE053F07BC1</t>
  </si>
  <si>
    <t>** 08.35 % INDIAN RAILWAYS FINANCE CORPORATION LTD - 13/03/2029</t>
  </si>
  <si>
    <t>INE053F07934</t>
  </si>
  <si>
    <t>** 07.24 % INDIAN RAILWAYS FINANCE CORPORATION LTD - 08/11/2021</t>
  </si>
  <si>
    <t>INE537P07430</t>
  </si>
  <si>
    <t>** 09.25 % INDIA INFRADEBT LTD - 19/06/2023</t>
  </si>
  <si>
    <t>INE537P07380</t>
  </si>
  <si>
    <t>** 07.75 % INDIA INFRADEBT LTD - 30/08/2022</t>
  </si>
  <si>
    <t>INE031A08822</t>
  </si>
  <si>
    <t>** 04.78 % HOUSING &amp; URBAN DEVELOPMENT CORPORATION LTD - 28/02/2024</t>
  </si>
  <si>
    <t>INE848E07AP1</t>
  </si>
  <si>
    <t>** 07.50 % NHPC LTD - 07/10/2026</t>
  </si>
  <si>
    <t>INE001A07SG6</t>
  </si>
  <si>
    <t>** 07.35 % HDFC LTD - 10/02/2025</t>
  </si>
  <si>
    <t>INE033L07GM9</t>
  </si>
  <si>
    <t>** 08.10 % TATA CAPITAL HOUSING FINANCE LTD - 14/01/2023</t>
  </si>
  <si>
    <t>INE935V07012</t>
  </si>
  <si>
    <t>** 06.49 % RATTANINDIA SOLAR 2 PVT LTD - 01/07/2024</t>
  </si>
  <si>
    <t>INE261F08DF7</t>
  </si>
  <si>
    <t>** 05.27 % NABARD - 23/07/2024</t>
  </si>
  <si>
    <t>INE020B08CE1</t>
  </si>
  <si>
    <t>** 06.90 % REC LTD - 30/06/2022</t>
  </si>
  <si>
    <t>INE261F08BQ8</t>
  </si>
  <si>
    <t>** 06.70 % NABARD - 11/11/2022</t>
  </si>
  <si>
    <t>INE031A08749</t>
  </si>
  <si>
    <t>** 07.05 % HOUSING &amp; URBAN DEVELOPMENT CORPORATION LTD - 13/10/2022</t>
  </si>
  <si>
    <t>INE115A07ML7</t>
  </si>
  <si>
    <t>** 07.40 % LIC HOUSING FINANCE LTD - 06/09/2024</t>
  </si>
  <si>
    <t>INE020B08CD3</t>
  </si>
  <si>
    <t>** 07.09 % REC LTD - 13/12/2022</t>
  </si>
  <si>
    <t>INE941D07190</t>
  </si>
  <si>
    <t>** 07.20 % SIKKA PORTS AND TERMINALS LTD - 16/06/2023</t>
  </si>
  <si>
    <t>INE041007076</t>
  </si>
  <si>
    <t>** 06.25 % EMBASSY OFFICE PARKS REIT - 18/10/2024</t>
  </si>
  <si>
    <t>INE296A07RT7</t>
  </si>
  <si>
    <t>** 05.05 % BAJAJ FINANCE LTD - 10/05/2023</t>
  </si>
  <si>
    <t>INE115A07MG7</t>
  </si>
  <si>
    <t>** 07.42 % LIC HOUSING FINANCE LTD - 15/07/2022</t>
  </si>
  <si>
    <t>INE002A08476</t>
  </si>
  <si>
    <t>** 07.00 % RELIANCE INDUSTRIES LTD - 31/08/2022</t>
  </si>
  <si>
    <t>INE115A07OQ2</t>
  </si>
  <si>
    <t>** 07.45 % LIC HOUSING FINANCE LTD - 10/02/2023</t>
  </si>
  <si>
    <t>INE115A07OG3</t>
  </si>
  <si>
    <t>** 07.85 % LIC HOUSING FINANCE LTD - 23/09/2022</t>
  </si>
  <si>
    <t>INE002A08658</t>
  </si>
  <si>
    <t>** RELIANCE INDUSTRIES LTD - 21/09/2023 - FRB</t>
  </si>
  <si>
    <t>INE053F07BB3</t>
  </si>
  <si>
    <t>** 08.25 % INDIAN RAILWAYS FINANCE CORPORATION LTD - 28/02/2024</t>
  </si>
  <si>
    <t>INE103A08027</t>
  </si>
  <si>
    <t>** 06.64 % MANGALORE REFINERY &amp; PETROCHEMICALS LTD - 14/04/2023</t>
  </si>
  <si>
    <t>INE020B08AK2</t>
  </si>
  <si>
    <t>** 07.03 % REC LTD - 07/09/2022</t>
  </si>
  <si>
    <t>INE020B08CG6</t>
  </si>
  <si>
    <t>** 07.24 % REC LTD - 31/12/2022</t>
  </si>
  <si>
    <t>INE296A07RG4</t>
  </si>
  <si>
    <t>** 05.70 % BAJAJ FINANCE LTD - 11/08/2023</t>
  </si>
  <si>
    <t>INE002A08641</t>
  </si>
  <si>
    <t>** 06.95 % RELIANCE INDUSTRIES LTD - 15/03/2023</t>
  </si>
  <si>
    <t>INE242A08460</t>
  </si>
  <si>
    <t>** 05.05 % INDIAN OIL CORP LTD - 25/11/2022</t>
  </si>
  <si>
    <t>IN3120180192</t>
  </si>
  <si>
    <t>SDL TAMILNADU 8.18% (19/12/2028)</t>
  </si>
  <si>
    <t>IN0020200070</t>
  </si>
  <si>
    <t>GOI - 5.79% (11/05/2030)</t>
  </si>
  <si>
    <t>GOI - 6.84% (19/12/2022)</t>
  </si>
  <si>
    <t>IN0020170026</t>
  </si>
  <si>
    <t>GOI - 6.79% (15/05/2027)</t>
  </si>
  <si>
    <t>GOI - 6.97% (06/09/2026)</t>
  </si>
  <si>
    <t xml:space="preserve">GOI - 7.37% (16/04/2023) </t>
  </si>
  <si>
    <t>GOI - 7.16% (20/05/2023)</t>
  </si>
  <si>
    <t>GOI - 5.63% (12/04/2026)</t>
  </si>
  <si>
    <t>•Investment in Debt / Money Market instruments / GovernmentSecurities.</t>
  </si>
  <si>
    <t>•Regular Fixed Income for Short Term.</t>
  </si>
  <si>
    <t>(An open ended short term debt scheme investing in instruments such that the Macaulay duration of portfolio is between 1 year &amp; 3 years)</t>
  </si>
  <si>
    <t>Tata Short Term Bond Fund</t>
  </si>
  <si>
    <t>TATA SHORT TERM BOND FUND (The scheme has 1 segregated portfolio which was created under Tata Corporate Bond Fund.)</t>
  </si>
  <si>
    <t>AVERAGE MATURITY :   3.10 YEARS</t>
  </si>
  <si>
    <t>NAV AS ON 30-APR-21: RS.26.2256 (DIRECT - GROWTH)</t>
  </si>
  <si>
    <t>NAV AS ON 30-APR-21: RS.23.5419 (REGULAR  - GROWTH)</t>
  </si>
  <si>
    <t>NAV AS ON 31-OCT-21: RS.28.0039 (DIRECT - GROWTH)</t>
  </si>
  <si>
    <t>NAV AS ON 31-OCT-21: RS.24.9918 (REGULAR  - GROWTH)</t>
  </si>
  <si>
    <t>INE861G08035</t>
  </si>
  <si>
    <t>CRISIL-AAA(CE)</t>
  </si>
  <si>
    <t>** 09.95 % FOOD CORPORATION OF INDIA LTD - 07/03/2022</t>
  </si>
  <si>
    <t>IN2220140155</t>
  </si>
  <si>
    <t>SDL MAHARASHTRA 8.44% (26/11/2024)</t>
  </si>
  <si>
    <t>IN0020150051</t>
  </si>
  <si>
    <t>GOI - 7.73% (19/12/2034)</t>
  </si>
  <si>
    <t>IN0020120047</t>
  </si>
  <si>
    <t>GOI -  8.20% (24/09/2025)</t>
  </si>
  <si>
    <t>IN0020060078</t>
  </si>
  <si>
    <t>GOI 8.24% 15/02/2027</t>
  </si>
  <si>
    <t>TRSF-CONSERVATIVE PLAN: • Long Term Capital Appreciation &amp; Current Income. • A debt oriented (between 70%-100%) savings scheme which provides tool for retirement planning to individual investors</t>
  </si>
  <si>
    <t>NAV AS ON 30-APR-21: RS.19.9533 (DIRECT - PERIODIC IDCW)</t>
  </si>
  <si>
    <t>NAV AS ON 30-APR-21: RS.31.4670 (DIRECT - GROWTH)</t>
  </si>
  <si>
    <t>NAV AS ON 30-APR-21: RS.10.9305 (DIRECT - WEEKLY IDCW)</t>
  </si>
  <si>
    <t>NAV AS ON 30-APR-21: RS.10.8639 (DIRECT - DAILY IDCW)</t>
  </si>
  <si>
    <t>NAV AS ON 30-APR-21: RS.19.7444 (REGULAR  - PERIODIC IDCW)</t>
  </si>
  <si>
    <t>NAV AS ON 30-APR-21: RS.31.1216 (REGULAR  - GROWTH)</t>
  </si>
  <si>
    <t>NAV AS ON 30-APR-21: RS.10.9293 (REGULAR  - WEEKLY IDCW)</t>
  </si>
  <si>
    <t>NAV AS ON 30-APR-21: RS.10.8631 (REGULAR  - DAILY IDCW)</t>
  </si>
  <si>
    <t>NAV AS ON 31-OCT-21: RS.49.9032 (DIRECT - PERIODIC IDCW)</t>
  </si>
  <si>
    <t>NAV AS ON 31-OCT-21: RS.78.6962 (DIRECT - GROWTH)</t>
  </si>
  <si>
    <t>NAV AS ON 31-OCT-21: RS.27.3372 (DIRECT - WEEKLY IDCW)</t>
  </si>
  <si>
    <t>NAV AS ON 31-OCT-21: RS.27.1703 (DIRECT - DAILY IDCW)</t>
  </si>
  <si>
    <t>NAV AS ON 31-OCT-21: RS.49.3808 (REGULAR  - PERIODIC IDCW)</t>
  </si>
  <si>
    <t>NAV AS ON 31-OCT-21: RS.77.8345 (REGULAR  - GROWTH)</t>
  </si>
  <si>
    <t>NAV AS ON 31-OCT-21: RS.27.3343 (REGULAR  - WEEKLY IDCW)</t>
  </si>
  <si>
    <t>NAV AS ON 31-OCT-21: RS.27.1686 (REGULAR  - DAILY IDCW)</t>
  </si>
  <si>
    <t>TATA TREASURY ADVANTAGE FUND SEGREGATED PORTFOLIO 1</t>
  </si>
  <si>
    <t>AVERAGE MATURITY :  7.46  MONTHS</t>
  </si>
  <si>
    <t>NAV AS ON 30-APR-21: RS.1988.7307 (DIRECT - PERIODIC IDCW)</t>
  </si>
  <si>
    <t>NAV AS ON 30-APR-21: RS.3133.9996 (DIRECT - GROWTH)</t>
  </si>
  <si>
    <t>NAV AS ON 30-APR-21: RS.1008.9149 (DIRECT - WEEKLY IDCW)</t>
  </si>
  <si>
    <t>NAV AS ON 30-APR-21: RS.1003.5316 (DIRECT - DAILY IDCW)</t>
  </si>
  <si>
    <t>NAV AS ON 30-APR-21: RS.1959.0592 (REGULAR  - PERIODIC IDCW)</t>
  </si>
  <si>
    <t>NAV AS ON 30-APR-21: RS.3089.0689 (REGULAR  - GROWTH)</t>
  </si>
  <si>
    <t>NAV AS ON 30-APR-21: RS.1008.8987 (REGULAR  - WEEKLY IDCW)</t>
  </si>
  <si>
    <t>NAV AS ON 30-APR-21: RS.1003.5288 (REGULAR  - DAILY IDCW)</t>
  </si>
  <si>
    <t>NAV AS ON 31-OCT-21: RS.2026.6014 (DIRECT - PERIODIC IDCW)</t>
  </si>
  <si>
    <t>NAV AS ON 31-OCT-21: RS.3194.6627 (DIRECT - GROWTH)</t>
  </si>
  <si>
    <t>NAV AS ON 31-OCT-21: RS.1008.2278 (DIRECT - WEEKLY IDCW)</t>
  </si>
  <si>
    <t>NAV AS ON 31-OCT-21: RS.1003.5876 (DIRECT - DAILY IDCW)</t>
  </si>
  <si>
    <t>NAV AS ON 31-OCT-21: RS.1994.2029 (REGULAR  - PERIODIC IDCW)</t>
  </si>
  <si>
    <t>NAV AS ON 31-OCT-21: RS.3144.8788 (REGULAR  - GROWTH)</t>
  </si>
  <si>
    <t>NAV AS ON 31-OCT-21: RS.1008.1935 (REGULAR  - WEEKLY IDCW)</t>
  </si>
  <si>
    <t>NAV AS ON 31-OCT-21: RS.1003.5499 (REGULAR  - DAILY IDCW)</t>
  </si>
  <si>
    <t>INE800X14101</t>
  </si>
  <si>
    <t>** - HERO HOUSING FINANCE LTD - CP - 15/07/2022</t>
  </si>
  <si>
    <t>INE261F16595</t>
  </si>
  <si>
    <t>** - NABARD - CD - 18/02/2022</t>
  </si>
  <si>
    <t>INE514E14PR9</t>
  </si>
  <si>
    <t>** - EXIM - CP - 31/12/2021</t>
  </si>
  <si>
    <t>INE556F16861</t>
  </si>
  <si>
    <t>** - SMALL INDUST DEVLOP BANK  OF INDIA - CD - 25/03/2022</t>
  </si>
  <si>
    <t>INE601U14GR9</t>
  </si>
  <si>
    <t>** - TATA MOTORS FINANCE LTD - CP - 28/12/2021</t>
  </si>
  <si>
    <t>INE238A160V4</t>
  </si>
  <si>
    <t>** - AXIS BANK LTD - CD - 17/12/2021</t>
  </si>
  <si>
    <t>INE556F08JM3</t>
  </si>
  <si>
    <t>** 07.29 % SMALL INDUST DEVLOP BANK  OF INDIA - 01/08/2022</t>
  </si>
  <si>
    <t>INE020B08AM8</t>
  </si>
  <si>
    <t>** 07.09 % REC LTD - 17/10/2022</t>
  </si>
  <si>
    <t>INE848E07823</t>
  </si>
  <si>
    <t>** 08.50 % NHPC LTD - 14/07/2022</t>
  </si>
  <si>
    <t>INE071G07454</t>
  </si>
  <si>
    <t>** ICICI HOME FINANCE CO.LTD - 27/09/2024 - FRB</t>
  </si>
  <si>
    <t>INE020B08922</t>
  </si>
  <si>
    <t>** 08.27 % REC LTD - 09/03/2022</t>
  </si>
  <si>
    <t>INE115A07MO1</t>
  </si>
  <si>
    <t>** 07.45 % LIC HOUSING FINANCE LTD - 17/10/2022</t>
  </si>
  <si>
    <t>INE053F07603</t>
  </si>
  <si>
    <t>** 08.83 % INDIAN RAILWAYS FINANCE CORPORATION LTD - 25/03/2023</t>
  </si>
  <si>
    <t>INE296A07RM2</t>
  </si>
  <si>
    <t>** 04.66 % BAJAJ FINANCE LTD - 02/12/2022</t>
  </si>
  <si>
    <t>INE115A07OO7</t>
  </si>
  <si>
    <t>** 07.03 % LIC HOUSING FINANCE LTD - 28/12/2021</t>
  </si>
  <si>
    <t>INE134E08JW1</t>
  </si>
  <si>
    <t>** 08.18 % POWER FINANCE CORPORATION - 19/03/2022</t>
  </si>
  <si>
    <t>INE134E08JD1</t>
  </si>
  <si>
    <t>** 07.10 % POWER FINANCE CORPORATION - 08/08/2022</t>
  </si>
  <si>
    <t>INE001A07RZ8</t>
  </si>
  <si>
    <t>** 07.28 % HDFC LTD - 26/09/2022</t>
  </si>
  <si>
    <t>INE377Y07052</t>
  </si>
  <si>
    <t>** BAJAJ HOUSING FINANCE LTD - 05/04/2022 - ZCB</t>
  </si>
  <si>
    <t>INE261F08CV6</t>
  </si>
  <si>
    <t>** 05.09 % NABARD - 12/02/2024</t>
  </si>
  <si>
    <t>INE020B08CQ5</t>
  </si>
  <si>
    <t>** 06.99 % REC LTD - 31/12/2021</t>
  </si>
  <si>
    <t>INE733E08148</t>
  </si>
  <si>
    <t>** 06.55 % NTPC LTD - 17/04/2023</t>
  </si>
  <si>
    <t>INE296A07RB5</t>
  </si>
  <si>
    <t>** 07.10 % BAJAJ FINANCE LTD - 10/02/2023</t>
  </si>
  <si>
    <t>INE660A07QE8</t>
  </si>
  <si>
    <t>** 07.50 % SUNDARAM FIN LTD - 07/11/2022</t>
  </si>
  <si>
    <t>INE020B08AT3</t>
  </si>
  <si>
    <t>** 07.99 % REC LTD - 23/02/2023</t>
  </si>
  <si>
    <t>INE001A07SN2</t>
  </si>
  <si>
    <t>** 06.22 % HDFC LTD - 10/12/2021</t>
  </si>
  <si>
    <t>INE134E08IN2</t>
  </si>
  <si>
    <t>** 07.27 % POWER FINANCE CORPORATION - 22/12/2021</t>
  </si>
  <si>
    <t>INE134E08GT3</t>
  </si>
  <si>
    <t>** 08.55 % POWER FINANCE CORPORATION - 09/12/2021</t>
  </si>
  <si>
    <t>INE115A07PE5</t>
  </si>
  <si>
    <t>** 04.55 % LIC HOUSING FINANCE LTD - 28/03/2022</t>
  </si>
  <si>
    <t>INE001A07RW5</t>
  </si>
  <si>
    <t>** 07.87 % HDFC LTD - 18/07/2022</t>
  </si>
  <si>
    <t>INE906B07FG1</t>
  </si>
  <si>
    <t>** 07.60 % NATIONAL HIGHWAYS AUTHORITY OF INDIA - 18/03/2022</t>
  </si>
  <si>
    <t>INE002A08575</t>
  </si>
  <si>
    <t>** 08.30 % RELIANCE INDUSTRIES LTD - 08/03/2022</t>
  </si>
  <si>
    <t>IN2020110028</t>
  </si>
  <si>
    <t>SDL KERALA 8.75% (22/02/2022)</t>
  </si>
  <si>
    <t>IN2020200282</t>
  </si>
  <si>
    <t>SDL KERALA 4.77% (24/03/2023)</t>
  </si>
  <si>
    <t>IN1020120037</t>
  </si>
  <si>
    <t xml:space="preserve">SDL ANDHRA PRADESH 9.12% (23/05/2022) </t>
  </si>
  <si>
    <t>IN2220200041</t>
  </si>
  <si>
    <t>SDL MAHARASHTRA 4.54% (03/06/2022)</t>
  </si>
  <si>
    <t>IN1920120087</t>
  </si>
  <si>
    <t>SDL KARNATAKA 8.62% (20/02/2023)</t>
  </si>
  <si>
    <t>• Investment in Debt &amp; Money Market Instruments.</t>
  </si>
  <si>
    <t>• Regular Fixed Income for Short Term.</t>
  </si>
  <si>
    <t>(An open ended low duration debt scheme investing in instruments such that the Macaulay duration of portfolio is between 6 months &amp; 12 months)</t>
  </si>
  <si>
    <t>Tata Treasury Advantage Fund</t>
  </si>
  <si>
    <t>TATA TREASURY ADVANTAGE FUND ( SCHEME HAS 1 SEGRGRATED PORTFOLIO) ( MAIN PORTFOLIO )</t>
  </si>
  <si>
    <t>NAV AS ON 30-APR-21: RS.00.8373 (DIRECT - GROWTH)</t>
  </si>
  <si>
    <t>NAV AS ON 30-APR-21: RS.00.3831 (DIRECT - IDCW)</t>
  </si>
  <si>
    <t>NAV AS ON 30-APR-21: RS.00.7853 (REGULAR  - GROWTH)</t>
  </si>
  <si>
    <t>NAV AS ON 30-APR-21: RS.00.3582 (REGULAR  - IDCW)</t>
  </si>
  <si>
    <t>NAV AS ON 31-OCT-21: RS.2.3621 (DIRECT - GROWTH)</t>
  </si>
  <si>
    <t>NAV AS ON 31-OCT-21: RS.1.0810 (DIRECT - IDCW)</t>
  </si>
  <si>
    <t>NAV AS ON 31-OCT-21: RS.2.2156 (REGULAR  - GROWTH)</t>
  </si>
  <si>
    <t>NAV AS ON 31-OCT-21: RS.1.0105 (REGULAR  - IDCW)</t>
  </si>
  <si>
    <t>TATA MEDIUM TERM FUND SEGREGATED PORTFOLIO 1</t>
  </si>
  <si>
    <t>AVERAGE MATURITY :   3.62 YEARS</t>
  </si>
  <si>
    <t>NAV AS ON 30-APR-21: RS.30.8452 (DIRECT - GROWTH)</t>
  </si>
  <si>
    <t>NAV AS ON 30-APR-21: RS.14.3410 (DIRECT - IDCW)</t>
  </si>
  <si>
    <t>NAV AS ON 30-APR-21: RS.28.4074 (REGULAR  - GROWTH)</t>
  </si>
  <si>
    <t>NAV AS ON 30-APR-21: RS.12.9301 (REGULAR  - IDCW)</t>
  </si>
  <si>
    <t>NAV AS ON 31-OCT-21: RS.31.9625 (DIRECT - GROWTH)</t>
  </si>
  <si>
    <t>NAV AS ON 31-OCT-21: RS.14.8589 (DIRECT - IDCW)</t>
  </si>
  <si>
    <t>NAV AS ON 31-OCT-21: RS.29.3017 (REGULAR  - GROWTH)</t>
  </si>
  <si>
    <t>NAV AS ON 31-OCT-21: RS.13.3333 (REGULAR  - IDCW)</t>
  </si>
  <si>
    <t>INE115A07OR0</t>
  </si>
  <si>
    <t>** 07.97 % LIC HOUSING FINANCE LTD - 28/01/2030</t>
  </si>
  <si>
    <t>INE163N08131</t>
  </si>
  <si>
    <t>ICRA-AAA(CE)</t>
  </si>
  <si>
    <t>** 08.00 % ONGC PETRO-ADDITIONS LTD - 11/04/2025</t>
  </si>
  <si>
    <t>INE909H08337</t>
  </si>
  <si>
    <t>CRISIL-AA-</t>
  </si>
  <si>
    <t>** 07.75 % TMF HOLDINGS LTD - 30/12/2120</t>
  </si>
  <si>
    <t>IN0020170042</t>
  </si>
  <si>
    <t xml:space="preserve">GOI - 6.68% (17/09/2031) </t>
  </si>
  <si>
    <t>•Investment in Debt / Money Market Instruments / Government Securities.</t>
  </si>
  <si>
    <t>•Income/Capital Appreciation over medium term.</t>
  </si>
  <si>
    <t>(An open ended medium term debt scheme investing in instruments such that the Macaulay duration of the portfolio is between 3 years &amp; 4 years)</t>
  </si>
  <si>
    <t>Tata Medium Term Fund</t>
  </si>
  <si>
    <t>TATA MEDIUM TERM FUND ( SCHEME HAS 1 SEGRGRATED PORTFOLIO) ( MAIN PORTFOLIO )</t>
  </si>
  <si>
    <t>AVERAGE MATURITY :   1.31 MONTHS</t>
  </si>
  <si>
    <t>NAV AS ON 30-APR-21: RS.3256.3418 (DIRECT - GROWTH)</t>
  </si>
  <si>
    <t>NAV AS ON 30-APR-21: RS.1001.5187 (DIRECT - DAILY IDCW)</t>
  </si>
  <si>
    <t>NAV AS ON 30-APR-21: RS.3233.1209 (REGULAR  - GROWTH)</t>
  </si>
  <si>
    <t>NAV AS ON 30-APR-21: RS.1001.5157 (REGULAR  - DAILY IDCW)</t>
  </si>
  <si>
    <t>NAV AS ON 31-OCT-21: RS.3309.7946 (DIRECT - GROWTH)</t>
  </si>
  <si>
    <t>NAV AS ON 31-OCT-21: RS.1001.5187 (DIRECT - DAILY IDCW)</t>
  </si>
  <si>
    <t>NAV AS ON 31-OCT-21: RS.3284.3068 (REGULAR  - GROWTH)</t>
  </si>
  <si>
    <t>NAV AS ON 31-OCT-21: RS.1001.5157 (REGULAR  - DAILY IDCW)</t>
  </si>
  <si>
    <t>IN002021X314</t>
  </si>
  <si>
    <t>** TREASURY BILL 91 DAYS (13/01/2022)</t>
  </si>
  <si>
    <t>INE403G14NY1</t>
  </si>
  <si>
    <t>** - STDCHTD INV &amp; LOANS (INDIA) LTD - CP - 22/11/2021</t>
  </si>
  <si>
    <t>IN002021Y072</t>
  </si>
  <si>
    <t>** TREASURY BILL 182 DAYS (18/11/2021)</t>
  </si>
  <si>
    <t>INE550X14664</t>
  </si>
  <si>
    <t>** - SHAREKHAN BNP PARIBAS FINANCIAL SERVICES PVT. LTD - CP - 03/11/2021</t>
  </si>
  <si>
    <t>INE012I14MP6</t>
  </si>
  <si>
    <t>** - JM FINANCIAL SERVICES LTD - CP - 13/01/2022</t>
  </si>
  <si>
    <t>INE763G14JJ7</t>
  </si>
  <si>
    <t>** - ICICI SECURITIES LTD - CP - 03/12/2021</t>
  </si>
  <si>
    <t>INE002A14JI5</t>
  </si>
  <si>
    <t>** - RELIANCE INDUSTRIES LTD - CP - 11/01/2022</t>
  </si>
  <si>
    <t>INE095A16M21</t>
  </si>
  <si>
    <t>** - INDUSIND BANK LTD - CD - 01/11/2021</t>
  </si>
  <si>
    <t>INE140A14Q57</t>
  </si>
  <si>
    <t>** - PIRAMAL ENTERPRISES LTD - CP - 13/01/2022</t>
  </si>
  <si>
    <t>INE09OL14847</t>
  </si>
  <si>
    <t>** - BIRLA GROUP HOLDINGS PRIVATE LTD - CP - 17/12/2021</t>
  </si>
  <si>
    <t>INE891K14KL2</t>
  </si>
  <si>
    <t>** - AXIS FINANCE LTD - CP - 10/12/2021</t>
  </si>
  <si>
    <t>IN002020Z345</t>
  </si>
  <si>
    <t>** TREASURY BILL 364 DAYS (02/12/2021)</t>
  </si>
  <si>
    <t>INE094A14HO4</t>
  </si>
  <si>
    <t>** - H.P.C.L. - CP - 30/11/2021</t>
  </si>
  <si>
    <t>INE242A14UZ8</t>
  </si>
  <si>
    <t>** - INDIAN OIL CORP LTD - CP - 18/11/2021</t>
  </si>
  <si>
    <t>INE178A14HA4</t>
  </si>
  <si>
    <t>** - CHENNAI PETROLEUM CORPORATION LTD - CP - 31/12/2021</t>
  </si>
  <si>
    <t>INE027E14KS1</t>
  </si>
  <si>
    <t>** - L&amp;T FINANCE LTD - CP - 08/11/2021</t>
  </si>
  <si>
    <t>INE071G14DQ3</t>
  </si>
  <si>
    <t>** - ICICI HOME FINANCE CO.LTD - CP - 17/01/2022</t>
  </si>
  <si>
    <t>INE089C14BI5</t>
  </si>
  <si>
    <t>** - STERLITE TECHNOLOGIES LTD - CP - 20/12/2021</t>
  </si>
  <si>
    <t>IN002021X223</t>
  </si>
  <si>
    <t>** TREASURY BILL 91 DAYS (11/11/2021)</t>
  </si>
  <si>
    <t>INE289B14HR1</t>
  </si>
  <si>
    <t>** - GIC HOUSING FINANCE LTD - CP - 14/01/2022</t>
  </si>
  <si>
    <t>INE211H14195</t>
  </si>
  <si>
    <t>** - SHAREKHAN LTD - CP - 05/01/2022</t>
  </si>
  <si>
    <t>INE466L14AG2</t>
  </si>
  <si>
    <t>** - IIFL WEALTH MANAGEMENT LTD - CP - 20/12/2021</t>
  </si>
  <si>
    <t>IN002020Z311</t>
  </si>
  <si>
    <t>** TREASURY BILL 364 DAYS (11/11/2021)</t>
  </si>
  <si>
    <t>INE242A14VA9</t>
  </si>
  <si>
    <t>** - INDIAN OIL CORP LTD - CP - 12/11/2021</t>
  </si>
  <si>
    <t>INE742F14PR3</t>
  </si>
  <si>
    <t>** - ADANI PORTS &amp; SPECIAL ECONOMIC ZONE LTD - CP - 31/12/2021</t>
  </si>
  <si>
    <t>INE002A14IX6</t>
  </si>
  <si>
    <t>** - RELIANCE INDUSTRIES LTD - CP - 24/11/2021</t>
  </si>
  <si>
    <t>INE261F14IE7</t>
  </si>
  <si>
    <t>** - NABARD - CP - 22/11/2021</t>
  </si>
  <si>
    <t>INE001A14XX7</t>
  </si>
  <si>
    <t>** - HDFC LTD - CP - 14/01/2022</t>
  </si>
  <si>
    <t>IN002021X298</t>
  </si>
  <si>
    <t>** TREASURY BILL 91 DAYS (30/12/2021)</t>
  </si>
  <si>
    <t>INE09OL14821</t>
  </si>
  <si>
    <t>** - BIRLA GROUP HOLDINGS PRIVATE LTD - CP - 13/12/2021</t>
  </si>
  <si>
    <t>INE110L14PU5</t>
  </si>
  <si>
    <t>** - RELIANCE JIO INFOCOMM LTD - CP - 07/01/2022</t>
  </si>
  <si>
    <t>INE721A14DI3</t>
  </si>
  <si>
    <t>** - SHRIRAM TRANS. FIN. CO. LTD - CP - 27/12/2021</t>
  </si>
  <si>
    <t>INE040A16CL9</t>
  </si>
  <si>
    <t>** - HDFC BANK LTD - CD - 01/12/2021</t>
  </si>
  <si>
    <t>INE733E14AM8</t>
  </si>
  <si>
    <t>** - NTPC LTD - CP - 14/12/2021</t>
  </si>
  <si>
    <t>IN002021X264</t>
  </si>
  <si>
    <t>** TREASURY BILL 91 DAYS (09/12/2021)</t>
  </si>
  <si>
    <t>IN002021X231</t>
  </si>
  <si>
    <t>** TREASURY BILL 91 DAYS (19/11/2021)</t>
  </si>
  <si>
    <t>IN1920110013</t>
  </si>
  <si>
    <t>SDL KARNATAKA 9.19% (09/11/2021)</t>
  </si>
  <si>
    <t>GOI -  8.79% (08/11/2021)</t>
  </si>
  <si>
    <t>• Investment in Debt / Money Market Instruments.</t>
  </si>
  <si>
    <t>• Regular Income for Short Term.</t>
  </si>
  <si>
    <t>(An Open Ended Liquid Scheme)</t>
  </si>
  <si>
    <t>Tata liquid fund</t>
  </si>
  <si>
    <t>AVERAGE MATURITY :  4.19 MONTHS</t>
  </si>
  <si>
    <t>NAV AS ON 30-APR-21: RS.11.4809 (DIRECT - GROWTH)</t>
  </si>
  <si>
    <t>NAV AS ON 30-APR-21: RS.11.4811 (DIRECT - MONTHLY IDCW)</t>
  </si>
  <si>
    <t>NAV AS ON 30-APR-21: RS.10.4077 (DIRECT - WEEKLY IDCW)</t>
  </si>
  <si>
    <t>NAV AS ON 30-APR-21: RS.11.3016 (REGULAR  - GROWTH)</t>
  </si>
  <si>
    <t>NAV AS ON 30-APR-21: RS.11.3017 (REGULAR  - MONTHLY IDCW)</t>
  </si>
  <si>
    <t>NAV AS ON 30-APR-21: RS.10.3806 (REGULAR  - WEEKLY IDCW)</t>
  </si>
  <si>
    <t>NAV AS ON 31-OCT-21: RS.11.7000 (DIRECT - GROWTH)</t>
  </si>
  <si>
    <t>NAV AS ON 31-OCT-21: RS.11.7694 (DIRECT - MONTHLY IDCW)</t>
  </si>
  <si>
    <t>NAV AS ON 31-OCT-21: RS.10.4066 (DIRECT - WEEKLY IDCW)</t>
  </si>
  <si>
    <t>NAV AS ON 31-OCT-21: RS.11.4732 (REGULAR  - GROWTH)</t>
  </si>
  <si>
    <t>NAV AS ON 31-OCT-21: RS.11.4756 (REGULAR  - MONTHLY IDCW)</t>
  </si>
  <si>
    <t>NAV AS ON 31-OCT-21: RS.10.3790 (REGULAR  - WEEKLY IDCW)</t>
  </si>
  <si>
    <t>INE238A167W7</t>
  </si>
  <si>
    <t>** - AXIS BANK LTD - CD - 28/04/2022</t>
  </si>
  <si>
    <t>INE403G14OA9</t>
  </si>
  <si>
    <t>** - STDCHTD INV &amp; LOANS (INDIA) LTD - CP - 07/12/2021</t>
  </si>
  <si>
    <t>INE238A167U1</t>
  </si>
  <si>
    <t>** - AXIS BANK LTD - CD - 24/11/2021</t>
  </si>
  <si>
    <t>INE556F16853</t>
  </si>
  <si>
    <t>** - SMALL INDUST DEVLOP BANK  OF INDIA - CD - 18/03/2022</t>
  </si>
  <si>
    <t>IN002021X322</t>
  </si>
  <si>
    <t>** TREASURY BILL 91 DAYS (20/01/2022)</t>
  </si>
  <si>
    <t>INE020B08872</t>
  </si>
  <si>
    <t>** 08.44 % REC LTD - 04/12/2021</t>
  </si>
  <si>
    <t>INE115A07OP4</t>
  </si>
  <si>
    <t>** 07.22 % LIC HOUSING FINANCE LTD - 19/11/2021</t>
  </si>
  <si>
    <t>INE020B08CV5</t>
  </si>
  <si>
    <t>** 06.60 % REC LTD - 21/03/2022</t>
  </si>
  <si>
    <t>INE721A07QK5</t>
  </si>
  <si>
    <t>** SHRIRAM TRANS. FIN. CO. LTD - 16/06/2023 - FRB</t>
  </si>
  <si>
    <t>INE403D08066</t>
  </si>
  <si>
    <t>** 08.90 % BHARTI TELECOM LTD - 17/02/2022</t>
  </si>
  <si>
    <t>INE906B07FE6</t>
  </si>
  <si>
    <t>** 07.17 % NATIONAL HIGHWAYS AUTHORITY OF INDIA - 23/12/2021</t>
  </si>
  <si>
    <t>INE261F08CS2</t>
  </si>
  <si>
    <t>** 04.60 % NABARD - 29/07/2024</t>
  </si>
  <si>
    <t>•Investment in Debt &amp; Money Market instruments such that the Macaulay Duration of the portfolio is between 3 months - 6 months.</t>
  </si>
  <si>
    <t>(An open ended ultra-short term  debt scheme investing in instruments such that the Macaulay duration of the portfolio is between 3 months and 6 months)</t>
  </si>
  <si>
    <t>Tata Ultra Short Term Fund</t>
  </si>
  <si>
    <t>Hedging Position through Interest Rate Swaps as on 31st October 2021 : TATA CAPITAL FINANCIAL SERVICES LTD NCD (SR - E  FY21-22 OPTION - II) 5.85% (04/10/2024) of Notional Value Rs. 2,500.00 Lakhs Pay Fixed &amp; Receive Floating</t>
  </si>
  <si>
    <t>Hedging Position through Interest Rate Swaps as on 31st October 2021 : TATA CAPITAL FINANCIAL SERVICES LTD NCD (TRANCHE -I SR-II) 8.9% (27/09/2023) of Notional Value Rs. 1,000.00 Lakhs Pay Fixed &amp; Receive Floating</t>
  </si>
  <si>
    <t>Hedging Position through Interest Rate Swaps as on 31st October 2021 : MUTHOOT FINANCE LTD 6.60% NCD (SR-XXV OPTION III) (20/06/2023) of Notional Value Rs. 500.00 Lakhs Pay Fixed &amp; Receive Floating</t>
  </si>
  <si>
    <t>Hedging Position through Interest Rate Swaps as on 31st October 2021 : BAJAJ HOUSING FINANCE LTD (SR.-25) 5.60% NCD (21/06/2024) of Notional Value Rs. 1,500.00 Lakhs Pay Fixed &amp; Receive Floating</t>
  </si>
  <si>
    <t>Hedging Position through Interest Rate Swaps as on 31st October 2021 : TELESONIC NETWORK LTD 5.35% NCD (28/04/2023) of Notional Value Rs. 2,500.00 Lakhs Pay Fixed &amp; Receive Floating</t>
  </si>
  <si>
    <t xml:space="preserve">Hedging Position through Interest Rate Swaps as on 31st October 2021 : YARROW INFRASTRUCTURE PRIVATE LTD 6.49% NCD (01/07/2024) of Notional Value Rs. 1,500.00 Lakhs  Pay Fixed &amp; Receive Floating. </t>
  </si>
  <si>
    <t xml:space="preserve">Hedging Position through Interest Rate Swaps as on 31st October 2021 : SDL HARYANA  9.71% (12/03/2024) of Notional Value Rs. 1,000.00  Lakhs  Pay Fixed &amp; Receive Floating. </t>
  </si>
  <si>
    <t>Pay Fixed - Receive Floating</t>
  </si>
  <si>
    <t>YES BANK LTD - 28-Aug-23</t>
  </si>
  <si>
    <t>ICICI SEC PRM DEALERSHIP LTD 18-Aug-2022</t>
  </si>
  <si>
    <t>HDFC BANK LTD - 11-Aug-2022</t>
  </si>
  <si>
    <t>HDFC BANK LTD - 05-Aug-2023</t>
  </si>
  <si>
    <t>IDFC FIRST BANK LTD - 05-Aug-2022</t>
  </si>
  <si>
    <t>HDFC Bank LTD - 31-July-2023</t>
  </si>
  <si>
    <t>IDFC First Bank - 23-Jul-2022</t>
  </si>
  <si>
    <t>% To net assets</t>
  </si>
  <si>
    <t>Notional Value</t>
  </si>
  <si>
    <t>Position</t>
  </si>
  <si>
    <t>Counter Parties to Interest Rate Swap</t>
  </si>
  <si>
    <t>Hedging Positions through Interest Rate Swaps as on 31st October 2021</t>
  </si>
  <si>
    <t>Hedging Position through Interest Rate Swaps as on 31st October 2021 is 17.55% of the net assets. (On Notional Value of IRS to Net Assets Basis)</t>
  </si>
  <si>
    <t>AVERAGE MATURITY :  3.10 YEARS</t>
  </si>
  <si>
    <t>NAV AS ON 31-OCT-21: RS.10.1347 (DIRECT  - GROWTH)</t>
  </si>
  <si>
    <t>NAV AS ON 31-OCT-21: RS.10.1347 (DIRECT  - PERIODIC IDCW)</t>
  </si>
  <si>
    <t>NAV AS ON 31-OCT-21: RS.10.1348 (DIRECT  - QUARTERLY IDCW)</t>
  </si>
  <si>
    <t>NAV AS ON 31-OCT-21: RS.10.1347 (DIRECT  - MONTHLY IDCW)</t>
  </si>
  <si>
    <t>NAV AS ON 31-OCT-21: RS.10.1193 (REGULAR  - GROWTH)</t>
  </si>
  <si>
    <t>NAV AS ON 31-OCT-21: RS.10.1193 (REGULAR  - PERIODIC IDCW)</t>
  </si>
  <si>
    <t>NAV AS ON 31-OCT-21: RS.10.1193 (REGULAR  - QUARTERLY IDCW)</t>
  </si>
  <si>
    <t>NAV AS ON 31-OCT-21: RS.10.1193 (REGULAR  - MONTHLY IDCW)</t>
  </si>
  <si>
    <t>INE414G07FS0</t>
  </si>
  <si>
    <t>** 06.60 % MUTHOOT FINANCE LTD - 20/06/2023 #</t>
  </si>
  <si>
    <t>INE306N07KF1</t>
  </si>
  <si>
    <t>** 08.90 % TATA CAPITAL FINANCIAL SERVICES LTD - 27/09/2023 #</t>
  </si>
  <si>
    <t>** 06.49 % YARROW INFRASTRUCTURE PVT LTD - 01/07/2024 #</t>
  </si>
  <si>
    <t>INE377Y07235</t>
  </si>
  <si>
    <t>** 05.60 % BAJAJ HOUSING FINANCE LTD - 21/06/2024 #</t>
  </si>
  <si>
    <t>INE957N07625</t>
  </si>
  <si>
    <t>** HERO FINCORP LTD - 19/07/2024 - FRB</t>
  </si>
  <si>
    <t>INE306N07MK7</t>
  </si>
  <si>
    <t>** 05.85 % TATA CAPITAL FINANCIAL SERVICES LTD - 04/10/2024 #</t>
  </si>
  <si>
    <t>** 05.35 % TELESONIC NETWORKS LTD - 28/04/2023 #</t>
  </si>
  <si>
    <t>GOI 8.35% 14/5/2022</t>
  </si>
  <si>
    <t>IN1620130204</t>
  </si>
  <si>
    <t>SDL HARYANA  9.71% (12/03/2024) #</t>
  </si>
  <si>
    <t>IN0020210160</t>
  </si>
  <si>
    <t>GOI FLOATING RATE BOND  4.04% (04/10/2028)</t>
  </si>
  <si>
    <t>IN0020180041</t>
  </si>
  <si>
    <t>GOI FLOATING RATE BOND -4.59% (07/12/2031)</t>
  </si>
  <si>
    <t>IN0020160084</t>
  </si>
  <si>
    <t>GOI FLOATING RATE BOND -3.51% (07/11/2024)</t>
  </si>
  <si>
    <t>•Regular Income by investing predominantly in a portfolio of floating rate instruments (including fixed rate instruments converted for floating rate exposures using swaps / derivatives)</t>
  </si>
  <si>
    <t xml:space="preserve">This product is suitable for investors who are seeking*: </t>
  </si>
  <si>
    <t>(An open-ended debt scheme investing predominantly in floating rate instruments (including fixed rate instruments converted to floating rate exposures using swaps/ derivatives))</t>
  </si>
  <si>
    <t>Tata Floating Rate Fund</t>
  </si>
  <si>
    <t>AVERAGE MATURITY :  6.51 YEARS</t>
  </si>
  <si>
    <t>NAV AS ON 30-APR-21: RS.16.3281 (DIRECT - HALF YEARLY IDCW)</t>
  </si>
  <si>
    <t>NAV AS ON 30-APR-21: RS.39.8386 (DIRECT - PERIODIC IDCW)</t>
  </si>
  <si>
    <t>NAV AS ON 30-APR-21: RS.69.9796 (DIRECT - GROWTH)</t>
  </si>
  <si>
    <t>NAV AS ON 30-APR-21: RS.15.0346 (REGULAR  - HALF YEARLY IDCW)</t>
  </si>
  <si>
    <t>NAV AS ON 30-APR-21: RS.37.8677 (REGULAR  - PERIODIC IDCW)</t>
  </si>
  <si>
    <t>NAV AS ON 30-APR-21: RS.65.2261 (REGULAR  - GROWTH)</t>
  </si>
  <si>
    <t>NAV AS ON 31-OCT-21: RS.16.7017 (DIRECT - HALF YEARLY IDCW)</t>
  </si>
  <si>
    <t>NAV AS ON 31-OCT-21: RS.40.7397 (DIRECT - PERIODIC IDCW)</t>
  </si>
  <si>
    <t>NAV AS ON 31-OCT-21: RS.71.5770 (DIRECT - GROWTH)</t>
  </si>
  <si>
    <t>NAV AS ON 31-OCT-21: RS.15.3190 (REGULAR  - HALF YEARLY IDCW)</t>
  </si>
  <si>
    <t>NAV AS ON 31-OCT-21: RS.38.5900 (REGULAR  - PERIODIC IDCW)</t>
  </si>
  <si>
    <t>NAV AS ON 31-OCT-21: RS.66.4838 (REGULAR  - GROWTH)</t>
  </si>
  <si>
    <t>INE115A07OB4</t>
  </si>
  <si>
    <t>** 08.70 % LIC HOUSING FINANCE LTD - 23/03/2029</t>
  </si>
  <si>
    <t>INE001A07SW3</t>
  </si>
  <si>
    <t>** 06.83 % HDFC LTD - 08/01/2031</t>
  </si>
  <si>
    <t>INE906B07HP8</t>
  </si>
  <si>
    <t>** 07.35 % NATIONAL HIGHWAYS AUTHORITY OF INDIA - 28/04/2030</t>
  </si>
  <si>
    <t>INE020B08CU7</t>
  </si>
  <si>
    <t>** 07.55 % REC LTD - 11/05/2030</t>
  </si>
  <si>
    <t>INE733E07KL3</t>
  </si>
  <si>
    <t>** 07.32 % NTPC LTD - 17/07/2029</t>
  </si>
  <si>
    <t>INE053F07BA5</t>
  </si>
  <si>
    <t>** 08.55 % INDIAN RAILWAYS FINANCE CORPORATION LTD - 21/02/2029</t>
  </si>
  <si>
    <t>INE134E08JX9</t>
  </si>
  <si>
    <t>** 09.10 % POWER FINANCE CORPORATION - 23/03/2029</t>
  </si>
  <si>
    <t>IN0020190040</t>
  </si>
  <si>
    <t>GOI - 7.69% (17/06/2043)</t>
  </si>
  <si>
    <t>IN0020200278</t>
  </si>
  <si>
    <t>GOI - 5.15% (09/11/2025)</t>
  </si>
  <si>
    <t>•Investment in Debt &amp; Money Market Instruments / Government Securities.</t>
  </si>
  <si>
    <t>•Long Term Capital Appreciation &amp; Regular Income.</t>
  </si>
  <si>
    <t>(An open ended medium term debt scheme investing in instruments such that the Macaulay duration of the portfolio is between 4 year &amp; 7 years)</t>
  </si>
  <si>
    <t>Tata Income Fund</t>
  </si>
  <si>
    <t>Tata GILT Securities Fund</t>
  </si>
  <si>
    <t>(An open-ended debt scheme investing predominantly in government securities across maturity.)</t>
  </si>
  <si>
    <t>• Long Term Capital Appreciation &amp; Regular Income.</t>
  </si>
  <si>
    <t>• Predominant investments in Government Securities.</t>
  </si>
  <si>
    <t>GOI - 6.67% (15/12/2035)</t>
  </si>
  <si>
    <t>IN0020210152</t>
  </si>
  <si>
    <t>SDL MAHARASHTRA 9.39% (20/11/2023)</t>
  </si>
  <si>
    <t>IN2220130123</t>
  </si>
  <si>
    <t>GOI - 7.59% (11/01/2026)</t>
  </si>
  <si>
    <t>IN0020150093</t>
  </si>
  <si>
    <t>SDL MAHARASHTRA 9.79% (25/09/2023)</t>
  </si>
  <si>
    <t>IN2220130081</t>
  </si>
  <si>
    <t>SDL GOA 9.77 % (26/02/2024).</t>
  </si>
  <si>
    <t>IN1420130065</t>
  </si>
  <si>
    <t>SDL HARYANA  9.71% (12/03/2024)</t>
  </si>
  <si>
    <t>SDL ANDHRA PRADESH 9.48% (26/03/2024)</t>
  </si>
  <si>
    <t>IN1020130176</t>
  </si>
  <si>
    <t>NAV AS ON 31-OCT-21: RS.17.3801 (REGULAR  - IDCW)</t>
  </si>
  <si>
    <t>NAV AS ON 31-OCT-21: RS.28.5020 (RP280225 - IDCW)</t>
  </si>
  <si>
    <t>NAV AS ON 31-OCT-21: RS.28.5485 (RP280225 - GROWTH)</t>
  </si>
  <si>
    <t>NAV AS ON 31-OCT-21: RS.19.0654 (DIRECT - IDCW)</t>
  </si>
  <si>
    <t>NAV AS ON 31-OCT-21: RS.67.7180 (DIRECT - GROWTH)</t>
  </si>
  <si>
    <t>NAV AS ON 31-OCT-21: RS.62.6725 (REGULAR  - GROWTH)</t>
  </si>
  <si>
    <t>NAV AS ON 30-APR-21: RS.17.1119 (REGULAR  - IDCW)</t>
  </si>
  <si>
    <t>NAV AS ON 30-APR-21: RS.28.0225 (RP280225 - IDCW)</t>
  </si>
  <si>
    <t>NAV AS ON 30-APR-21: RS.28.0682 (RP280225 - GROWTH)</t>
  </si>
  <si>
    <t>NAV AS ON 30-APR-21: RS.18.6962 (DIRECT - IDCW)</t>
  </si>
  <si>
    <t>NAV AS ON 30-APR-21: RS.66.3689 (DIRECT - GROWTH)</t>
  </si>
  <si>
    <t>NAV AS ON 30-APR-21: RS.61.6813 (REGULAR  - GROWTH)</t>
  </si>
  <si>
    <t>AVERAGE MATURITY :   7.33 YEARS</t>
  </si>
  <si>
    <t>Tata Overnight Fund</t>
  </si>
  <si>
    <t>(An open ended Debt scheme investing in Overnight Securities)</t>
  </si>
  <si>
    <t>•To generate reasonable returns in line with overnight rates and high liquidity over short term.</t>
  </si>
  <si>
    <t>•Investment in debt and money market instruments havingmaturity of upto 1 business day.</t>
  </si>
  <si>
    <t>(A) TREPS</t>
  </si>
  <si>
    <t>NAV AS ON 31-OCT-21: RS.1000.0000 (REGULAR  - DAILY IDCW)</t>
  </si>
  <si>
    <t>NAV AS ON 31-OCT-21: RS.1102.9687 (REGULAR  - GROWTH)</t>
  </si>
  <si>
    <t>NAV AS ON 31-OCT-21: RS.1000.0000 (DIRECT - DAILY IDCW)</t>
  </si>
  <si>
    <t>NAV AS ON 31-OCT-21: RS.1105.9952 (DIRECT - GROWTH)</t>
  </si>
  <si>
    <t>NAV AS ON 30-APR-21: RS.1000.0000 (REGULAR  - DAILY IDCW)</t>
  </si>
  <si>
    <t>NAV AS ON 30-APR-21: RS.1086.2719 (REGULAR  - GROWTH)</t>
  </si>
  <si>
    <t>NAV AS ON 30-APR-21: RS.1000.0000 (DIRECT - DAILY IDCW)</t>
  </si>
  <si>
    <t>NAV AS ON 30-APR-21: RS.1088.7037 (DIRECT - GROWTH)</t>
  </si>
  <si>
    <t>AVERAGE MATURITY :   0.10 MONTHS</t>
  </si>
  <si>
    <t>Tata Dynamic Bond Fund</t>
  </si>
  <si>
    <t>(An open ended dynamic debt scheme investing across duration)</t>
  </si>
  <si>
    <t>•Short Term to Medium Capital Appreciation.</t>
  </si>
  <si>
    <t>** 04.96 % LIC HOUSING FINANCE LTD - 14/09/2023</t>
  </si>
  <si>
    <t>INE115A07OZ3</t>
  </si>
  <si>
    <t>** 07.20 % HDFC LTD - 13/04/2023</t>
  </si>
  <si>
    <t>INE001A07SJ0</t>
  </si>
  <si>
    <t>NAV AS ON 31-OCT-21: RS.19.1155 (REGULAR  - IDCW)</t>
  </si>
  <si>
    <t>NAV AS ON 31-OCT-21: RS.33.1740 (REGULAR  - GROWTH)</t>
  </si>
  <si>
    <t>NAV AS ON 31-OCT-21: RS.21.4978 (DIRECT - IDCW)</t>
  </si>
  <si>
    <t>NAV AS ON 31-OCT-21: RS.36.2208 (DIRECT - GROWTH)</t>
  </si>
  <si>
    <t>NAV AS ON 30-APR-21: RS.18.6386 (REGULAR  - IDCW)</t>
  </si>
  <si>
    <t>NAV AS ON 30-APR-21: RS.32.3455 (REGULAR  - GROWTH)</t>
  </si>
  <si>
    <t>NAV AS ON 30-APR-21: RS.20.9213 (DIRECT - IDCW)</t>
  </si>
  <si>
    <t>NAV AS ON 30-APR-21: RS.35.2363 (DIRECT - GROWTH)</t>
  </si>
  <si>
    <t>AVERAGE MATURITY :  1.46 YEARS</t>
  </si>
  <si>
    <t>Tata Banking &amp; PSU Debt Fund</t>
  </si>
  <si>
    <t>(An open ended debt scheme predominantly investing in debt instruments of Banks, Public Sector Undertakings, Public Financial Institutions and Municipal Bonds)</t>
  </si>
  <si>
    <t>•Regular Income Over Short Term to Medium Term.</t>
  </si>
  <si>
    <t>•Predominant investment in Debt &amp; Money Market instruments issued by Banks, Public Sector Undertakings &amp; Financial Institutions.</t>
  </si>
  <si>
    <t>SDL WEST BENGAL 7.82% (19/06/2023)</t>
  </si>
  <si>
    <t>IN3420130038</t>
  </si>
  <si>
    <t>GOI - 5.22% (15/06/2025)</t>
  </si>
  <si>
    <t>SDL UTTAR PRADESH SDL SPECIAL 8.55% (04/10/2022)</t>
  </si>
  <si>
    <t>IN3320150078</t>
  </si>
  <si>
    <t>SDL GUJARAT 8.58% (23/01/2023)</t>
  </si>
  <si>
    <t>IN1520120131</t>
  </si>
  <si>
    <t>SDL RAJASTHAN 8.29% (29/07/2025)</t>
  </si>
  <si>
    <t>IN2920150165</t>
  </si>
  <si>
    <t>SDL MAHARASHTRA 9.60% (14/08/2023)</t>
  </si>
  <si>
    <t>IN2220130057</t>
  </si>
  <si>
    <t>SDL GUJARAT  8.84% (17/10/2022)</t>
  </si>
  <si>
    <t>IN1520120099</t>
  </si>
  <si>
    <t>SDL KERALA 4.85% (03/02/2023)</t>
  </si>
  <si>
    <t>IN2020200241</t>
  </si>
  <si>
    <t>SDL KARNATAKA 8.22% (09/12/2025)</t>
  </si>
  <si>
    <t>IN1920150050</t>
  </si>
  <si>
    <t>SDL KERALA 9.41% (30/01/2024)</t>
  </si>
  <si>
    <t>IN2020130141</t>
  </si>
  <si>
    <t>SDL PUNJAB  8.50% (30/03/2024)</t>
  </si>
  <si>
    <t>IN2820150190</t>
  </si>
  <si>
    <t>SDL TAMILNADU 8.00% (28/10/2025)</t>
  </si>
  <si>
    <t>IN3120150120</t>
  </si>
  <si>
    <t>SDL TAMILNADU 8.25% (25/04/2023)</t>
  </si>
  <si>
    <t>IN3120130015</t>
  </si>
  <si>
    <t>SDL KARNATAKA 9.55% (12/02/2024)</t>
  </si>
  <si>
    <t>IN1920130102</t>
  </si>
  <si>
    <t>SDL RAJASTHAN 8.21% (31/03/2024)</t>
  </si>
  <si>
    <t>IN2920150439</t>
  </si>
  <si>
    <t>** 06.24 % STATE BANK OF INDIA - 21/09/2030</t>
  </si>
  <si>
    <t>INE062A08256</t>
  </si>
  <si>
    <t>** 06.80 % REC LTD - 30/06/2023</t>
  </si>
  <si>
    <t>INE020B08CN2</t>
  </si>
  <si>
    <t>** 06.91 % NHPC LTD - 15/09/2022</t>
  </si>
  <si>
    <t>INE848E07AH8</t>
  </si>
  <si>
    <t>** 06.19 % INDIAN RAILWAYS FINANCE CORPORATION LTD - 28/04/2023</t>
  </si>
  <si>
    <t>INE053F07CC9</t>
  </si>
  <si>
    <t>** 09.20 % ICICI BANK LTD - 17/03/2117</t>
  </si>
  <si>
    <t>ICRA-AA+</t>
  </si>
  <si>
    <t>INE090A08TW2</t>
  </si>
  <si>
    <t>** 08.49 % NTPC LTD - 25/03/2025</t>
  </si>
  <si>
    <t>INE733E07JP6</t>
  </si>
  <si>
    <t>** 08.50 % LIC HOUSING FINANCE LTD - 20/06/2022</t>
  </si>
  <si>
    <t>INE115A07OD0</t>
  </si>
  <si>
    <t>** 08.85 % HDFC BANK LTD - 12/05/2117</t>
  </si>
  <si>
    <t>INE040A08377</t>
  </si>
  <si>
    <t>NAV AS ON 31-OCT-21: RS.11.5552 (REGULAR  - IDCW)</t>
  </si>
  <si>
    <t>NAV AS ON 31-OCT-21: RS.11.5553 (REGULAR  - GROWTH)</t>
  </si>
  <si>
    <t>NAV AS ON 31-OCT-21: RS.11.6783 (DIRECT - IDCW)</t>
  </si>
  <si>
    <t>NAV AS ON 31-OCT-21: RS.11.6782 (DIRECT - GROWTH)</t>
  </si>
  <si>
    <t>NAV AS ON 30-APR-21: RS.11.2956 (REGULAR  - IDCW)</t>
  </si>
  <si>
    <t>NAV AS ON 30-APR-21: RS.11.2956 (REGULAR  - GROWTH)</t>
  </si>
  <si>
    <t>NAV AS ON 30-APR-21: RS.11.3880 (DIRECT - IDCW)</t>
  </si>
  <si>
    <t>NAV AS ON 30-APR-21: RS.11.3880 (DIRECT - GROWTH)</t>
  </si>
  <si>
    <t>AVERAGE MATURITY :   2.73  YEARS</t>
  </si>
  <si>
    <t>TATA FIXED MATURITY PLAN-SERIES 56 SCHEME - F (CLOSE ENDED SCHEME)</t>
  </si>
  <si>
    <t>Tata Fixed Maturity Plan Series 56 Scheme F</t>
  </si>
  <si>
    <t>(A Close Ended Debt Scheme)</t>
  </si>
  <si>
    <t>• Fixed income / capital appreciation on maturity.</t>
  </si>
  <si>
    <t>•Investment in Debt &amp; Money market instruments</t>
  </si>
  <si>
    <t>(I) NON-CONVERTIBLE DEBENTURES/BONDS/ZCB</t>
  </si>
  <si>
    <t>** HDB FINANCIAL SERVICES LTD - 05/04/2022 - ZCB</t>
  </si>
  <si>
    <t>INE756I07CI8</t>
  </si>
  <si>
    <t>** BAJAJ FINANCE LTD - 05/04/2022 - ZCB</t>
  </si>
  <si>
    <t>INE296A07QQ5</t>
  </si>
  <si>
    <t>** 08.46 % HOUSING &amp; URBAN DEVELOPMENT CORPORATION LTD - 15/02/2022</t>
  </si>
  <si>
    <t>INE031A08632</t>
  </si>
  <si>
    <t>** LIC HOUSING FINANCE LTD - 25/02/2022 - ZCB</t>
  </si>
  <si>
    <t>INE115A07NM3</t>
  </si>
  <si>
    <t>** 09.47 % POWER GRID CORPORATION OF INDIA LTD - 31/03/2022</t>
  </si>
  <si>
    <t>INE752E07ES1</t>
  </si>
  <si>
    <t>** 09.45 % LIC HOUSING FINANCE LTD - 30/01/2022</t>
  </si>
  <si>
    <t>INE115A07BY3</t>
  </si>
  <si>
    <t>NAV AS ON 31-OCT-21: RS.12.7105 (REGULAR  - IDCW)</t>
  </si>
  <si>
    <t>NAV AS ON 31-OCT-21: RS.12.7108 (REGULAR  - GROWTH)</t>
  </si>
  <si>
    <t>NAV AS ON 31-OCT-21: RS.12.8068 (DIRECT - IDCW)</t>
  </si>
  <si>
    <t>NAV AS ON 31-OCT-21: RS.12.8066 (DIRECT - GROWTH)</t>
  </si>
  <si>
    <t>NAV AS ON 30-APR-21: RS.12.4855 (REGULAR  - IDCW)</t>
  </si>
  <si>
    <t>NAV AS ON 30-APR-21: RS.12.4856 (REGULAR  - GROWTH)</t>
  </si>
  <si>
    <t>NAV AS ON 30-APR-21: RS.12.5600 (DIRECT - IDCW)</t>
  </si>
  <si>
    <t>NAV AS ON 30-APR-21: RS.12.5621 (DIRECT - GROWTH)</t>
  </si>
  <si>
    <t>AVERAGE MATURITY : 0.30 YEARS</t>
  </si>
  <si>
    <t>TATA FIXED MATURITY PLAN-SERIES 56 SCHEME - D (CLOSE ENDED SCHEME)</t>
  </si>
  <si>
    <t>Tata Fixed Maturity Plan Series 56 Scheme D</t>
  </si>
  <si>
    <t>NAV AS ON 31-OCT-21: RS.12.6629 (REGULAR  - IDCW)</t>
  </si>
  <si>
    <t>NAV AS ON 31-OCT-21: RS.12.6628 (REGULAR  - GROWTH)</t>
  </si>
  <si>
    <t>NAV AS ON 31-OCT-21: RS.12.7891 (DIRECT - IDCW)</t>
  </si>
  <si>
    <t>NAV AS ON 31-OCT-21: RS.12.7916 (DIRECT - GROWTH)</t>
  </si>
  <si>
    <t>NAV AS ON 30-APR-21: RS.12.4543 (REGULAR  - IDCW)</t>
  </si>
  <si>
    <t>NAV AS ON 30-APR-21: RS.12.4543 (REGULAR  - GROWTH)</t>
  </si>
  <si>
    <t>NAV AS ON 30-APR-21: RS.12.4704 (DIRECT - IDCW)</t>
  </si>
  <si>
    <t>NAV AS ON 30-APR-21: RS.12.5597 (DIRECT - GROWTH)</t>
  </si>
  <si>
    <t>AVERAGE MATURITY :   0.01 YEARS</t>
  </si>
  <si>
    <t>TATA FIXED MATURITY PLAN-SERIES 55 SCHEME - F</t>
  </si>
  <si>
    <t>TATA FIXED MATURITY PLAN-SERIES 55 SCHEME - E</t>
  </si>
  <si>
    <t>Tata Hybrid Equity Fund Regular Plan - IDCW Monthly</t>
  </si>
  <si>
    <t>RECORD_DATE</t>
  </si>
  <si>
    <t>NAV As on Record Date</t>
  </si>
  <si>
    <t>DIVIDEND PER UNIT(HUF &amp; INDIVIDUALS)</t>
  </si>
  <si>
    <t>DIVIDEND PER UNIT(OTHERS)</t>
  </si>
  <si>
    <t>Tata Hybrid Equity Fund Direct Plan - IDCW Monthly</t>
  </si>
  <si>
    <t>Tata Equity P/E Fund Direct Plan - IDCW Trigger A (5%)</t>
  </si>
  <si>
    <t>Tata Equity P/E Fund Direct Plan - IDCW Trigger B(10%)</t>
  </si>
  <si>
    <t>Tata Equity P/E Fund Regular Plan - IDCW Trigger B(10%)</t>
  </si>
  <si>
    <t>Tata Equity P/E Fund Regular Plan - IDCW Trigger A (5%)</t>
  </si>
  <si>
    <t>Tata Treasury Advantage Fund  Regular Plan - Daily IDCW</t>
  </si>
  <si>
    <t>May'21</t>
  </si>
  <si>
    <t>1003.5288-1003.5288</t>
  </si>
  <si>
    <t>Jun'21</t>
  </si>
  <si>
    <t>Jul'21</t>
  </si>
  <si>
    <t>Aug'21</t>
  </si>
  <si>
    <t>Sep'21</t>
  </si>
  <si>
    <t>Oct'21</t>
  </si>
  <si>
    <t>Tata Treasury Advantage Fund Direct Plan - Daily IDCW</t>
  </si>
  <si>
    <t>1003.5316-1003.5316</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</si>
  <si>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</si>
  <si>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</si>
  <si>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</si>
  <si>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</si>
  <si>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</si>
  <si>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1114.5200-1114.5200</t>
  </si>
  <si>
    <t>Tata Money Market Fund Direct Plan - Daily IDCW</t>
  </si>
  <si>
    <t>Tata Liquid Fund Regular Plan - Daily IDCW</t>
  </si>
  <si>
    <t>1001.5157-1001.5157</t>
  </si>
  <si>
    <t>Tata Liquid Fund Direct Plan - Daily IDCW</t>
  </si>
  <si>
    <t>1001.5187-1001.5187</t>
  </si>
  <si>
    <t>Tata Overnight Fund - Regular Plan - IDCW</t>
  </si>
  <si>
    <t>1000.000-1000.000</t>
  </si>
  <si>
    <t>Tata Overnight Fund - Direct Plan- IDCW</t>
  </si>
  <si>
    <t>Tata Ultra Short Term Fund - Regular Plan - IDCW Weekly</t>
  </si>
  <si>
    <t>Tata Ultra Short Term Fund - Direct Plan - IDCW Weekly</t>
  </si>
  <si>
    <t>COMMODITY &amp; EXCHANGE TRADED COMMODITY DERIVATIVES</t>
  </si>
  <si>
    <t>A) COMMODITIES PHYSICAL</t>
  </si>
  <si>
    <t>B) LISTED ON COMMODITY EXCHANGES (Quantity in Lots)</t>
  </si>
  <si>
    <t>COMMODITY &amp; COMMODITY RELATED TOTAL</t>
  </si>
  <si>
    <t>COPPERMCXDEC2021CFUT</t>
  </si>
  <si>
    <t>CRUDEOILFUMCXDEC2021CFUT</t>
  </si>
  <si>
    <t>GOLDMFUTMCXDEC2021CFUT</t>
  </si>
  <si>
    <t>GOLDMFUTMCXJAN2022CFUT</t>
  </si>
  <si>
    <t>MCXBULLDEXMCXDEC2021CFUT</t>
  </si>
  <si>
    <t>MCXBULLDEXMCXNOV2021CFUT</t>
  </si>
  <si>
    <t>MCXENRGDEXVMMCXNOV2021CFUT</t>
  </si>
  <si>
    <t>MCXMETDEXMCXNOV2021CFUT</t>
  </si>
  <si>
    <t>MCXMETDEXMCXDEC2021CFUT</t>
  </si>
  <si>
    <t>NATURALGAFMCXDEC2021CFUT</t>
  </si>
  <si>
    <t>Cash Received (amount Credited to Bank Account of the Scheme)</t>
  </si>
  <si>
    <t>Face Value of the new security (PIRAMAL CAPITAL &amp; HOUSING FINANCE LTD 6.75 LOA 26SP31 FVRS1000) received</t>
  </si>
  <si>
    <t>Cash received from DHFL Procceds have been distributed to the unit holders in the moth of October 2021</t>
  </si>
  <si>
    <t>ALUMINIUM (5 MT-5000 GMS) COMMODITY - PHYSICAL</t>
  </si>
  <si>
    <t>SILVER MICRO (1 KGS) COMMODITY - PHYSICAL</t>
  </si>
  <si>
    <t>COPPER (2500 KGS) COMMODITY-PHYSICAL</t>
  </si>
  <si>
    <t>ALUMINIUM (5 MT-5000 GMS) COMMODITY - ALUMINIUMFMCXNOV2021CFUT</t>
  </si>
  <si>
    <t>COPPER (2500 KGS) COMMODITY - COPPERMCXNOV2021CFUT</t>
  </si>
  <si>
    <t>COPPER (2500 KGS) COMMODITY - COPPERMCXDEC2021CFUT</t>
  </si>
  <si>
    <t>COTTON SEED OIL CAKE AKOLA (10 MT 100 QTLS) COMM - COCUDAKLFUNCXDEC2021CFUT</t>
  </si>
  <si>
    <t>COTTON SEED OIL CAKE AKOLA (10 MT 100 QTLS) COMM - COCUDAKLFUNCXJAN2022CFUT</t>
  </si>
  <si>
    <t>CRUDE OIL (100 BARRELS) COMMODITY - CRUDEOILFUMCXDEC2021CFUT</t>
  </si>
  <si>
    <t>CRUDE OIL (100 BARRELS) COMMODITY - CRUDEOILFUMCXNOV2021CFUT</t>
  </si>
  <si>
    <t>GOLD (1 KG-1000 GMS) COMMODITY - GOLDFUTMCXDEC2021CFUT</t>
  </si>
  <si>
    <t>GOLD (1 KG-1000 GMS) COMMODITY - GOLDFUTMCXFEB2022CFUT</t>
  </si>
  <si>
    <t>GOLD MINI (100 GRAMS) COMMODITY - GOLDMFUTMCXDEC2021CFUT</t>
  </si>
  <si>
    <t>GOLD MINI (100 GRAMS) COMMODITY - GOLDMFUTMCXJAN2022CFUT</t>
  </si>
  <si>
    <t>JEERA UNJHA (3 MT 30 QTLS) COMMODITY - JEERAUNJHFNCXNOV2021CFUT</t>
  </si>
  <si>
    <t>NATURAL GAS (1250 mmBtu) COMMODITY - NATURALGAFMCXDEC2021CFUT</t>
  </si>
  <si>
    <t>NATURAL GAS (1250 mmBtu) COMMODITY - NATURALGAFMCXNOV2021CFUT</t>
  </si>
  <si>
    <t>MCXBULLDEX - MCXBULLDEXMCXDEC2021CFUT</t>
  </si>
  <si>
    <t>MCXBULLDEX - MCXBULLDEXMCXNOV2021CFUT</t>
  </si>
  <si>
    <t>MCXMETDEX - MCXMETDEXMCXDEC2021CFUT</t>
  </si>
  <si>
    <t>MCXMETDEX - MCXMETDEXMCXNOV2021CFUT</t>
  </si>
  <si>
    <t>MCXENRGDEXVMMCXNOV2021CFUT - MCXENRGDEXVMMCXNOV2021CFUT</t>
  </si>
  <si>
    <t>RAPE MUSTARD SEED JAIPUR (10 MT -100 QTLS) COMMODITY - RMSEEDFUTNCXDEC2021CFUT</t>
  </si>
  <si>
    <t>RAPE MUSTARD SEED JAIPUR (10 MT -100 QTLS) COMMODITY - RMSEEDFUTNCXNOV2021CFUT</t>
  </si>
  <si>
    <t>SILVER (30 KG) COMMODITY - SILVERMCXDEC2021FUT</t>
  </si>
  <si>
    <t>SILVER (30 KG) COMMODITY - SILVERMCXMAR2022FUT</t>
  </si>
  <si>
    <t>SILVER MICRO (1 KGS) COMMODITY - SILVERMICMCXFEB2022FUT</t>
  </si>
  <si>
    <t>SILVER MICRO (1 KGS) COMMODITY - SILVERMICMCXNOV2021FUT</t>
  </si>
  <si>
    <t>SOYABEAN INDORE (10 MT 100 QTLS) COMMODITY - SYBEANIDRFNCXNOV2021CFUT</t>
  </si>
  <si>
    <t>SILVER COMMODITY INDUSTRY</t>
  </si>
  <si>
    <t>COPPER COMMODITY</t>
  </si>
  <si>
    <t>ALUMINIUM COMMODITY</t>
  </si>
  <si>
    <t>RAPE MUSTARD SEED</t>
  </si>
  <si>
    <t>NATURAL GAS COMMODITY</t>
  </si>
  <si>
    <t>NATURAL GAS</t>
  </si>
  <si>
    <t xml:space="preserve">MCXMETDEX </t>
  </si>
  <si>
    <t>BULLION MCX INDEX</t>
  </si>
  <si>
    <t>BULLION</t>
  </si>
  <si>
    <t>GOLD COMMODITY INDUSTRY</t>
  </si>
  <si>
    <t xml:space="preserve">GOLD COMMODITY </t>
  </si>
  <si>
    <t xml:space="preserve">GOLD </t>
  </si>
  <si>
    <t>COTTON COMMODITY</t>
  </si>
  <si>
    <t>COTTON</t>
  </si>
  <si>
    <t>CRUDE OIL COMMODITY</t>
  </si>
  <si>
    <t>CRUDE OIL</t>
  </si>
  <si>
    <t>JEERA UNJHA COMMODITY</t>
  </si>
  <si>
    <t xml:space="preserve">JEERA UNJHA </t>
  </si>
  <si>
    <t>MCXENRGDEX</t>
  </si>
  <si>
    <t>IDCW</t>
  </si>
  <si>
    <t>Income Distribution cum capital withdrawal</t>
  </si>
  <si>
    <t>INDEX NIFTY OCT 2021FUT</t>
  </si>
  <si>
    <t>AWAITING LISTING</t>
  </si>
  <si>
    <t>TOTAL INVESTMENTS IN FOREIGN SECURITIES - ETF RS: RS.3,901.69 LACS and 1.02% OF AUM</t>
  </si>
  <si>
    <t>TOTAL INVESTMENTS IN FOREIGN SECURITIES : RS.11,666.29 LACS and 3.05% OF AUM</t>
  </si>
  <si>
    <t>TATA MEDIUM TERM FUND ( Scheme has 1 Segregrated Portfolio )</t>
  </si>
  <si>
    <t>TATA TREASURY ADVANTAGE FUND ( Scheme has 1 Segregrated Portfolio )</t>
  </si>
  <si>
    <t>TATA Scheme Risk-O-Meters</t>
  </si>
  <si>
    <t>NOTE:</t>
  </si>
  <si>
    <t>There are no investments in Partly Paid up Debentures.</t>
  </si>
  <si>
    <t>MUTUAL FUND INVESTMENTS ARE SUBJECT TO MARKET RISKS, READ ALL SCHEME RELATED DOCUMENTS CAREFULLY.</t>
  </si>
  <si>
    <t>Dividend History</t>
  </si>
  <si>
    <t>None of the schemes of Tata Mutual Fund have participated in Credit Default Swaps (CDS) from 1st October 2021 to 31st October 2021.</t>
  </si>
  <si>
    <t>There were no Repo Transactions in Corporate Debt Securities from 1st October 2021 to 31st October 2021.</t>
  </si>
  <si>
    <t>There were no Covered Call Transactions from 1st October 2021 to 31st October 2021</t>
  </si>
  <si>
    <t>There were no transactions in Interest Rate Futures (IRFs) from 1st October 2021 to 31st October 2021.</t>
  </si>
  <si>
    <t>Scheme Risk-O-Meter and Scheme Benchmark Risk-O-Meter as of 31st October 2021</t>
  </si>
  <si>
    <t>Serial No.</t>
  </si>
  <si>
    <t>Scheme Name</t>
  </si>
  <si>
    <t>Scheme Riskometer</t>
  </si>
  <si>
    <t>Scheme Bench Mark</t>
  </si>
  <si>
    <t>Bench Mark  Riskometer</t>
  </si>
  <si>
    <t>1</t>
  </si>
  <si>
    <t>Low</t>
  </si>
  <si>
    <t>NIFTY 50 Arbitrage</t>
  </si>
  <si>
    <t>LOW</t>
  </si>
  <si>
    <t>Moderately High</t>
  </si>
  <si>
    <t>CRISIL Hybrid 35+65 - Aggressive Index</t>
  </si>
  <si>
    <t>Very High</t>
  </si>
  <si>
    <t>Nifty Financial Services</t>
  </si>
  <si>
    <t>VERY HIGH</t>
  </si>
  <si>
    <t>Moderate</t>
  </si>
  <si>
    <t>CRISIL Banking and PSU Debt Index</t>
  </si>
  <si>
    <t>Nifty 500</t>
  </si>
  <si>
    <t>S&amp;P BSE Information Technology</t>
  </si>
  <si>
    <t>Nifty Dividend Opportunities 50</t>
  </si>
  <si>
    <t>CRISIL Composite Bond Fund Index</t>
  </si>
  <si>
    <t>S&amp;P BSE Sensex</t>
  </si>
  <si>
    <t>NIFTY Equity Savings Index</t>
  </si>
  <si>
    <t>MODERATE</t>
  </si>
  <si>
    <t>Nifty500 Shariah</t>
  </si>
  <si>
    <t>Tata FMP - Series 56 - Scheme D</t>
  </si>
  <si>
    <t>CRISIL Medium Term Debt Index</t>
  </si>
  <si>
    <t>Tata FMP - Series 56 - Scheme F</t>
  </si>
  <si>
    <t>Low to Moderate</t>
  </si>
  <si>
    <t>S&amp;P BSE 500</t>
  </si>
  <si>
    <t>CRISIL Ultra Short Term Debt Index</t>
  </si>
  <si>
    <t>S&amp;P BSE 200</t>
  </si>
  <si>
    <t>CRISIL Dynamic Gilt Index</t>
  </si>
  <si>
    <t>CRISIL Hybrid 25+75 - Aggressive Index</t>
  </si>
  <si>
    <t>CRISIL Medium To Long Term Debt Index</t>
  </si>
  <si>
    <t>Nifty 50</t>
  </si>
  <si>
    <t>Nifty India Consumption</t>
  </si>
  <si>
    <t>Nifty Pharma</t>
  </si>
  <si>
    <t>S&amp;P BSE India Infrastructure Index</t>
  </si>
  <si>
    <t>NIFTY LargeMidcap 250</t>
  </si>
  <si>
    <t>CRISIL Liquid Fund Index</t>
  </si>
  <si>
    <t>TATA MEDIUM TERM FUND</t>
  </si>
  <si>
    <t>Nifty Midcap 100</t>
  </si>
  <si>
    <t>CRISIL Money Market Index</t>
  </si>
  <si>
    <t>CRISIL Short Term Bond Fund Index,I Comdex composite index*,S&amp;P BSE 200</t>
  </si>
  <si>
    <t>Nifty Private Bank</t>
  </si>
  <si>
    <t>CRISIL Overnight Index</t>
  </si>
  <si>
    <t>Nifty Commodities</t>
  </si>
  <si>
    <t>CRISIL Short Term Debt Hybrid 75+25 Fund Index</t>
  </si>
  <si>
    <t>TATA SHORT TERM BOND FUND</t>
  </si>
  <si>
    <t>CRISIL Short Term Bond Fund Index</t>
  </si>
  <si>
    <t>Nifty Smallcap 100</t>
  </si>
  <si>
    <t>CRISIL Low Duration Debt Index</t>
  </si>
  <si>
    <t>There were no Intra - Scheme Investments from 1st October 2021 to 31st October 2021.However previous Investments still continue.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</si>
</sst>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409]dd\-mmm\-yy;@"/>
    <numFmt numFmtId="165" formatCode="#,##0.0000"/>
    <numFmt numFmtId="166" formatCode="[$-409]d\-mmm\-yyyy;@"/>
    <numFmt numFmtId="167" formatCode="#,##0.00000"/>
    <numFmt numFmtId="168" formatCode="0.00000"/>
    <numFmt numFmtId="169" formatCode="0.0000"/>
    <numFmt numFmtId="170" formatCode="######0.00000"/>
  </numFmts>
  <fonts count="48">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Rupee Foradian"/>
    </font>
    <font>
      <sz val="10"/>
      <name val="Rupee Foradian"/>
    </font>
    <font>
      <u/>
      <sz val="10"/>
      <color indexed="12"/>
      <name val="Arial"/>
      <family val="2"/>
    </font>
    <font>
      <sz val="10"/>
      <name val="Rupee Foradian"/>
      <family val="2"/>
    </font>
    <font>
      <b/>
      <sz val="11"/>
      <name val="Calibri"/>
      <family val="2"/>
    </font>
    <font>
      <sz val="11"/>
      <name val="Calibri"/>
      <family val="2"/>
    </font>
    <font>
      <b/>
      <sz val="10"/>
      <name val="Rupee Foradian"/>
      <family val="2"/>
    </font>
    <font>
      <i/>
      <sz val="11"/>
      <name val="Calibri"/>
      <family val="2"/>
    </font>
    <font>
      <sz val="10"/>
      <name val="Arial"/>
      <family val="2"/>
    </font>
    <font>
      <b/>
      <sz val="10"/>
      <name val="Arial"/>
      <family val="2"/>
    </font>
    <font>
      <b/>
      <sz val="11"/>
      <name val="Times New Roman"/>
      <family val="1"/>
    </font>
    <font>
      <b/>
      <sz val="11"/>
      <color theme="1"/>
      <name val="Calibri"/>
      <family val="2"/>
      <scheme val="minor"/>
    </font>
    <font>
      <b/>
      <sz val="11"/>
      <color indexed="8"/>
      <name val="Calibri"/>
      <family val="2"/>
    </font>
    <font>
      <b/>
      <sz val="11"/>
      <name val="Calibri"/>
      <family val="2"/>
      <scheme val="minor"/>
    </font>
    <font>
      <b/>
      <sz val="11"/>
      <color indexed="8"/>
      <name val="Calibri"/>
      <family val="2"/>
      <scheme val="minor"/>
    </font>
    <font>
      <b/>
      <sz val="12"/>
      <name val="Calibri"/>
      <family val="2"/>
      <scheme val="minor"/>
    </font>
    <font>
      <sz val="11"/>
      <name val="Calibri"/>
      <family val="2"/>
      <scheme val="minor"/>
    </font>
    <font>
      <sz val="11"/>
      <color indexed="8"/>
      <name val="Calibri"/>
      <family val="2"/>
    </font>
    <font>
      <sz val="10"/>
      <color theme="1"/>
      <name val="Times New Roman"/>
      <family val="1"/>
    </font>
    <font>
      <b/>
      <sz val="12"/>
      <color indexed="8"/>
      <name val="Calibri"/>
      <family val="2"/>
      <scheme val="minor"/>
    </font>
    <font>
      <b/>
      <sz val="11"/>
      <color indexed="8"/>
      <name val="Times New Roman"/>
      <family val="1"/>
    </font>
    <font>
      <sz val="11"/>
      <color indexed="8"/>
      <name val="Calibri"/>
      <family val="2"/>
      <scheme val="minor"/>
    </font>
    <font>
      <sz val="10"/>
      <name val="Rup"/>
    </font>
    <font>
      <sz val="12"/>
      <color indexed="8"/>
      <name val="Calibri"/>
      <family val="2"/>
      <scheme val="minor"/>
    </font>
    <font>
      <sz val="11"/>
      <color rgb="FF000000"/>
      <name val="Calibri"/>
      <family val="2"/>
      <scheme val="minor"/>
    </font>
    <font>
      <sz val="11"/>
      <color rgb="FF000000"/>
      <name val="Calibri"/>
      <family val="2"/>
    </font>
    <font>
      <sz val="9"/>
      <color rgb="FF000000"/>
      <name val="Arial"/>
      <family val="2"/>
    </font>
    <font>
      <sz val="12"/>
      <name val="Calibri"/>
      <family val="2"/>
      <scheme val="minor"/>
    </font>
    <font>
      <b/>
      <sz val="11"/>
      <color theme="1"/>
      <name val="Calibri"/>
      <family val="2"/>
    </font>
    <font>
      <b/>
      <sz val="10"/>
      <color theme="1"/>
      <name val="Rupee Foradian"/>
    </font>
    <font>
      <b/>
      <sz val="11"/>
      <color rgb="FF000000"/>
      <name val="Calibri"/>
      <family val="2"/>
      <scheme val="minor"/>
    </font>
    <font>
      <sz val="10"/>
      <color indexed="8"/>
      <name val="Arial"/>
      <family val="2"/>
    </font>
    <font>
      <b/>
      <sz val="10"/>
      <color indexed="8"/>
      <name val="Arial"/>
      <family val="2"/>
    </font>
    <font>
      <sz val="8"/>
      <color indexed="8"/>
      <name val="Times New Roman"/>
      <family val="1"/>
    </font>
    <font>
      <sz val="10"/>
      <color indexed="8"/>
      <name val="Calibri"/>
      <family val="2"/>
      <scheme val="minor"/>
    </font>
    <font>
      <b/>
      <sz val="14"/>
      <color theme="1"/>
      <name val="Calibri"/>
      <family val="2"/>
      <scheme val="minor"/>
    </font>
    <font>
      <sz val="11"/>
      <color theme="1"/>
      <name val="Times New Roman"/>
      <family val="1"/>
    </font>
    <font>
      <sz val="11"/>
      <color indexed="8"/>
      <name val="Times New Roman"/>
      <family val="1"/>
    </font>
    <font>
      <b/>
      <sz val="11"/>
      <name val="Rupee Foradian"/>
      <family val="2"/>
    </font>
    <font>
      <b/>
      <sz val="14"/>
      <name val="Calibri"/>
      <family val="2"/>
      <scheme val="minor"/>
    </font>
  </fonts>
  <fills count="4">
    <fill>
      <patternFill patternType="none"/>
    </fill>
    <fill>
      <patternFill patternType="gray125"/>
    </fill>
    <fill>
      <patternFill patternType="solid">
        <fgColor indexed="44"/>
        <bgColor indexed="64"/>
      </patternFill>
    </fill>
    <fill>
      <patternFill patternType="solid">
        <fgColor theme="4" tint="0.39997558519241921"/>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right/>
      <top style="medium">
        <color rgb="FF000000"/>
      </top>
      <bottom/>
      <diagonal/>
    </border>
    <border>
      <left/>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indexed="64"/>
      </bottom>
      <diagonal/>
    </border>
    <border>
      <left style="medium">
        <color rgb="FF000000"/>
      </left>
      <right/>
      <top/>
      <bottom/>
      <diagonal/>
    </border>
    <border>
      <left style="medium">
        <color rgb="FF000000"/>
      </left>
      <right/>
      <top style="medium">
        <color indexed="64"/>
      </top>
      <bottom/>
      <diagonal/>
    </border>
    <border>
      <left style="thin">
        <color indexed="64"/>
      </left>
      <right style="medium">
        <color indexed="64"/>
      </right>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s>
  <cellStyleXfs count="13">
    <xf numFmtId="0" fontId="0" fillId="0" borderId="0"/>
    <xf numFmtId="0" fontId="10" fillId="0" borderId="0" applyNumberFormat="0" applyFill="0" applyBorder="0" applyAlignment="0" applyProtection="0">
      <alignment vertical="top"/>
      <protection locked="0"/>
    </xf>
    <xf numFmtId="0" fontId="16" fillId="0" borderId="0"/>
    <xf numFmtId="0" fontId="16" fillId="0" borderId="0"/>
    <xf numFmtId="9" fontId="16" fillId="0" borderId="0" applyFont="0" applyFill="0" applyBorder="0" applyAlignment="0" applyProtection="0"/>
    <xf numFmtId="43" fontId="16" fillId="0" borderId="0" applyFont="0" applyFill="0" applyBorder="0" applyAlignment="0" applyProtection="0"/>
    <xf numFmtId="0" fontId="7" fillId="0" borderId="0"/>
    <xf numFmtId="43" fontId="16" fillId="0" borderId="0" applyFont="0" applyFill="0" applyBorder="0" applyAlignment="0" applyProtection="0"/>
    <xf numFmtId="43" fontId="6" fillId="0" borderId="0" applyFont="0" applyFill="0" applyBorder="0" applyAlignment="0" applyProtection="0"/>
    <xf numFmtId="0" fontId="16" fillId="0" borderId="0"/>
    <xf numFmtId="0" fontId="39" fillId="0" borderId="0"/>
    <xf numFmtId="0" fontId="4" fillId="0" borderId="0"/>
    <xf numFmtId="0" fontId="1" fillId="0" borderId="0"/>
  </cellStyleXfs>
  <cellXfs count="465">
    <xf numFmtId="0" fontId="0" fillId="0" borderId="0" xfId="0"/>
    <xf numFmtId="0" fontId="9" fillId="0" borderId="0" xfId="0" applyFont="1"/>
    <xf numFmtId="0" fontId="8" fillId="0" borderId="0" xfId="0" applyFont="1"/>
    <xf numFmtId="0" fontId="10" fillId="0" borderId="0" xfId="1" applyAlignment="1" applyProtection="1"/>
    <xf numFmtId="2" fontId="9" fillId="0" borderId="0" xfId="0" applyNumberFormat="1" applyFont="1" applyAlignment="1">
      <alignment horizontal="right"/>
    </xf>
    <xf numFmtId="2" fontId="9" fillId="0" borderId="0" xfId="0" applyNumberFormat="1" applyFont="1"/>
    <xf numFmtId="0" fontId="8" fillId="0" borderId="2" xfId="0" applyFont="1" applyBorder="1"/>
    <xf numFmtId="2" fontId="8" fillId="0" borderId="2" xfId="0" applyNumberFormat="1" applyFont="1" applyBorder="1" applyAlignment="1">
      <alignment horizontal="right"/>
    </xf>
    <xf numFmtId="2" fontId="8" fillId="0" borderId="0" xfId="0" applyNumberFormat="1" applyFont="1" applyAlignment="1">
      <alignment horizontal="right"/>
    </xf>
    <xf numFmtId="0" fontId="8" fillId="0" borderId="0" xfId="0" applyFont="1" applyAlignment="1">
      <alignment wrapText="1"/>
    </xf>
    <xf numFmtId="0" fontId="11" fillId="0" borderId="0" xfId="0" applyFont="1"/>
    <xf numFmtId="0" fontId="12" fillId="0" borderId="3" xfId="0" applyFont="1" applyBorder="1" applyAlignment="1">
      <alignment vertical="center" wrapText="1"/>
    </xf>
    <xf numFmtId="2" fontId="11" fillId="0" borderId="0" xfId="0" applyNumberFormat="1" applyFont="1" applyAlignment="1">
      <alignment horizontal="right"/>
    </xf>
    <xf numFmtId="2" fontId="14" fillId="0" borderId="0" xfId="0" applyNumberFormat="1" applyFont="1"/>
    <xf numFmtId="0" fontId="13" fillId="0" borderId="6" xfId="0" applyFont="1" applyBorder="1" applyAlignment="1">
      <alignment vertical="center" wrapText="1"/>
    </xf>
    <xf numFmtId="0" fontId="13" fillId="0" borderId="6" xfId="0" applyFont="1" applyBorder="1" applyAlignment="1">
      <alignment horizontal="justify" vertical="center" wrapText="1"/>
    </xf>
    <xf numFmtId="0" fontId="13" fillId="0" borderId="9" xfId="0" applyFont="1" applyBorder="1" applyAlignment="1">
      <alignment horizontal="justify" vertical="center" wrapText="1"/>
    </xf>
    <xf numFmtId="2" fontId="14" fillId="0" borderId="0" xfId="0" applyNumberFormat="1" applyFont="1" applyAlignment="1">
      <alignment horizontal="center"/>
    </xf>
    <xf numFmtId="4" fontId="11" fillId="0" borderId="0" xfId="0" applyNumberFormat="1" applyFont="1"/>
    <xf numFmtId="0" fontId="13" fillId="0" borderId="9" xfId="0" applyFont="1" applyBorder="1" applyAlignment="1">
      <alignment vertical="center" wrapText="1"/>
    </xf>
    <xf numFmtId="0" fontId="11" fillId="0" borderId="0" xfId="0" applyFont="1" applyAlignment="1">
      <alignment vertical="center" wrapText="1"/>
    </xf>
    <xf numFmtId="0" fontId="13" fillId="0" borderId="12" xfId="0" applyFont="1" applyBorder="1" applyAlignment="1">
      <alignment vertical="center" wrapText="1"/>
    </xf>
    <xf numFmtId="2" fontId="11" fillId="0" borderId="0" xfId="0" applyNumberFormat="1" applyFont="1" applyAlignment="1">
      <alignment horizontal="right" vertical="center" wrapText="1"/>
    </xf>
    <xf numFmtId="0" fontId="12" fillId="0" borderId="5" xfId="0" applyFont="1" applyBorder="1" applyAlignment="1">
      <alignment vertical="center" wrapText="1"/>
    </xf>
    <xf numFmtId="0" fontId="13" fillId="0" borderId="8" xfId="0" applyFont="1" applyBorder="1" applyAlignment="1">
      <alignment horizontal="justify" vertical="center" wrapText="1"/>
    </xf>
    <xf numFmtId="0" fontId="13" fillId="0" borderId="8" xfId="0" applyFont="1" applyBorder="1" applyAlignment="1">
      <alignment vertical="center" wrapText="1"/>
    </xf>
    <xf numFmtId="0" fontId="13" fillId="0" borderId="11" xfId="0" applyFont="1" applyBorder="1" applyAlignment="1">
      <alignment horizontal="justify" vertical="center" wrapText="1"/>
    </xf>
    <xf numFmtId="0" fontId="13" fillId="0" borderId="11" xfId="0" applyFont="1" applyBorder="1" applyAlignment="1">
      <alignment vertical="center" wrapText="1"/>
    </xf>
    <xf numFmtId="0" fontId="12" fillId="0" borderId="6" xfId="0" applyFont="1" applyBorder="1" applyAlignment="1">
      <alignment vertical="center" wrapText="1"/>
    </xf>
    <xf numFmtId="2" fontId="9" fillId="0" borderId="0" xfId="0" applyNumberFormat="1" applyFont="1" applyAlignment="1">
      <alignment horizontal="center"/>
    </xf>
    <xf numFmtId="2" fontId="8" fillId="0" borderId="2" xfId="0" applyNumberFormat="1" applyFont="1" applyBorder="1" applyAlignment="1">
      <alignment horizontal="center"/>
    </xf>
    <xf numFmtId="2" fontId="8" fillId="0" borderId="0" xfId="0" applyNumberFormat="1" applyFont="1" applyAlignment="1">
      <alignment horizontal="center"/>
    </xf>
    <xf numFmtId="0" fontId="14" fillId="0" borderId="0" xfId="0" applyFont="1"/>
    <xf numFmtId="2" fontId="14" fillId="0" borderId="0" xfId="0" applyNumberFormat="1" applyFont="1" applyAlignment="1">
      <alignment horizontal="right"/>
    </xf>
    <xf numFmtId="2" fontId="11" fillId="0" borderId="0" xfId="0" applyNumberFormat="1" applyFont="1" applyAlignment="1">
      <alignment horizontal="center"/>
    </xf>
    <xf numFmtId="0" fontId="14" fillId="0" borderId="0" xfId="2" applyFont="1"/>
    <xf numFmtId="0" fontId="9" fillId="0" borderId="0" xfId="0" applyFont="1" applyFill="1"/>
    <xf numFmtId="164" fontId="8" fillId="0" borderId="0" xfId="0" applyNumberFormat="1" applyFont="1" applyAlignment="1">
      <alignment horizontal="center"/>
    </xf>
    <xf numFmtId="0" fontId="17" fillId="0" borderId="0" xfId="0" applyFont="1"/>
    <xf numFmtId="2" fontId="14" fillId="0" borderId="0" xfId="3" applyNumberFormat="1" applyFont="1" applyAlignment="1">
      <alignment horizontal="center"/>
    </xf>
    <xf numFmtId="4" fontId="0" fillId="0" borderId="0" xfId="0" applyNumberFormat="1" applyAlignment="1">
      <alignment horizontal="right" vertical="center"/>
    </xf>
    <xf numFmtId="4" fontId="0" fillId="0" borderId="0" xfId="0" applyNumberFormat="1" applyAlignment="1">
      <alignment horizontal="right"/>
    </xf>
    <xf numFmtId="4" fontId="17" fillId="0" borderId="0" xfId="0" applyNumberFormat="1" applyFont="1" applyAlignment="1">
      <alignment horizontal="right"/>
    </xf>
    <xf numFmtId="0" fontId="0" fillId="0" borderId="0" xfId="0" applyAlignment="1">
      <alignment wrapText="1"/>
    </xf>
    <xf numFmtId="0" fontId="14" fillId="0" borderId="0" xfId="2" applyFont="1" applyAlignment="1">
      <alignment wrapText="1"/>
    </xf>
    <xf numFmtId="0" fontId="8" fillId="0" borderId="0" xfId="0" applyFont="1" applyAlignment="1">
      <alignment vertical="center"/>
    </xf>
    <xf numFmtId="0" fontId="9" fillId="0" borderId="0" xfId="2" applyFont="1"/>
    <xf numFmtId="0" fontId="8" fillId="0" borderId="0" xfId="2" applyFont="1"/>
    <xf numFmtId="2" fontId="8" fillId="0" borderId="0" xfId="2" applyNumberFormat="1" applyFont="1" applyAlignment="1">
      <alignment horizontal="center"/>
    </xf>
    <xf numFmtId="2" fontId="9" fillId="0" borderId="0" xfId="2" applyNumberFormat="1" applyFont="1" applyAlignment="1">
      <alignment horizontal="right"/>
    </xf>
    <xf numFmtId="2" fontId="9" fillId="0" borderId="0" xfId="2" applyNumberFormat="1" applyFont="1" applyAlignment="1">
      <alignment horizontal="center"/>
    </xf>
    <xf numFmtId="2" fontId="9" fillId="0" borderId="0" xfId="0" applyNumberFormat="1" applyFont="1" applyFill="1" applyAlignment="1">
      <alignment horizontal="center"/>
    </xf>
    <xf numFmtId="2" fontId="9" fillId="0" borderId="0" xfId="0" applyNumberFormat="1" applyFont="1" applyFill="1" applyAlignment="1">
      <alignment horizontal="right"/>
    </xf>
    <xf numFmtId="0" fontId="11" fillId="0" borderId="0" xfId="0" applyFont="1" applyFill="1"/>
    <xf numFmtId="0" fontId="18" fillId="0" borderId="0" xfId="0" applyFont="1" applyFill="1" applyAlignment="1">
      <alignment vertical="center"/>
    </xf>
    <xf numFmtId="0" fontId="9" fillId="0" borderId="0" xfId="0" applyFont="1" applyFill="1" applyAlignment="1">
      <alignment vertical="center"/>
    </xf>
    <xf numFmtId="0" fontId="17" fillId="0" borderId="1" xfId="0" applyFont="1" applyFill="1" applyBorder="1" applyAlignment="1">
      <alignment horizontal="center" vertical="center" wrapText="1"/>
    </xf>
    <xf numFmtId="0" fontId="16" fillId="0" borderId="1" xfId="0" applyFont="1" applyFill="1" applyBorder="1" applyAlignment="1">
      <alignment horizontal="left" vertical="center" wrapText="1"/>
    </xf>
    <xf numFmtId="4" fontId="16" fillId="0" borderId="1" xfId="0" applyNumberFormat="1" applyFont="1" applyFill="1" applyBorder="1" applyAlignment="1">
      <alignment horizontal="right" vertical="center" wrapText="1"/>
    </xf>
    <xf numFmtId="0" fontId="0" fillId="0" borderId="1" xfId="0" applyFill="1" applyBorder="1"/>
    <xf numFmtId="0" fontId="17" fillId="0" borderId="1" xfId="0" applyFont="1" applyFill="1" applyBorder="1" applyAlignment="1">
      <alignment horizontal="left" vertical="center" wrapText="1"/>
    </xf>
    <xf numFmtId="4" fontId="17" fillId="0" borderId="1" xfId="0" applyNumberFormat="1" applyFont="1" applyFill="1" applyBorder="1" applyAlignment="1">
      <alignment horizontal="right" vertical="center" wrapText="1"/>
    </xf>
    <xf numFmtId="43" fontId="22" fillId="0" borderId="1" xfId="5" applyFont="1" applyFill="1" applyBorder="1" applyAlignment="1">
      <alignment horizontal="center" vertical="center" wrapText="1"/>
    </xf>
    <xf numFmtId="0" fontId="17" fillId="0" borderId="0" xfId="0" applyFont="1" applyFill="1" applyBorder="1" applyAlignment="1">
      <alignment horizontal="left" vertical="center" wrapText="1"/>
    </xf>
    <xf numFmtId="4" fontId="17" fillId="0" borderId="0" xfId="0" applyNumberFormat="1" applyFont="1" applyFill="1" applyBorder="1" applyAlignment="1">
      <alignment horizontal="right" vertical="center" wrapText="1"/>
    </xf>
    <xf numFmtId="0" fontId="19" fillId="0" borderId="0" xfId="0" applyFont="1"/>
    <xf numFmtId="0" fontId="23" fillId="0" borderId="1" xfId="0" applyFont="1" applyFill="1" applyBorder="1"/>
    <xf numFmtId="2" fontId="23" fillId="0" borderId="1" xfId="0" applyNumberFormat="1" applyFont="1" applyFill="1" applyBorder="1" applyAlignment="1">
      <alignment horizontal="center"/>
    </xf>
    <xf numFmtId="4" fontId="23" fillId="0" borderId="1" xfId="0" applyNumberFormat="1" applyFont="1" applyBorder="1" applyAlignment="1">
      <alignment horizontal="right"/>
    </xf>
    <xf numFmtId="0" fontId="14" fillId="0" borderId="0" xfId="0" applyFont="1" applyAlignment="1">
      <alignment vertical="center"/>
    </xf>
    <xf numFmtId="43" fontId="25" fillId="0" borderId="0" xfId="5" applyFont="1" applyFill="1"/>
    <xf numFmtId="0" fontId="16" fillId="0" borderId="0" xfId="3"/>
    <xf numFmtId="2" fontId="11" fillId="0" borderId="0" xfId="0" applyNumberFormat="1" applyFont="1" applyAlignment="1">
      <alignment horizontal="right" vertical="center"/>
    </xf>
    <xf numFmtId="0" fontId="20" fillId="0" borderId="1" xfId="3" applyFont="1" applyBorder="1" applyAlignment="1">
      <alignment horizontal="center" vertical="center" wrapText="1"/>
    </xf>
    <xf numFmtId="4" fontId="20" fillId="0" borderId="1" xfId="5" applyNumberFormat="1" applyFont="1" applyFill="1" applyBorder="1" applyAlignment="1">
      <alignment horizontal="center" vertical="center" wrapText="1"/>
    </xf>
    <xf numFmtId="4" fontId="20" fillId="0" borderId="1" xfId="3" applyNumberFormat="1" applyFont="1" applyBorder="1" applyAlignment="1">
      <alignment horizontal="center" vertical="center" wrapText="1"/>
    </xf>
    <xf numFmtId="0" fontId="17" fillId="0" borderId="1" xfId="0" applyFont="1" applyBorder="1" applyAlignment="1">
      <alignment horizontal="center" vertical="center" wrapText="1"/>
    </xf>
    <xf numFmtId="43" fontId="26" fillId="0" borderId="1" xfId="5" applyFont="1" applyFill="1" applyBorder="1" applyAlignment="1">
      <alignment horizontal="center" vertical="top" wrapText="1"/>
    </xf>
    <xf numFmtId="0" fontId="11" fillId="0" borderId="0" xfId="0" quotePrefix="1" applyFont="1" applyAlignment="1">
      <alignment vertical="center"/>
    </xf>
    <xf numFmtId="0" fontId="11" fillId="0" borderId="0" xfId="0" applyFont="1" applyAlignment="1">
      <alignment vertical="center"/>
    </xf>
    <xf numFmtId="0" fontId="11" fillId="0" borderId="1" xfId="0" applyFont="1" applyBorder="1"/>
    <xf numFmtId="43" fontId="20" fillId="0" borderId="0" xfId="5" applyFont="1" applyFill="1" applyAlignment="1">
      <alignment horizontal="center"/>
    </xf>
    <xf numFmtId="37" fontId="7" fillId="0" borderId="0" xfId="5" applyNumberFormat="1" applyFont="1" applyFill="1" applyBorder="1"/>
    <xf numFmtId="0" fontId="20" fillId="0" borderId="1" xfId="3" applyFont="1" applyBorder="1" applyAlignment="1">
      <alignment horizontal="justify" vertical="top" wrapText="1"/>
    </xf>
    <xf numFmtId="43" fontId="20" fillId="0" borderId="1" xfId="5" applyFont="1" applyFill="1" applyBorder="1" applyAlignment="1">
      <alignment horizontal="center" vertical="center"/>
    </xf>
    <xf numFmtId="43" fontId="20" fillId="0" borderId="1" xfId="5" applyFont="1" applyFill="1" applyBorder="1" applyAlignment="1">
      <alignment horizontal="center"/>
    </xf>
    <xf numFmtId="0" fontId="20" fillId="0" borderId="1" xfId="3" applyFont="1" applyBorder="1"/>
    <xf numFmtId="0" fontId="19" fillId="0" borderId="1" xfId="0" applyFont="1" applyFill="1" applyBorder="1"/>
    <xf numFmtId="10" fontId="19" fillId="0" borderId="1" xfId="0" applyNumberFormat="1" applyFont="1" applyFill="1" applyBorder="1" applyAlignment="1">
      <alignment horizontal="center"/>
    </xf>
    <xf numFmtId="0" fontId="8" fillId="0" borderId="0" xfId="0" applyFont="1" applyFill="1"/>
    <xf numFmtId="4" fontId="27" fillId="0" borderId="1" xfId="5" applyNumberFormat="1" applyFont="1" applyFill="1" applyBorder="1" applyAlignment="1">
      <alignment horizontal="center" vertical="center"/>
    </xf>
    <xf numFmtId="0" fontId="28" fillId="0" borderId="0" xfId="0" applyFont="1" applyFill="1"/>
    <xf numFmtId="4" fontId="23" fillId="0" borderId="0" xfId="0" applyNumberFormat="1" applyFont="1" applyFill="1" applyAlignment="1">
      <alignment horizontal="right"/>
    </xf>
    <xf numFmtId="2" fontId="11" fillId="0" borderId="0" xfId="0" applyNumberFormat="1" applyFont="1" applyFill="1" applyAlignment="1">
      <alignment horizontal="right"/>
    </xf>
    <xf numFmtId="0" fontId="27" fillId="0" borderId="1" xfId="3" applyFont="1" applyFill="1" applyBorder="1" applyAlignment="1">
      <alignment horizontal="justify" vertical="top" wrapText="1"/>
    </xf>
    <xf numFmtId="166" fontId="20" fillId="0" borderId="0" xfId="3" applyNumberFormat="1" applyFont="1" applyAlignment="1">
      <alignment horizontal="center" vertical="center"/>
    </xf>
    <xf numFmtId="4" fontId="25" fillId="0" borderId="1" xfId="5" applyNumberFormat="1" applyFont="1" applyFill="1" applyBorder="1" applyAlignment="1">
      <alignment horizontal="center" vertical="center" wrapText="1"/>
    </xf>
    <xf numFmtId="43" fontId="20" fillId="0" borderId="1" xfId="5" applyFont="1" applyFill="1" applyBorder="1" applyAlignment="1">
      <alignment horizontal="left"/>
    </xf>
    <xf numFmtId="37" fontId="7" fillId="0" borderId="1" xfId="5" applyNumberFormat="1" applyFont="1" applyFill="1" applyBorder="1" applyAlignment="1">
      <alignment horizontal="center"/>
    </xf>
    <xf numFmtId="43" fontId="22" fillId="0" borderId="1" xfId="5" applyFont="1" applyFill="1" applyBorder="1" applyAlignment="1">
      <alignment horizontal="center" vertical="center"/>
    </xf>
    <xf numFmtId="43" fontId="22" fillId="0" borderId="1" xfId="5" applyFont="1" applyFill="1" applyBorder="1" applyAlignment="1">
      <alignment horizontal="center"/>
    </xf>
    <xf numFmtId="37" fontId="7" fillId="0" borderId="1" xfId="5" applyNumberFormat="1" applyFont="1" applyFill="1" applyBorder="1" applyAlignment="1">
      <alignment horizontal="right"/>
    </xf>
    <xf numFmtId="0" fontId="20" fillId="0" borderId="0" xfId="3" applyFont="1"/>
    <xf numFmtId="4" fontId="23" fillId="0" borderId="0" xfId="0" applyNumberFormat="1" applyFont="1" applyAlignment="1">
      <alignment horizontal="right"/>
    </xf>
    <xf numFmtId="10" fontId="14" fillId="0" borderId="0" xfId="4" applyNumberFormat="1" applyFont="1" applyFill="1" applyBorder="1" applyAlignment="1">
      <alignment horizontal="center" vertical="center"/>
    </xf>
    <xf numFmtId="37" fontId="6" fillId="0" borderId="1" xfId="8" applyNumberFormat="1" applyFont="1" applyFill="1" applyBorder="1" applyAlignment="1">
      <alignment horizontal="center"/>
    </xf>
    <xf numFmtId="37" fontId="6" fillId="0" borderId="1" xfId="8" applyNumberFormat="1" applyFont="1" applyFill="1" applyBorder="1" applyAlignment="1">
      <alignment horizontal="right"/>
    </xf>
    <xf numFmtId="39" fontId="6" fillId="0" borderId="1" xfId="8" applyNumberFormat="1" applyFont="1" applyFill="1" applyBorder="1" applyAlignment="1">
      <alignment horizontal="right"/>
    </xf>
    <xf numFmtId="4" fontId="23" fillId="0" borderId="1" xfId="0" applyNumberFormat="1" applyFont="1" applyFill="1" applyBorder="1" applyAlignment="1">
      <alignment horizontal="right"/>
    </xf>
    <xf numFmtId="4" fontId="29" fillId="0" borderId="1" xfId="5" applyNumberFormat="1" applyFont="1" applyFill="1" applyBorder="1" applyAlignment="1">
      <alignment horizontal="right"/>
    </xf>
    <xf numFmtId="43" fontId="6" fillId="0" borderId="1" xfId="7" applyFont="1" applyFill="1" applyBorder="1"/>
    <xf numFmtId="43" fontId="20" fillId="0" borderId="0" xfId="5" applyFont="1" applyFill="1" applyBorder="1" applyAlignment="1">
      <alignment horizontal="center" vertical="center"/>
    </xf>
    <xf numFmtId="37" fontId="6" fillId="0" borderId="0" xfId="8" applyNumberFormat="1" applyFont="1" applyFill="1" applyBorder="1" applyAlignment="1">
      <alignment horizontal="center"/>
    </xf>
    <xf numFmtId="0" fontId="24" fillId="0" borderId="0" xfId="0" applyFont="1"/>
    <xf numFmtId="0" fontId="0" fillId="0" borderId="1" xfId="0" applyBorder="1"/>
    <xf numFmtId="4" fontId="31" fillId="0" borderId="0" xfId="5" applyNumberFormat="1" applyFont="1" applyFill="1" applyBorder="1" applyAlignment="1">
      <alignment horizontal="center" vertical="center"/>
    </xf>
    <xf numFmtId="4" fontId="27" fillId="0" borderId="1" xfId="5" applyNumberFormat="1" applyFont="1" applyFill="1" applyBorder="1" applyAlignment="1">
      <alignment horizontal="center"/>
    </xf>
    <xf numFmtId="43" fontId="20" fillId="0" borderId="1" xfId="5" applyFont="1" applyFill="1" applyBorder="1" applyAlignment="1">
      <alignment horizontal="center" vertical="center" wrapText="1"/>
    </xf>
    <xf numFmtId="10" fontId="14" fillId="0" borderId="0" xfId="4" applyNumberFormat="1" applyFont="1" applyFill="1" applyAlignment="1">
      <alignment horizontal="right"/>
    </xf>
    <xf numFmtId="4" fontId="6" fillId="0" borderId="1" xfId="7" applyNumberFormat="1" applyFont="1" applyFill="1" applyBorder="1" applyAlignment="1">
      <alignment horizontal="center"/>
    </xf>
    <xf numFmtId="4" fontId="24" fillId="0" borderId="1" xfId="0" applyNumberFormat="1" applyFont="1" applyBorder="1" applyAlignment="1">
      <alignment horizontal="center"/>
    </xf>
    <xf numFmtId="2" fontId="24" fillId="0" borderId="0" xfId="0" applyNumberFormat="1" applyFont="1" applyAlignment="1">
      <alignment horizontal="right"/>
    </xf>
    <xf numFmtId="43" fontId="20" fillId="0" borderId="0" xfId="5" applyFont="1" applyFill="1" applyAlignment="1">
      <alignment vertical="center"/>
    </xf>
    <xf numFmtId="2" fontId="0" fillId="0" borderId="0" xfId="0" applyNumberFormat="1"/>
    <xf numFmtId="10" fontId="11" fillId="0" borderId="0" xfId="4" applyNumberFormat="1" applyFont="1" applyFill="1" applyAlignment="1">
      <alignment horizontal="center"/>
    </xf>
    <xf numFmtId="4" fontId="23" fillId="0" borderId="1" xfId="4" applyNumberFormat="1" applyFont="1" applyFill="1" applyBorder="1" applyAlignment="1">
      <alignment horizontal="right"/>
    </xf>
    <xf numFmtId="4" fontId="11" fillId="0" borderId="0" xfId="4" applyNumberFormat="1" applyFont="1" applyFill="1" applyAlignment="1">
      <alignment horizontal="right"/>
    </xf>
    <xf numFmtId="4" fontId="23" fillId="0" borderId="0" xfId="4" applyNumberFormat="1" applyFont="1" applyFill="1" applyAlignment="1">
      <alignment horizontal="right"/>
    </xf>
    <xf numFmtId="10" fontId="14" fillId="0" borderId="0" xfId="4" applyNumberFormat="1" applyFont="1" applyFill="1" applyAlignment="1">
      <alignment horizontal="center"/>
    </xf>
    <xf numFmtId="10" fontId="11" fillId="0" borderId="1" xfId="4" applyNumberFormat="1" applyFont="1" applyFill="1" applyBorder="1" applyAlignment="1">
      <alignment horizontal="center" vertical="center"/>
    </xf>
    <xf numFmtId="43" fontId="25" fillId="0" borderId="0" xfId="5" applyFont="1" applyFill="1" applyAlignment="1">
      <alignment horizontal="center" vertical="center"/>
    </xf>
    <xf numFmtId="4" fontId="25" fillId="0" borderId="0" xfId="5" applyNumberFormat="1" applyFont="1" applyFill="1" applyAlignment="1">
      <alignment horizontal="center" vertical="center"/>
    </xf>
    <xf numFmtId="4" fontId="25" fillId="0" borderId="1" xfId="5" applyNumberFormat="1" applyFont="1" applyFill="1" applyBorder="1" applyAlignment="1">
      <alignment horizontal="center" vertical="center"/>
    </xf>
    <xf numFmtId="0" fontId="8" fillId="0" borderId="0" xfId="0" applyFont="1" applyAlignment="1">
      <alignment horizontal="center"/>
    </xf>
    <xf numFmtId="0" fontId="9" fillId="0" borderId="0" xfId="0" applyFont="1" applyAlignment="1">
      <alignment horizontal="center"/>
    </xf>
    <xf numFmtId="4" fontId="0" fillId="0" borderId="1" xfId="0" applyNumberFormat="1" applyBorder="1" applyAlignment="1">
      <alignment horizontal="center" wrapText="1"/>
    </xf>
    <xf numFmtId="2" fontId="0" fillId="0" borderId="1" xfId="0" applyNumberFormat="1" applyBorder="1" applyAlignment="1">
      <alignment horizontal="center"/>
    </xf>
    <xf numFmtId="0" fontId="36" fillId="0" borderId="1" xfId="0" applyFont="1" applyBorder="1" applyAlignment="1">
      <alignment horizontal="center" vertical="center" wrapText="1"/>
    </xf>
    <xf numFmtId="4" fontId="36" fillId="0" borderId="1" xfId="0" applyNumberFormat="1" applyFont="1" applyBorder="1" applyAlignment="1">
      <alignment horizontal="center" vertical="center" wrapText="1"/>
    </xf>
    <xf numFmtId="0" fontId="26" fillId="0" borderId="0" xfId="0" applyFont="1"/>
    <xf numFmtId="4" fontId="26" fillId="0" borderId="0" xfId="0" applyNumberFormat="1" applyFont="1" applyAlignment="1">
      <alignment horizontal="center"/>
    </xf>
    <xf numFmtId="0" fontId="37" fillId="0" borderId="0" xfId="0" applyFont="1" applyAlignment="1">
      <alignment vertical="center"/>
    </xf>
    <xf numFmtId="2" fontId="9" fillId="0" borderId="0" xfId="0" applyNumberFormat="1" applyFont="1" applyAlignment="1">
      <alignment horizontal="right" vertical="center"/>
    </xf>
    <xf numFmtId="0" fontId="9" fillId="0" borderId="0" xfId="0" applyFont="1" applyAlignment="1">
      <alignment vertical="center"/>
    </xf>
    <xf numFmtId="4" fontId="9" fillId="0" borderId="0" xfId="0" applyNumberFormat="1" applyFont="1" applyAlignment="1">
      <alignment horizontal="center" vertical="center"/>
    </xf>
    <xf numFmtId="2" fontId="9" fillId="0" borderId="1" xfId="0" applyNumberFormat="1" applyFont="1" applyBorder="1" applyAlignment="1">
      <alignment horizontal="right" vertical="center"/>
    </xf>
    <xf numFmtId="0" fontId="9" fillId="0" borderId="1" xfId="0" applyFont="1" applyBorder="1" applyAlignment="1">
      <alignment horizontal="center" vertical="center"/>
    </xf>
    <xf numFmtId="4" fontId="9" fillId="0" borderId="1" xfId="0" applyNumberFormat="1" applyFont="1" applyBorder="1" applyAlignment="1">
      <alignment horizontal="center" vertical="center"/>
    </xf>
    <xf numFmtId="0" fontId="9" fillId="0" borderId="1" xfId="0" applyFont="1" applyBorder="1" applyAlignment="1">
      <alignment vertical="center"/>
    </xf>
    <xf numFmtId="2" fontId="8"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4"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xf>
    <xf numFmtId="4" fontId="0" fillId="0" borderId="0" xfId="0" applyNumberFormat="1" applyAlignment="1">
      <alignment horizontal="center" vertical="center"/>
    </xf>
    <xf numFmtId="4" fontId="17" fillId="0" borderId="0" xfId="0" applyNumberFormat="1" applyFont="1" applyAlignment="1">
      <alignment horizontal="center"/>
    </xf>
    <xf numFmtId="0" fontId="0" fillId="0" borderId="0" xfId="0" applyAlignment="1">
      <alignment horizontal="center"/>
    </xf>
    <xf numFmtId="4" fontId="0" fillId="0" borderId="0" xfId="0" applyNumberFormat="1" applyAlignment="1">
      <alignment horizontal="center"/>
    </xf>
    <xf numFmtId="2" fontId="8" fillId="0" borderId="0" xfId="3" applyNumberFormat="1" applyFont="1" applyAlignment="1">
      <alignment horizontal="center"/>
    </xf>
    <xf numFmtId="0" fontId="9" fillId="0" borderId="0" xfId="3" applyFont="1"/>
    <xf numFmtId="4" fontId="9" fillId="0" borderId="1" xfId="0" applyNumberFormat="1" applyFont="1" applyBorder="1" applyAlignment="1">
      <alignment horizontal="right" vertical="center"/>
    </xf>
    <xf numFmtId="0" fontId="9" fillId="0" borderId="0" xfId="0" applyFont="1" applyAlignment="1">
      <alignment horizontal="left"/>
    </xf>
    <xf numFmtId="0" fontId="8" fillId="0" borderId="0" xfId="0" applyFont="1" applyAlignment="1">
      <alignment horizontal="left"/>
    </xf>
    <xf numFmtId="0" fontId="8" fillId="0" borderId="2" xfId="0" applyFont="1" applyBorder="1" applyAlignment="1">
      <alignment horizontal="left"/>
    </xf>
    <xf numFmtId="2" fontId="14" fillId="0" borderId="0" xfId="0" applyNumberFormat="1" applyFont="1" applyAlignment="1">
      <alignment horizontal="left"/>
    </xf>
    <xf numFmtId="4" fontId="11" fillId="0" borderId="0" xfId="3" applyNumberFormat="1" applyFont="1" applyAlignment="1">
      <alignment horizontal="center"/>
    </xf>
    <xf numFmtId="4" fontId="9" fillId="0" borderId="0" xfId="3" applyNumberFormat="1" applyFont="1"/>
    <xf numFmtId="2" fontId="8" fillId="0" borderId="0" xfId="3" applyNumberFormat="1" applyFont="1" applyAlignment="1">
      <alignment horizontal="right"/>
    </xf>
    <xf numFmtId="4" fontId="8" fillId="0" borderId="0" xfId="3" applyNumberFormat="1" applyFont="1"/>
    <xf numFmtId="0" fontId="8" fillId="0" borderId="0" xfId="3" applyFont="1"/>
    <xf numFmtId="4" fontId="14" fillId="0" borderId="0" xfId="3" applyNumberFormat="1" applyFont="1" applyAlignment="1">
      <alignment horizontal="center"/>
    </xf>
    <xf numFmtId="4" fontId="8" fillId="0" borderId="0" xfId="3" applyNumberFormat="1" applyFont="1" applyAlignment="1">
      <alignment horizontal="right"/>
    </xf>
    <xf numFmtId="4" fontId="9" fillId="0" borderId="0" xfId="3" applyNumberFormat="1" applyFont="1" applyAlignment="1">
      <alignment horizontal="right"/>
    </xf>
    <xf numFmtId="4" fontId="0" fillId="0" borderId="0" xfId="0" applyNumberFormat="1"/>
    <xf numFmtId="4" fontId="0" fillId="0" borderId="1" xfId="0" applyNumberFormat="1" applyBorder="1" applyAlignment="1">
      <alignment horizontal="center"/>
    </xf>
    <xf numFmtId="0" fontId="9" fillId="0" borderId="1" xfId="0" applyFont="1" applyBorder="1" applyAlignment="1">
      <alignment horizontal="center"/>
    </xf>
    <xf numFmtId="2" fontId="9" fillId="0" borderId="0" xfId="0" applyNumberFormat="1" applyFont="1" applyAlignment="1">
      <alignment horizontal="center" vertical="center"/>
    </xf>
    <xf numFmtId="2" fontId="8" fillId="0" borderId="0" xfId="0" applyNumberFormat="1" applyFont="1" applyAlignment="1">
      <alignment horizontal="center" vertical="center"/>
    </xf>
    <xf numFmtId="4" fontId="24" fillId="0" borderId="0" xfId="0" applyNumberFormat="1" applyFont="1" applyAlignment="1">
      <alignment horizontal="center"/>
    </xf>
    <xf numFmtId="3" fontId="32" fillId="0" borderId="1" xfId="0" applyNumberFormat="1" applyFont="1" applyBorder="1" applyAlignment="1">
      <alignment horizontal="center" vertical="center" wrapText="1"/>
    </xf>
    <xf numFmtId="0" fontId="32" fillId="0" borderId="1" xfId="0" applyFont="1" applyBorder="1" applyAlignment="1">
      <alignment vertical="center" wrapText="1"/>
    </xf>
    <xf numFmtId="164" fontId="0" fillId="0" borderId="0" xfId="0" applyNumberFormat="1"/>
    <xf numFmtId="0" fontId="5" fillId="0" borderId="0" xfId="0" applyFont="1"/>
    <xf numFmtId="0" fontId="13" fillId="0" borderId="31" xfId="0" applyFont="1" applyBorder="1" applyAlignment="1">
      <alignment horizontal="justify" vertical="center" wrapText="1"/>
    </xf>
    <xf numFmtId="0" fontId="13" fillId="0" borderId="33" xfId="0" applyFont="1" applyBorder="1" applyAlignment="1">
      <alignment horizontal="justify" vertical="center" wrapText="1"/>
    </xf>
    <xf numFmtId="0" fontId="12" fillId="0" borderId="35" xfId="0" applyFont="1" applyBorder="1" applyAlignment="1">
      <alignment vertical="center" wrapText="1"/>
    </xf>
    <xf numFmtId="0" fontId="14" fillId="0" borderId="0" xfId="3" applyFont="1"/>
    <xf numFmtId="2" fontId="14" fillId="0" borderId="0" xfId="3" applyNumberFormat="1" applyFont="1" applyAlignment="1">
      <alignment horizontal="right"/>
    </xf>
    <xf numFmtId="0" fontId="11" fillId="0" borderId="0" xfId="3" applyFont="1"/>
    <xf numFmtId="4" fontId="11" fillId="0" borderId="0" xfId="3" applyNumberFormat="1" applyFont="1"/>
    <xf numFmtId="0" fontId="9" fillId="0" borderId="0" xfId="9" applyFont="1"/>
    <xf numFmtId="2" fontId="9" fillId="0" borderId="0" xfId="9" applyNumberFormat="1" applyFont="1" applyAlignment="1">
      <alignment horizontal="right"/>
    </xf>
    <xf numFmtId="4" fontId="11" fillId="0" borderId="0" xfId="3" applyNumberFormat="1" applyFont="1" applyFill="1" applyAlignment="1">
      <alignment horizontal="center"/>
    </xf>
    <xf numFmtId="0" fontId="4" fillId="0" borderId="0" xfId="11"/>
    <xf numFmtId="15" fontId="40" fillId="3" borderId="1" xfId="11" applyNumberFormat="1" applyFont="1" applyFill="1" applyBorder="1" applyAlignment="1">
      <alignment horizontal="center" vertical="center" wrapText="1"/>
    </xf>
    <xf numFmtId="167" fontId="40" fillId="3" borderId="1" xfId="11" applyNumberFormat="1" applyFont="1" applyFill="1" applyBorder="1" applyAlignment="1">
      <alignment horizontal="center" vertical="center" wrapText="1"/>
    </xf>
    <xf numFmtId="168" fontId="40" fillId="3" borderId="1" xfId="11" applyNumberFormat="1" applyFont="1" applyFill="1" applyBorder="1" applyAlignment="1">
      <alignment horizontal="center" vertical="center" wrapText="1"/>
    </xf>
    <xf numFmtId="0" fontId="4" fillId="0" borderId="0" xfId="11" applyAlignment="1">
      <alignment vertical="center" wrapText="1"/>
    </xf>
    <xf numFmtId="15" fontId="41" fillId="0" borderId="1" xfId="11" applyNumberFormat="1" applyFont="1" applyBorder="1" applyAlignment="1">
      <alignment horizontal="center"/>
    </xf>
    <xf numFmtId="169" fontId="41" fillId="0" borderId="1" xfId="11" applyNumberFormat="1" applyFont="1" applyBorder="1"/>
    <xf numFmtId="169" fontId="41" fillId="0" borderId="1" xfId="11" applyNumberFormat="1" applyFont="1" applyBorder="1" applyAlignment="1">
      <alignment horizontal="right"/>
    </xf>
    <xf numFmtId="15" fontId="41" fillId="0" borderId="0" xfId="11" applyNumberFormat="1" applyFont="1" applyAlignment="1">
      <alignment horizontal="center"/>
    </xf>
    <xf numFmtId="169" fontId="41" fillId="0" borderId="0" xfId="11" applyNumberFormat="1" applyFont="1"/>
    <xf numFmtId="0" fontId="4" fillId="0" borderId="0" xfId="11" applyAlignment="1">
      <alignment wrapText="1"/>
    </xf>
    <xf numFmtId="15" fontId="41" fillId="0" borderId="1" xfId="11" applyNumberFormat="1" applyFont="1" applyBorder="1"/>
    <xf numFmtId="0" fontId="4" fillId="0" borderId="1" xfId="11" applyBorder="1" applyAlignment="1">
      <alignment horizontal="center" wrapText="1"/>
    </xf>
    <xf numFmtId="170" fontId="41" fillId="0" borderId="1" xfId="11" applyNumberFormat="1" applyFont="1" applyBorder="1" applyAlignment="1">
      <alignment wrapText="1"/>
    </xf>
    <xf numFmtId="169" fontId="4" fillId="0" borderId="1" xfId="11" applyNumberFormat="1" applyBorder="1" applyAlignment="1">
      <alignment wrapText="1"/>
    </xf>
    <xf numFmtId="0" fontId="4" fillId="0" borderId="1" xfId="11" applyBorder="1" applyAlignment="1">
      <alignment horizontal="center"/>
    </xf>
    <xf numFmtId="169" fontId="42" fillId="0" borderId="1" xfId="11" applyNumberFormat="1" applyFont="1" applyBorder="1" applyAlignment="1">
      <alignment wrapText="1"/>
    </xf>
    <xf numFmtId="0" fontId="4" fillId="0" borderId="0" xfId="11" applyAlignment="1">
      <alignment horizontal="center"/>
    </xf>
    <xf numFmtId="170" fontId="41" fillId="0" borderId="0" xfId="11" applyNumberFormat="1" applyFont="1"/>
    <xf numFmtId="169" fontId="42" fillId="0" borderId="0" xfId="11" applyNumberFormat="1" applyFont="1"/>
    <xf numFmtId="15" fontId="41" fillId="0" borderId="0" xfId="11" applyNumberFormat="1" applyFont="1"/>
    <xf numFmtId="170" fontId="41" fillId="0" borderId="1" xfId="11" applyNumberFormat="1" applyFont="1" applyBorder="1"/>
    <xf numFmtId="169" fontId="4" fillId="0" borderId="1" xfId="11" applyNumberFormat="1" applyBorder="1"/>
    <xf numFmtId="15" fontId="42" fillId="0" borderId="0" xfId="11" applyNumberFormat="1" applyFont="1" applyAlignment="1">
      <alignment horizontal="center"/>
    </xf>
    <xf numFmtId="15" fontId="40" fillId="3" borderId="23" xfId="11" applyNumberFormat="1" applyFont="1" applyFill="1" applyBorder="1" applyAlignment="1">
      <alignment horizontal="center" vertical="center" wrapText="1"/>
    </xf>
    <xf numFmtId="167" fontId="40" fillId="3" borderId="23" xfId="11" applyNumberFormat="1" applyFont="1" applyFill="1" applyBorder="1" applyAlignment="1">
      <alignment horizontal="center" vertical="center" wrapText="1"/>
    </xf>
    <xf numFmtId="168" fontId="40" fillId="3" borderId="23" xfId="11" applyNumberFormat="1" applyFont="1" applyFill="1" applyBorder="1" applyAlignment="1">
      <alignment horizontal="center" vertical="center" wrapText="1"/>
    </xf>
    <xf numFmtId="169" fontId="42" fillId="0" borderId="1" xfId="11" applyNumberFormat="1" applyFont="1" applyBorder="1"/>
    <xf numFmtId="15" fontId="4" fillId="0" borderId="0" xfId="11" quotePrefix="1" applyNumberFormat="1" applyAlignment="1">
      <alignment horizontal="center"/>
    </xf>
    <xf numFmtId="15" fontId="42" fillId="0" borderId="0" xfId="11" quotePrefix="1" applyNumberFormat="1" applyFont="1" applyAlignment="1">
      <alignment horizontal="center"/>
    </xf>
    <xf numFmtId="165" fontId="42" fillId="0" borderId="0" xfId="11" applyNumberFormat="1" applyFont="1"/>
    <xf numFmtId="0" fontId="0" fillId="0" borderId="0" xfId="0" applyFill="1" applyAlignment="1">
      <alignment vertical="center"/>
    </xf>
    <xf numFmtId="4" fontId="23" fillId="0" borderId="1" xfId="0" applyNumberFormat="1" applyFont="1" applyFill="1" applyBorder="1"/>
    <xf numFmtId="4" fontId="23" fillId="0" borderId="0" xfId="0" applyNumberFormat="1" applyFont="1" applyFill="1"/>
    <xf numFmtId="0" fontId="32" fillId="0" borderId="26" xfId="0" applyFont="1" applyFill="1" applyBorder="1" applyAlignment="1">
      <alignment horizontal="left" vertical="center" wrapText="1" readingOrder="1"/>
    </xf>
    <xf numFmtId="4" fontId="24" fillId="0" borderId="1" xfId="0" applyNumberFormat="1" applyFont="1" applyFill="1" applyBorder="1" applyAlignment="1">
      <alignment horizontal="center"/>
    </xf>
    <xf numFmtId="0" fontId="24" fillId="0" borderId="1" xfId="0" applyFont="1" applyFill="1" applyBorder="1"/>
    <xf numFmtId="0" fontId="14" fillId="0" borderId="0" xfId="0" applyFont="1" applyFill="1" applyAlignment="1">
      <alignment vertical="center" wrapText="1"/>
    </xf>
    <xf numFmtId="0" fontId="34" fillId="0" borderId="26" xfId="0" applyFont="1" applyFill="1" applyBorder="1" applyAlignment="1">
      <alignment horizontal="left" vertical="center" wrapText="1" readingOrder="1"/>
    </xf>
    <xf numFmtId="0" fontId="14" fillId="0" borderId="0" xfId="0" applyFont="1" applyFill="1" applyAlignment="1">
      <alignment horizontal="left" vertical="center" wrapText="1"/>
    </xf>
    <xf numFmtId="0" fontId="24" fillId="0" borderId="1" xfId="0" applyFont="1" applyFill="1" applyBorder="1" applyAlignment="1">
      <alignment horizontal="center"/>
    </xf>
    <xf numFmtId="0" fontId="27" fillId="0" borderId="1" xfId="3" applyFont="1" applyFill="1" applyBorder="1" applyAlignment="1">
      <alignment horizontal="justify" vertical="center" wrapText="1"/>
    </xf>
    <xf numFmtId="0" fontId="14" fillId="0" borderId="0" xfId="2" applyFont="1" applyFill="1"/>
    <xf numFmtId="2" fontId="14" fillId="0" borderId="0" xfId="2" applyNumberFormat="1" applyFont="1" applyFill="1" applyAlignment="1">
      <alignment horizontal="right"/>
    </xf>
    <xf numFmtId="10" fontId="14" fillId="0" borderId="0" xfId="2" applyNumberFormat="1" applyFont="1" applyFill="1" applyAlignment="1">
      <alignment horizontal="right"/>
    </xf>
    <xf numFmtId="2" fontId="14" fillId="0" borderId="0" xfId="0" applyNumberFormat="1" applyFont="1" applyFill="1" applyAlignment="1">
      <alignment horizontal="right"/>
    </xf>
    <xf numFmtId="4" fontId="24" fillId="0" borderId="1" xfId="0" applyNumberFormat="1" applyFont="1" applyFill="1" applyBorder="1"/>
    <xf numFmtId="10" fontId="11" fillId="0" borderId="0" xfId="0" applyNumberFormat="1" applyFont="1" applyFill="1" applyAlignment="1">
      <alignment horizontal="center"/>
    </xf>
    <xf numFmtId="0" fontId="24" fillId="0" borderId="36" xfId="0" applyFont="1" applyFill="1" applyBorder="1"/>
    <xf numFmtId="0" fontId="32" fillId="0" borderId="37" xfId="0" applyFont="1" applyFill="1" applyBorder="1" applyAlignment="1">
      <alignment horizontal="left" vertical="center" wrapText="1" readingOrder="1"/>
    </xf>
    <xf numFmtId="1" fontId="24" fillId="0" borderId="1" xfId="0" applyNumberFormat="1" applyFont="1" applyFill="1" applyBorder="1" applyAlignment="1">
      <alignment horizontal="center"/>
    </xf>
    <xf numFmtId="4" fontId="24" fillId="0" borderId="36" xfId="0" applyNumberFormat="1" applyFont="1" applyFill="1" applyBorder="1" applyAlignment="1">
      <alignment horizontal="center"/>
    </xf>
    <xf numFmtId="1" fontId="34" fillId="0" borderId="26" xfId="0" applyNumberFormat="1" applyFont="1" applyFill="1" applyBorder="1" applyAlignment="1">
      <alignment horizontal="center" vertical="center" wrapText="1" readingOrder="1"/>
    </xf>
    <xf numFmtId="2" fontId="9" fillId="0" borderId="0" xfId="0" applyNumberFormat="1" applyFont="1" applyFill="1" applyBorder="1" applyAlignment="1">
      <alignment horizontal="right"/>
    </xf>
    <xf numFmtId="2" fontId="11" fillId="0" borderId="0" xfId="0" applyNumberFormat="1" applyFont="1" applyFill="1" applyBorder="1" applyAlignment="1">
      <alignment horizontal="right"/>
    </xf>
    <xf numFmtId="2" fontId="11" fillId="0" borderId="0" xfId="2" applyNumberFormat="1" applyFont="1" applyFill="1" applyBorder="1" applyAlignment="1">
      <alignment horizontal="right"/>
    </xf>
    <xf numFmtId="2" fontId="14" fillId="0" borderId="0" xfId="2" applyNumberFormat="1" applyFont="1" applyFill="1" applyBorder="1" applyAlignment="1">
      <alignment horizontal="right"/>
    </xf>
    <xf numFmtId="2" fontId="14" fillId="0" borderId="0" xfId="0" applyNumberFormat="1" applyFont="1" applyFill="1" applyBorder="1" applyAlignment="1">
      <alignment horizontal="right"/>
    </xf>
    <xf numFmtId="0" fontId="43" fillId="0" borderId="1" xfId="11" applyFont="1" applyBorder="1" applyAlignment="1">
      <alignment horizontal="center"/>
    </xf>
    <xf numFmtId="0" fontId="39" fillId="0" borderId="0" xfId="10"/>
    <xf numFmtId="0" fontId="8" fillId="0" borderId="2" xfId="0" applyFont="1" applyFill="1" applyBorder="1"/>
    <xf numFmtId="2" fontId="8" fillId="0" borderId="2" xfId="0" applyNumberFormat="1" applyFont="1" applyFill="1" applyBorder="1" applyAlignment="1">
      <alignment horizontal="center"/>
    </xf>
    <xf numFmtId="2" fontId="8" fillId="0" borderId="2" xfId="0" applyNumberFormat="1" applyFont="1" applyFill="1" applyBorder="1" applyAlignment="1">
      <alignment horizontal="right"/>
    </xf>
    <xf numFmtId="2" fontId="8" fillId="0" borderId="0" xfId="0" applyNumberFormat="1" applyFont="1" applyFill="1" applyAlignment="1">
      <alignment horizontal="center"/>
    </xf>
    <xf numFmtId="2" fontId="8" fillId="0" borderId="0" xfId="0" applyNumberFormat="1" applyFont="1" applyFill="1" applyAlignment="1">
      <alignment horizontal="right"/>
    </xf>
    <xf numFmtId="164" fontId="8" fillId="0" borderId="0" xfId="0" applyNumberFormat="1" applyFont="1" applyFill="1" applyAlignment="1">
      <alignment horizontal="center"/>
    </xf>
    <xf numFmtId="0" fontId="8" fillId="0" borderId="0" xfId="0" applyFont="1" applyFill="1" applyAlignment="1">
      <alignment wrapText="1"/>
    </xf>
    <xf numFmtId="0" fontId="8" fillId="0" borderId="0" xfId="2" applyFont="1" applyFill="1"/>
    <xf numFmtId="2" fontId="8" fillId="0" borderId="0" xfId="2" applyNumberFormat="1" applyFont="1" applyFill="1" applyAlignment="1">
      <alignment horizontal="center"/>
    </xf>
    <xf numFmtId="0" fontId="9" fillId="0" borderId="0" xfId="2" applyFont="1" applyFill="1"/>
    <xf numFmtId="2" fontId="9" fillId="0" borderId="0" xfId="2" applyNumberFormat="1" applyFont="1" applyFill="1" applyAlignment="1">
      <alignment horizontal="right"/>
    </xf>
    <xf numFmtId="0" fontId="8" fillId="0" borderId="0" xfId="0" applyFont="1" applyFill="1" applyAlignment="1">
      <alignment vertical="center"/>
    </xf>
    <xf numFmtId="2" fontId="9" fillId="0" borderId="0" xfId="2" applyNumberFormat="1" applyFont="1" applyFill="1" applyAlignment="1">
      <alignment horizontal="center"/>
    </xf>
    <xf numFmtId="0" fontId="20" fillId="0" borderId="0" xfId="0" applyFont="1" applyFill="1" applyAlignment="1">
      <alignment vertical="center"/>
    </xf>
    <xf numFmtId="166" fontId="20" fillId="0" borderId="0" xfId="0" applyNumberFormat="1" applyFont="1" applyFill="1" applyAlignment="1">
      <alignment horizontal="center" vertical="center"/>
    </xf>
    <xf numFmtId="0" fontId="21" fillId="0" borderId="1" xfId="0" applyFont="1" applyFill="1" applyBorder="1" applyAlignment="1">
      <alignment horizontal="center" vertical="center" wrapText="1"/>
    </xf>
    <xf numFmtId="0" fontId="9" fillId="0" borderId="1" xfId="0" applyFont="1" applyFill="1" applyBorder="1"/>
    <xf numFmtId="39" fontId="9" fillId="0" borderId="1" xfId="0" applyNumberFormat="1" applyFont="1" applyFill="1" applyBorder="1" applyAlignment="1">
      <alignment horizontal="center"/>
    </xf>
    <xf numFmtId="4" fontId="9" fillId="0" borderId="1" xfId="0" applyNumberFormat="1" applyFont="1" applyFill="1" applyBorder="1"/>
    <xf numFmtId="0" fontId="17" fillId="0" borderId="0" xfId="0" applyFont="1" applyFill="1"/>
    <xf numFmtId="10" fontId="14" fillId="0" borderId="0" xfId="0" applyNumberFormat="1" applyFont="1" applyFill="1" applyAlignment="1">
      <alignment horizontal="center"/>
    </xf>
    <xf numFmtId="0" fontId="11" fillId="0" borderId="0" xfId="2" applyFont="1" applyFill="1"/>
    <xf numFmtId="2" fontId="11" fillId="0" borderId="0" xfId="2" applyNumberFormat="1" applyFont="1" applyFill="1" applyAlignment="1">
      <alignment horizontal="right"/>
    </xf>
    <xf numFmtId="0" fontId="19" fillId="0" borderId="0" xfId="0" applyFont="1" applyFill="1"/>
    <xf numFmtId="2" fontId="11" fillId="0" borderId="0" xfId="2" applyNumberFormat="1" applyFont="1" applyFill="1" applyAlignment="1">
      <alignment horizontal="center"/>
    </xf>
    <xf numFmtId="17" fontId="6" fillId="0" borderId="1" xfId="0" applyNumberFormat="1" applyFont="1" applyFill="1" applyBorder="1"/>
    <xf numFmtId="0" fontId="22" fillId="0" borderId="1" xfId="0" applyFont="1" applyFill="1" applyBorder="1"/>
    <xf numFmtId="0" fontId="14" fillId="0" borderId="0" xfId="0" applyFont="1" applyFill="1" applyAlignment="1">
      <alignment vertical="center"/>
    </xf>
    <xf numFmtId="166" fontId="20" fillId="0" borderId="0" xfId="3" applyNumberFormat="1" applyFont="1" applyFill="1" applyAlignment="1">
      <alignment horizontal="center" vertical="center"/>
    </xf>
    <xf numFmtId="0" fontId="16" fillId="0" borderId="0" xfId="3" applyFill="1"/>
    <xf numFmtId="2" fontId="11" fillId="0" borderId="0" xfId="0" applyNumberFormat="1" applyFont="1" applyFill="1" applyAlignment="1">
      <alignment horizontal="right" vertical="center"/>
    </xf>
    <xf numFmtId="0" fontId="20" fillId="0" borderId="1" xfId="3" applyFont="1" applyFill="1" applyBorder="1" applyAlignment="1">
      <alignment horizontal="center" vertical="center" wrapText="1"/>
    </xf>
    <xf numFmtId="4" fontId="20" fillId="0" borderId="1" xfId="3" applyNumberFormat="1" applyFont="1" applyFill="1" applyBorder="1" applyAlignment="1">
      <alignment horizontal="center" vertical="center" wrapText="1"/>
    </xf>
    <xf numFmtId="0" fontId="26" fillId="0" borderId="1" xfId="0" applyFont="1" applyFill="1" applyBorder="1" applyAlignment="1">
      <alignment horizontal="left" vertical="center"/>
    </xf>
    <xf numFmtId="0" fontId="26" fillId="0" borderId="1" xfId="0" applyFont="1" applyFill="1" applyBorder="1" applyAlignment="1">
      <alignment horizontal="center" vertical="top" wrapText="1"/>
    </xf>
    <xf numFmtId="2" fontId="11" fillId="0" borderId="0" xfId="0" applyNumberFormat="1" applyFont="1" applyFill="1" applyAlignment="1">
      <alignment horizontal="center"/>
    </xf>
    <xf numFmtId="0" fontId="11" fillId="0" borderId="0" xfId="0" applyFont="1" applyFill="1" applyAlignment="1">
      <alignment horizontal="center"/>
    </xf>
    <xf numFmtId="0" fontId="11" fillId="0" borderId="0" xfId="0" quotePrefix="1" applyFont="1" applyFill="1" applyAlignment="1">
      <alignment vertical="center"/>
    </xf>
    <xf numFmtId="0" fontId="11" fillId="0" borderId="0" xfId="0" applyFont="1" applyFill="1" applyAlignment="1">
      <alignment vertical="center"/>
    </xf>
    <xf numFmtId="0" fontId="20" fillId="0" borderId="0" xfId="3" applyFont="1" applyFill="1" applyAlignment="1">
      <alignment horizontal="justify" vertical="top" wrapText="1"/>
    </xf>
    <xf numFmtId="0" fontId="29" fillId="0" borderId="1" xfId="0" applyFont="1" applyFill="1" applyBorder="1"/>
    <xf numFmtId="0" fontId="29" fillId="0" borderId="0" xfId="0" applyFont="1" applyFill="1" applyBorder="1"/>
    <xf numFmtId="0" fontId="20" fillId="0" borderId="0" xfId="3" applyFont="1" applyFill="1" applyBorder="1" applyAlignment="1">
      <alignment horizontal="justify" vertical="top" wrapText="1"/>
    </xf>
    <xf numFmtId="0" fontId="21" fillId="0" borderId="0" xfId="0" applyFont="1" applyFill="1"/>
    <xf numFmtId="3" fontId="21" fillId="0" borderId="0" xfId="0" applyNumberFormat="1" applyFont="1" applyFill="1" applyAlignment="1">
      <alignment horizontal="center"/>
    </xf>
    <xf numFmtId="0" fontId="20" fillId="0" borderId="1" xfId="3" applyFont="1" applyFill="1" applyBorder="1" applyAlignment="1">
      <alignment horizontal="justify" vertical="top" wrapText="1"/>
    </xf>
    <xf numFmtId="0" fontId="20" fillId="0" borderId="1" xfId="3" applyFont="1" applyFill="1" applyBorder="1"/>
    <xf numFmtId="2" fontId="11" fillId="0" borderId="0" xfId="0" applyNumberFormat="1" applyFont="1" applyFill="1"/>
    <xf numFmtId="0" fontId="0" fillId="0" borderId="0" xfId="0" applyFill="1" applyBorder="1"/>
    <xf numFmtId="0" fontId="8" fillId="0" borderId="21" xfId="0" applyFont="1" applyFill="1" applyBorder="1" applyAlignment="1">
      <alignment vertical="center"/>
    </xf>
    <xf numFmtId="4" fontId="8" fillId="0" borderId="0" xfId="0" applyNumberFormat="1" applyFont="1" applyFill="1"/>
    <xf numFmtId="4" fontId="9" fillId="0" borderId="0" xfId="0" applyNumberFormat="1" applyFont="1" applyFill="1"/>
    <xf numFmtId="0" fontId="14" fillId="0" borderId="0" xfId="0" applyFont="1" applyFill="1"/>
    <xf numFmtId="2" fontId="14" fillId="0" borderId="0" xfId="0" applyNumberFormat="1" applyFont="1" applyFill="1" applyAlignment="1">
      <alignment horizontal="center"/>
    </xf>
    <xf numFmtId="2" fontId="14" fillId="0" borderId="0" xfId="0" applyNumberFormat="1" applyFont="1" applyFill="1"/>
    <xf numFmtId="39" fontId="30" fillId="0" borderId="1" xfId="0" applyNumberFormat="1" applyFont="1" applyFill="1" applyBorder="1" applyAlignment="1">
      <alignment horizontal="center"/>
    </xf>
    <xf numFmtId="4" fontId="30" fillId="0" borderId="1" xfId="0" applyNumberFormat="1" applyFont="1" applyFill="1" applyBorder="1"/>
    <xf numFmtId="0" fontId="6" fillId="0" borderId="0" xfId="0" applyFont="1" applyFill="1"/>
    <xf numFmtId="0" fontId="24" fillId="0" borderId="0" xfId="0" applyFont="1" applyFill="1"/>
    <xf numFmtId="0" fontId="24" fillId="0" borderId="0" xfId="0" applyFont="1" applyFill="1" applyAlignment="1">
      <alignment horizontal="center"/>
    </xf>
    <xf numFmtId="0" fontId="31" fillId="0" borderId="0" xfId="3" applyFont="1" applyFill="1" applyAlignment="1">
      <alignment horizontal="justify" vertical="top" wrapText="1"/>
    </xf>
    <xf numFmtId="2" fontId="14" fillId="0" borderId="0" xfId="0" applyNumberFormat="1" applyFont="1" applyFill="1" applyAlignment="1">
      <alignment horizontal="right" vertical="center"/>
    </xf>
    <xf numFmtId="0" fontId="34" fillId="0" borderId="26" xfId="0" applyFont="1" applyFill="1" applyBorder="1" applyAlignment="1">
      <alignment horizontal="left" vertical="center" readingOrder="1"/>
    </xf>
    <xf numFmtId="10" fontId="11" fillId="0" borderId="0" xfId="0" applyNumberFormat="1" applyFont="1" applyFill="1"/>
    <xf numFmtId="2" fontId="24" fillId="0" borderId="0" xfId="0" applyNumberFormat="1" applyFont="1" applyFill="1" applyAlignment="1">
      <alignment horizontal="right"/>
    </xf>
    <xf numFmtId="10" fontId="24" fillId="0" borderId="0" xfId="0" applyNumberFormat="1" applyFont="1" applyFill="1"/>
    <xf numFmtId="0" fontId="0" fillId="0" borderId="0" xfId="0" applyFill="1" applyAlignment="1">
      <alignment vertical="center" wrapText="1"/>
    </xf>
    <xf numFmtId="10" fontId="14" fillId="0" borderId="0" xfId="0" applyNumberFormat="1" applyFont="1" applyFill="1" applyAlignment="1">
      <alignment horizontal="center" vertical="center"/>
    </xf>
    <xf numFmtId="0" fontId="17" fillId="0" borderId="0" xfId="3" applyFont="1" applyFill="1" applyAlignment="1">
      <alignment vertical="center"/>
    </xf>
    <xf numFmtId="0" fontId="17" fillId="0" borderId="23" xfId="0" applyFont="1" applyFill="1" applyBorder="1" applyAlignment="1">
      <alignment horizontal="center" vertical="center" wrapText="1"/>
    </xf>
    <xf numFmtId="0" fontId="14" fillId="0" borderId="0" xfId="0" applyFont="1" applyFill="1" applyAlignment="1">
      <alignment horizontal="center"/>
    </xf>
    <xf numFmtId="4" fontId="25" fillId="0" borderId="36" xfId="3" applyNumberFormat="1" applyFont="1" applyFill="1" applyBorder="1" applyAlignment="1">
      <alignment horizontal="center" vertical="center" wrapText="1"/>
    </xf>
    <xf numFmtId="1" fontId="25" fillId="0" borderId="1" xfId="3" applyNumberFormat="1" applyFont="1" applyFill="1" applyBorder="1" applyAlignment="1">
      <alignment horizontal="center" vertical="center" wrapText="1"/>
    </xf>
    <xf numFmtId="4" fontId="24" fillId="0" borderId="0" xfId="0" applyNumberFormat="1" applyFont="1" applyFill="1" applyAlignment="1">
      <alignment horizontal="right"/>
    </xf>
    <xf numFmtId="0" fontId="0" fillId="0" borderId="0" xfId="0" applyFill="1"/>
    <xf numFmtId="4" fontId="11" fillId="0" borderId="0" xfId="0" applyNumberFormat="1" applyFont="1" applyFill="1" applyAlignment="1">
      <alignment horizontal="right"/>
    </xf>
    <xf numFmtId="10" fontId="11" fillId="0" borderId="0" xfId="2" applyNumberFormat="1" applyFont="1" applyFill="1" applyAlignment="1">
      <alignment horizontal="right"/>
    </xf>
    <xf numFmtId="10" fontId="11" fillId="0" borderId="0" xfId="2" applyNumberFormat="1" applyFont="1" applyFill="1"/>
    <xf numFmtId="0" fontId="11" fillId="0" borderId="0" xfId="0" applyFont="1" applyFill="1" applyAlignment="1">
      <alignment horizontal="left" vertical="center" wrapText="1"/>
    </xf>
    <xf numFmtId="0" fontId="27" fillId="0" borderId="1" xfId="3" applyFont="1" applyFill="1" applyBorder="1" applyAlignment="1">
      <alignment horizontal="justify" wrapText="1"/>
    </xf>
    <xf numFmtId="0" fontId="35" fillId="0" borderId="0" xfId="0" applyFont="1" applyFill="1" applyAlignment="1">
      <alignment horizontal="left" vertical="center" wrapText="1"/>
    </xf>
    <xf numFmtId="0" fontId="35" fillId="0" borderId="0" xfId="2" applyFont="1" applyFill="1"/>
    <xf numFmtId="2" fontId="35" fillId="0" borderId="0" xfId="2" applyNumberFormat="1" applyFont="1" applyFill="1" applyAlignment="1">
      <alignment horizontal="right"/>
    </xf>
    <xf numFmtId="0" fontId="27" fillId="0" borderId="0" xfId="0" applyFont="1" applyFill="1" applyAlignment="1">
      <alignment vertical="center"/>
    </xf>
    <xf numFmtId="4" fontId="23" fillId="0" borderId="0" xfId="2" applyNumberFormat="1" applyFont="1" applyFill="1"/>
    <xf numFmtId="0" fontId="23" fillId="0" borderId="0" xfId="2" applyFont="1" applyFill="1"/>
    <xf numFmtId="2" fontId="23" fillId="0" borderId="0" xfId="2" applyNumberFormat="1" applyFont="1" applyFill="1" applyAlignment="1">
      <alignment horizontal="right"/>
    </xf>
    <xf numFmtId="0" fontId="25" fillId="0" borderId="1" xfId="3" applyFont="1" applyFill="1" applyBorder="1" applyAlignment="1">
      <alignment horizontal="center" vertical="center" wrapText="1"/>
    </xf>
    <xf numFmtId="39" fontId="25" fillId="0" borderId="1" xfId="3" applyNumberFormat="1" applyFont="1" applyFill="1" applyBorder="1" applyAlignment="1">
      <alignment horizontal="center" vertical="center" wrapText="1"/>
    </xf>
    <xf numFmtId="4" fontId="25" fillId="0" borderId="1" xfId="3" applyNumberFormat="1" applyFont="1" applyFill="1" applyBorder="1" applyAlignment="1">
      <alignment horizontal="center" vertical="center" wrapText="1"/>
    </xf>
    <xf numFmtId="0" fontId="0" fillId="0" borderId="1" xfId="0" applyFill="1" applyBorder="1" applyAlignment="1">
      <alignment horizontal="center" vertical="center" wrapText="1"/>
    </xf>
    <xf numFmtId="0" fontId="11" fillId="0" borderId="1" xfId="0" applyFont="1" applyFill="1" applyBorder="1" applyAlignment="1">
      <alignment vertical="center"/>
    </xf>
    <xf numFmtId="0" fontId="3" fillId="0" borderId="0" xfId="0" applyFont="1" applyFill="1"/>
    <xf numFmtId="0" fontId="25" fillId="0" borderId="0" xfId="3" applyFont="1" applyFill="1" applyAlignment="1">
      <alignment vertical="center"/>
    </xf>
    <xf numFmtId="0" fontId="25" fillId="0" borderId="0" xfId="3" applyFont="1" applyFill="1" applyAlignment="1">
      <alignment horizontal="justify" vertical="center" wrapText="1"/>
    </xf>
    <xf numFmtId="0" fontId="25" fillId="0" borderId="1" xfId="3" applyFont="1" applyFill="1" applyBorder="1" applyAlignment="1">
      <alignment horizontal="justify" vertical="center" wrapText="1"/>
    </xf>
    <xf numFmtId="0" fontId="6" fillId="0" borderId="1" xfId="0" applyFont="1" applyFill="1" applyBorder="1" applyAlignment="1">
      <alignment horizontal="center" vertical="center" wrapText="1"/>
    </xf>
    <xf numFmtId="0" fontId="29" fillId="0" borderId="1" xfId="3" applyFont="1" applyFill="1" applyBorder="1" applyAlignment="1">
      <alignment vertical="center"/>
    </xf>
    <xf numFmtId="0" fontId="25" fillId="0" borderId="1" xfId="3" applyFont="1" applyFill="1" applyBorder="1" applyAlignment="1">
      <alignment vertical="center"/>
    </xf>
    <xf numFmtId="39" fontId="11" fillId="0" borderId="0" xfId="0" applyNumberFormat="1" applyFont="1" applyFill="1" applyAlignment="1">
      <alignment vertical="center"/>
    </xf>
    <xf numFmtId="2" fontId="9" fillId="0" borderId="0" xfId="0" applyNumberFormat="1" applyFont="1" applyFill="1"/>
    <xf numFmtId="40" fontId="44" fillId="0" borderId="1" xfId="0" applyNumberFormat="1" applyFont="1" applyBorder="1" applyAlignment="1">
      <alignment horizontal="center" vertical="top" wrapText="1"/>
    </xf>
    <xf numFmtId="43" fontId="45" fillId="0" borderId="1" xfId="7" applyFont="1" applyFill="1" applyBorder="1" applyAlignment="1">
      <alignment vertical="top" wrapText="1"/>
    </xf>
    <xf numFmtId="0" fontId="11" fillId="0" borderId="1" xfId="0" applyFont="1" applyFill="1" applyBorder="1"/>
    <xf numFmtId="17" fontId="2" fillId="0" borderId="1" xfId="0" applyNumberFormat="1" applyFont="1" applyBorder="1"/>
    <xf numFmtId="37" fontId="2" fillId="0" borderId="1" xfId="8" applyNumberFormat="1" applyFont="1" applyFill="1" applyBorder="1"/>
    <xf numFmtId="0" fontId="33" fillId="0" borderId="0" xfId="0" applyFont="1"/>
    <xf numFmtId="0" fontId="33" fillId="0" borderId="0" xfId="0" applyFont="1" applyBorder="1" applyAlignment="1">
      <alignment vertical="center"/>
    </xf>
    <xf numFmtId="0" fontId="14" fillId="0" borderId="0" xfId="2" applyFont="1" applyFill="1" applyAlignment="1">
      <alignment wrapText="1"/>
    </xf>
    <xf numFmtId="0" fontId="11" fillId="0" borderId="1" xfId="0" applyFont="1" applyBorder="1" applyAlignment="1">
      <alignment horizontal="center"/>
    </xf>
    <xf numFmtId="0" fontId="11" fillId="0" borderId="1" xfId="0" applyFont="1" applyBorder="1" applyAlignment="1">
      <alignment wrapText="1"/>
    </xf>
    <xf numFmtId="0" fontId="46" fillId="0" borderId="0" xfId="0" applyFont="1" applyAlignment="1">
      <alignment vertical="center" wrapText="1"/>
    </xf>
    <xf numFmtId="0" fontId="9" fillId="0" borderId="0" xfId="0" applyFont="1" applyAlignment="1">
      <alignment wrapText="1"/>
    </xf>
    <xf numFmtId="0" fontId="12" fillId="0" borderId="3" xfId="0" applyFont="1" applyFill="1" applyBorder="1" applyAlignment="1">
      <alignment vertical="center" wrapText="1"/>
    </xf>
    <xf numFmtId="0" fontId="13" fillId="0" borderId="6" xfId="0" applyFont="1" applyFill="1" applyBorder="1" applyAlignment="1">
      <alignment vertical="center" wrapText="1"/>
    </xf>
    <xf numFmtId="0" fontId="13" fillId="0" borderId="6" xfId="0" applyFont="1" applyFill="1" applyBorder="1" applyAlignment="1">
      <alignment horizontal="justify" vertical="center" wrapText="1"/>
    </xf>
    <xf numFmtId="0" fontId="13" fillId="0" borderId="9" xfId="0" applyFont="1" applyFill="1" applyBorder="1" applyAlignment="1">
      <alignment horizontal="justify" vertical="center" wrapText="1"/>
    </xf>
    <xf numFmtId="165" fontId="9" fillId="0" borderId="0" xfId="0" applyNumberFormat="1" applyFont="1" applyFill="1" applyAlignment="1">
      <alignment horizontal="right"/>
    </xf>
    <xf numFmtId="10" fontId="19" fillId="0" borderId="0" xfId="0" applyNumberFormat="1" applyFont="1" applyFill="1" applyAlignment="1">
      <alignment horizontal="center"/>
    </xf>
    <xf numFmtId="3" fontId="24" fillId="0" borderId="1" xfId="0" applyNumberFormat="1" applyFont="1" applyFill="1" applyBorder="1" applyAlignment="1">
      <alignment horizontal="center"/>
    </xf>
    <xf numFmtId="4" fontId="24" fillId="0" borderId="1" xfId="0" applyNumberFormat="1" applyFont="1" applyFill="1" applyBorder="1" applyAlignment="1">
      <alignment horizontal="right"/>
    </xf>
    <xf numFmtId="0" fontId="26" fillId="0" borderId="1" xfId="0" applyFont="1" applyFill="1" applyBorder="1" applyAlignment="1">
      <alignment horizontal="center" vertical="center"/>
    </xf>
    <xf numFmtId="0" fontId="25" fillId="0" borderId="1" xfId="6" applyFont="1" applyFill="1" applyBorder="1"/>
    <xf numFmtId="17" fontId="16" fillId="0" borderId="0" xfId="3" applyNumberFormat="1" applyFill="1"/>
    <xf numFmtId="0" fontId="17" fillId="0" borderId="1" xfId="0" applyFont="1" applyFill="1" applyBorder="1" applyAlignment="1">
      <alignment vertical="center"/>
    </xf>
    <xf numFmtId="10" fontId="14" fillId="0" borderId="1" xfId="0" applyNumberFormat="1" applyFont="1" applyFill="1" applyBorder="1" applyAlignment="1">
      <alignment horizontal="center"/>
    </xf>
    <xf numFmtId="0" fontId="25" fillId="0" borderId="1" xfId="3" applyFont="1" applyFill="1" applyBorder="1" applyAlignment="1">
      <alignment horizontal="left" vertical="center" wrapText="1"/>
    </xf>
    <xf numFmtId="40" fontId="7" fillId="0" borderId="1" xfId="0" applyNumberFormat="1" applyFont="1" applyFill="1" applyBorder="1" applyAlignment="1">
      <alignment horizontal="center" vertical="top" wrapText="1"/>
    </xf>
    <xf numFmtId="0" fontId="20" fillId="0" borderId="0" xfId="3" applyFont="1" applyFill="1"/>
    <xf numFmtId="10" fontId="26" fillId="0" borderId="1" xfId="0" applyNumberFormat="1" applyFont="1" applyFill="1" applyBorder="1" applyAlignment="1">
      <alignment horizontal="center" vertical="top" wrapText="1"/>
    </xf>
    <xf numFmtId="0" fontId="24" fillId="0" borderId="0" xfId="12" applyFont="1"/>
    <xf numFmtId="0" fontId="24" fillId="0" borderId="0" xfId="12" applyFont="1" applyAlignment="1">
      <alignment horizontal="left" vertical="center"/>
    </xf>
    <xf numFmtId="0" fontId="21" fillId="3" borderId="1" xfId="12" applyFont="1" applyFill="1" applyBorder="1" applyAlignment="1">
      <alignment horizontal="center" vertical="center" wrapText="1"/>
    </xf>
    <xf numFmtId="0" fontId="21" fillId="0" borderId="0" xfId="12" applyFont="1" applyAlignment="1">
      <alignment horizontal="center" vertical="center" wrapText="1"/>
    </xf>
    <xf numFmtId="0" fontId="24" fillId="0" borderId="1" xfId="12" applyFont="1" applyBorder="1" applyAlignment="1">
      <alignment horizontal="center" vertical="center"/>
    </xf>
    <xf numFmtId="0" fontId="24" fillId="0" borderId="1" xfId="12" applyFont="1" applyBorder="1"/>
    <xf numFmtId="0" fontId="24" fillId="0" borderId="1" xfId="12" applyFont="1" applyBorder="1" applyAlignment="1">
      <alignment horizontal="left" vertical="center"/>
    </xf>
    <xf numFmtId="0" fontId="1" fillId="0" borderId="26" xfId="12" applyBorder="1" applyAlignment="1">
      <alignment wrapText="1"/>
    </xf>
    <xf numFmtId="0" fontId="1" fillId="0" borderId="1" xfId="12" applyBorder="1" applyAlignment="1">
      <alignment horizontal="left"/>
    </xf>
    <xf numFmtId="0" fontId="1" fillId="0" borderId="1" xfId="12" applyBorder="1" applyAlignment="1">
      <alignment wrapText="1"/>
    </xf>
    <xf numFmtId="0" fontId="1" fillId="0" borderId="1" xfId="12" applyBorder="1" applyAlignment="1">
      <alignment horizontal="left" vertical="center"/>
    </xf>
    <xf numFmtId="0" fontId="1" fillId="0" borderId="1" xfId="12" applyBorder="1"/>
    <xf numFmtId="0" fontId="24" fillId="0" borderId="1" xfId="12" applyFont="1" applyBorder="1" applyAlignment="1">
      <alignment wrapText="1"/>
    </xf>
    <xf numFmtId="0" fontId="24" fillId="0" borderId="0" xfId="12" applyFont="1" applyAlignment="1">
      <alignment horizontal="left"/>
    </xf>
    <xf numFmtId="0" fontId="8" fillId="0" borderId="0" xfId="0" applyFont="1" applyAlignment="1">
      <alignment horizontal="center"/>
    </xf>
    <xf numFmtId="0" fontId="14" fillId="0" borderId="23"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5" xfId="0" applyFont="1" applyBorder="1" applyAlignment="1">
      <alignment horizontal="center" vertical="center" wrapText="1"/>
    </xf>
    <xf numFmtId="0" fontId="46" fillId="0" borderId="0" xfId="0" applyFont="1" applyAlignment="1">
      <alignment horizontal="center" vertical="center" wrapText="1"/>
    </xf>
    <xf numFmtId="0" fontId="47" fillId="0" borderId="0" xfId="12" applyFont="1" applyAlignment="1">
      <alignment horizontal="center"/>
    </xf>
    <xf numFmtId="0" fontId="27" fillId="0" borderId="0" xfId="10" applyFont="1" applyAlignment="1">
      <alignment horizontal="center"/>
    </xf>
    <xf numFmtId="0" fontId="43" fillId="0" borderId="1" xfId="11" applyFont="1" applyBorder="1" applyAlignment="1">
      <alignment horizontal="left"/>
    </xf>
    <xf numFmtId="0" fontId="8" fillId="2" borderId="1" xfId="0" applyFont="1" applyFill="1" applyBorder="1" applyAlignment="1">
      <alignment horizontal="center"/>
    </xf>
    <xf numFmtId="0" fontId="13" fillId="0" borderId="4" xfId="0" applyFont="1" applyFill="1" applyBorder="1" applyAlignment="1">
      <alignment horizontal="center" vertical="top" wrapText="1"/>
    </xf>
    <xf numFmtId="0" fontId="13" fillId="0" borderId="7" xfId="0" applyFont="1" applyFill="1" applyBorder="1" applyAlignment="1">
      <alignment horizontal="center" vertical="top" wrapText="1"/>
    </xf>
    <xf numFmtId="0" fontId="13" fillId="0" borderId="10" xfId="0" applyFont="1" applyFill="1" applyBorder="1" applyAlignment="1">
      <alignment horizontal="center" vertical="top" wrapText="1"/>
    </xf>
    <xf numFmtId="0" fontId="11" fillId="0" borderId="5" xfId="0" applyFont="1" applyFill="1" applyBorder="1" applyAlignment="1">
      <alignment horizontal="center"/>
    </xf>
    <xf numFmtId="0" fontId="11" fillId="0" borderId="8" xfId="0" applyFont="1" applyFill="1" applyBorder="1" applyAlignment="1">
      <alignment horizontal="center"/>
    </xf>
    <xf numFmtId="0" fontId="11" fillId="0" borderId="11" xfId="0" applyFont="1" applyFill="1" applyBorder="1" applyAlignment="1">
      <alignment horizontal="center"/>
    </xf>
    <xf numFmtId="4" fontId="8" fillId="0" borderId="23" xfId="0" applyNumberFormat="1" applyFont="1" applyFill="1" applyBorder="1" applyAlignment="1">
      <alignment horizontal="center" vertical="top" wrapText="1"/>
    </xf>
    <xf numFmtId="4" fontId="8" fillId="0" borderId="24" xfId="0" applyNumberFormat="1" applyFont="1" applyFill="1" applyBorder="1" applyAlignment="1">
      <alignment horizontal="center" vertical="top" wrapText="1"/>
    </xf>
    <xf numFmtId="4" fontId="8" fillId="0" borderId="25" xfId="0" applyNumberFormat="1" applyFont="1" applyFill="1" applyBorder="1" applyAlignment="1">
      <alignment horizontal="center" vertical="top" wrapText="1"/>
    </xf>
    <xf numFmtId="0" fontId="13" fillId="0" borderId="4" xfId="0" applyFont="1" applyBorder="1" applyAlignment="1">
      <alignment horizontal="center" vertical="top" wrapText="1"/>
    </xf>
    <xf numFmtId="0" fontId="13" fillId="0" borderId="7" xfId="0" applyFont="1" applyBorder="1" applyAlignment="1">
      <alignment horizontal="center" vertical="top" wrapText="1"/>
    </xf>
    <xf numFmtId="0" fontId="13" fillId="0" borderId="10" xfId="0" applyFont="1" applyBorder="1" applyAlignment="1">
      <alignment horizontal="center" vertical="top" wrapText="1"/>
    </xf>
    <xf numFmtId="0" fontId="11" fillId="0" borderId="5" xfId="0" applyFont="1" applyBorder="1" applyAlignment="1">
      <alignment horizontal="center"/>
    </xf>
    <xf numFmtId="0" fontId="11" fillId="0" borderId="8" xfId="0" applyFont="1" applyBorder="1" applyAlignment="1">
      <alignment horizontal="center"/>
    </xf>
    <xf numFmtId="0" fontId="11" fillId="0" borderId="11" xfId="0" applyFont="1" applyBorder="1" applyAlignment="1">
      <alignment horizontal="center"/>
    </xf>
    <xf numFmtId="2" fontId="9" fillId="0" borderId="23" xfId="0" applyNumberFormat="1" applyFont="1" applyFill="1" applyBorder="1" applyAlignment="1">
      <alignment horizontal="center" vertical="center" wrapText="1"/>
    </xf>
    <xf numFmtId="2" fontId="9" fillId="0" borderId="24" xfId="0" applyNumberFormat="1" applyFont="1" applyFill="1" applyBorder="1" applyAlignment="1">
      <alignment horizontal="center" vertical="center" wrapText="1"/>
    </xf>
    <xf numFmtId="2" fontId="9" fillId="0" borderId="25" xfId="0" applyNumberFormat="1" applyFont="1" applyFill="1" applyBorder="1" applyAlignment="1">
      <alignment horizontal="center" vertical="center" wrapText="1"/>
    </xf>
    <xf numFmtId="0" fontId="0" fillId="0" borderId="1" xfId="0" applyFont="1" applyFill="1" applyBorder="1" applyAlignment="1">
      <alignment horizontal="center" vertical="top" wrapText="1"/>
    </xf>
    <xf numFmtId="0" fontId="17" fillId="0" borderId="23" xfId="0" applyFont="1" applyFill="1" applyBorder="1" applyAlignment="1">
      <alignment horizontal="center" vertical="top" wrapText="1"/>
    </xf>
    <xf numFmtId="0" fontId="17" fillId="0" borderId="24" xfId="0" applyFont="1" applyFill="1" applyBorder="1" applyAlignment="1">
      <alignment horizontal="center" vertical="top" wrapText="1"/>
    </xf>
    <xf numFmtId="0" fontId="17" fillId="0" borderId="25" xfId="0" applyFont="1" applyFill="1" applyBorder="1" applyAlignment="1">
      <alignment horizontal="center" vertical="top" wrapText="1"/>
    </xf>
    <xf numFmtId="0" fontId="12" fillId="0" borderId="13" xfId="0" applyFont="1" applyBorder="1" applyAlignment="1">
      <alignment horizontal="center" vertical="top" wrapText="1"/>
    </xf>
    <xf numFmtId="0" fontId="12" fillId="0" borderId="0" xfId="0" applyFont="1" applyAlignment="1">
      <alignment horizontal="center" vertical="top" wrapText="1"/>
    </xf>
    <xf numFmtId="0" fontId="12" fillId="0" borderId="14" xfId="0" applyFont="1" applyBorder="1" applyAlignment="1">
      <alignment horizontal="center" vertical="top" wrapText="1"/>
    </xf>
    <xf numFmtId="0" fontId="13" fillId="0" borderId="13" xfId="0" applyFont="1" applyBorder="1" applyAlignment="1">
      <alignment horizontal="center" vertical="top" wrapText="1"/>
    </xf>
    <xf numFmtId="0" fontId="13" fillId="0" borderId="0" xfId="0" applyFont="1" applyAlignment="1">
      <alignment horizontal="center" vertical="top" wrapText="1"/>
    </xf>
    <xf numFmtId="0" fontId="13" fillId="0" borderId="14" xfId="0" applyFont="1" applyBorder="1" applyAlignment="1">
      <alignment horizontal="center" vertical="top" wrapText="1"/>
    </xf>
    <xf numFmtId="0" fontId="9" fillId="0" borderId="15" xfId="0" applyFont="1" applyBorder="1" applyAlignment="1">
      <alignment horizontal="left" vertical="center" wrapText="1"/>
    </xf>
    <xf numFmtId="0" fontId="9" fillId="0" borderId="16" xfId="0" applyFont="1" applyBorder="1" applyAlignment="1">
      <alignment horizontal="left" vertical="center" wrapText="1"/>
    </xf>
    <xf numFmtId="0" fontId="9" fillId="0" borderId="17" xfId="0" applyFont="1" applyBorder="1" applyAlignment="1">
      <alignment horizontal="left" vertical="center" wrapText="1"/>
    </xf>
    <xf numFmtId="0" fontId="9" fillId="0" borderId="18" xfId="0" applyFont="1" applyBorder="1" applyAlignment="1">
      <alignment horizontal="left" vertical="center" wrapText="1"/>
    </xf>
    <xf numFmtId="0" fontId="9" fillId="0" borderId="0" xfId="0" applyFont="1" applyAlignment="1">
      <alignment horizontal="left" vertical="center" wrapText="1"/>
    </xf>
    <xf numFmtId="0" fontId="9" fillId="0" borderId="19" xfId="0" applyFont="1" applyBorder="1" applyAlignment="1">
      <alignment horizontal="left" vertical="center" wrapText="1"/>
    </xf>
    <xf numFmtId="0" fontId="9" fillId="0" borderId="20" xfId="0" applyFont="1" applyBorder="1" applyAlignment="1">
      <alignment horizontal="left" vertical="center" wrapText="1"/>
    </xf>
    <xf numFmtId="0" fontId="9" fillId="0" borderId="21" xfId="0" applyFont="1" applyBorder="1" applyAlignment="1">
      <alignment horizontal="left" vertical="center" wrapText="1"/>
    </xf>
    <xf numFmtId="0" fontId="9" fillId="0" borderId="22" xfId="0" applyFont="1" applyBorder="1" applyAlignment="1">
      <alignment horizontal="left" vertical="center" wrapText="1"/>
    </xf>
    <xf numFmtId="0" fontId="15" fillId="0" borderId="4"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11" xfId="0" applyFont="1" applyBorder="1" applyAlignment="1">
      <alignment horizontal="center" vertical="center" wrapText="1"/>
    </xf>
    <xf numFmtId="0" fontId="11" fillId="0" borderId="5" xfId="0" applyFont="1" applyBorder="1" applyAlignment="1">
      <alignment horizontal="left"/>
    </xf>
    <xf numFmtId="0" fontId="11" fillId="0" borderId="8" xfId="0" applyFont="1" applyBorder="1" applyAlignment="1">
      <alignment horizontal="left"/>
    </xf>
    <xf numFmtId="0" fontId="11" fillId="0" borderId="11" xfId="0" applyFont="1" applyBorder="1" applyAlignment="1">
      <alignment horizontal="left"/>
    </xf>
    <xf numFmtId="0" fontId="13" fillId="0" borderId="29" xfId="0" applyFont="1" applyBorder="1" applyAlignment="1">
      <alignment horizontal="center" vertical="top" wrapText="1"/>
    </xf>
    <xf numFmtId="0" fontId="13" fillId="0" borderId="28" xfId="0" applyFont="1" applyBorder="1" applyAlignment="1">
      <alignment horizontal="center" vertical="top" wrapText="1"/>
    </xf>
    <xf numFmtId="0" fontId="13" fillId="0" borderId="27" xfId="0" applyFont="1" applyBorder="1" applyAlignment="1">
      <alignment horizontal="center" vertical="top" wrapText="1"/>
    </xf>
    <xf numFmtId="0" fontId="5" fillId="0" borderId="1" xfId="0" applyFont="1" applyBorder="1" applyAlignment="1">
      <alignment horizontal="left" vertical="center" wrapText="1"/>
    </xf>
    <xf numFmtId="0" fontId="32"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13" fillId="0" borderId="34" xfId="0" applyFont="1" applyBorder="1" applyAlignment="1">
      <alignment horizontal="center" vertical="top" wrapText="1"/>
    </xf>
    <xf numFmtId="0" fontId="13" fillId="0" borderId="32" xfId="0" applyFont="1" applyBorder="1" applyAlignment="1">
      <alignment horizontal="center" vertical="top" wrapText="1"/>
    </xf>
    <xf numFmtId="0" fontId="13" fillId="0" borderId="30" xfId="0" applyFont="1" applyBorder="1" applyAlignment="1">
      <alignment horizontal="center" vertical="top" wrapText="1"/>
    </xf>
    <xf numFmtId="0" fontId="38" fillId="0" borderId="23" xfId="0" applyFont="1" applyBorder="1" applyAlignment="1">
      <alignment horizontal="left" vertical="center" wrapText="1"/>
    </xf>
    <xf numFmtId="0" fontId="38" fillId="0" borderId="25" xfId="0" applyFont="1" applyBorder="1" applyAlignment="1">
      <alignment horizontal="left" vertical="center" wrapText="1"/>
    </xf>
    <xf numFmtId="0" fontId="38" fillId="0" borderId="23" xfId="0" applyFont="1" applyBorder="1" applyAlignment="1">
      <alignment horizontal="center" vertical="center" wrapText="1"/>
    </xf>
    <xf numFmtId="0" fontId="38" fillId="0" borderId="25" xfId="0" applyFont="1" applyBorder="1" applyAlignment="1">
      <alignment horizontal="center" vertical="center" wrapText="1"/>
    </xf>
  </cellXfs>
  <cellStyles count="13">
    <cellStyle name="Comma" xfId="7" builtinId="3"/>
    <cellStyle name="Comma 2" xfId="8" xr:uid="{745265C4-8FBA-45C7-9964-950B4FCF3F77}"/>
    <cellStyle name="Comma 2 2" xfId="5" xr:uid="{62453197-C5DC-451B-AB19-0B633D4613AC}"/>
    <cellStyle name="Hyperlink" xfId="1" builtinId="8"/>
    <cellStyle name="Normal" xfId="0" builtinId="0"/>
    <cellStyle name="Normal 2" xfId="6" xr:uid="{4D8ACBE7-BD0D-43AA-871C-C01337888D9B}"/>
    <cellStyle name="Normal 2 2" xfId="9" xr:uid="{7F31DA00-6F8D-4FBF-A5A1-6108777B5427}"/>
    <cellStyle name="Normal 2 2 2" xfId="10" xr:uid="{3FD7A45E-CB48-4A6E-A168-7CF316A7494A}"/>
    <cellStyle name="Normal 2 3" xfId="11" xr:uid="{308F86CB-2212-411B-8CD7-9CDD405C285C}"/>
    <cellStyle name="Normal 3" xfId="3" xr:uid="{6CE8266D-FE3C-4AE5-98F4-A90CE112148B}"/>
    <cellStyle name="Normal 4" xfId="12" xr:uid="{E49074B5-6A82-484C-9F7F-F8066E4A86E9}"/>
    <cellStyle name="Normal 5" xfId="2" xr:uid="{21191B9D-7C93-440B-824E-DED17201A557}"/>
    <cellStyle name="Percent" xfId="4" builtinId="5"/>
  </cellStyles>
  <dxfs count="1103">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ont>
        <u val="none"/>
      </font>
      <numFmt numFmtId="4" formatCode="#,##0.00"/>
    </dxf>
    <dxf>
      <font>
        <u val="none"/>
      </font>
      <numFmt numFmtId="171" formatCode="#,##0.000"/>
    </dxf>
    <dxf>
      <font>
        <u val="none"/>
      </font>
      <numFmt numFmtId="4" formatCode="#,##0.00"/>
    </dxf>
    <dxf>
      <font>
        <u val="none"/>
      </font>
      <numFmt numFmtId="171" formatCode="#,##0.000"/>
    </dxf>
    <dxf>
      <font>
        <u val="none"/>
      </font>
      <numFmt numFmtId="4" formatCode="#,##0.00"/>
    </dxf>
    <dxf>
      <font>
        <u val="none"/>
      </font>
      <numFmt numFmtId="171" formatCode="#,##0.000"/>
    </dxf>
    <dxf>
      <font>
        <u val="none"/>
      </font>
      <numFmt numFmtId="4" formatCode="#,##0.00"/>
    </dxf>
    <dxf>
      <font>
        <u val="none"/>
      </font>
      <numFmt numFmtId="171" formatCode="#,##0.000"/>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4.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4.png"/></Relationships>
</file>

<file path=xl/drawings/_rels/drawing33.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4.png"/></Relationships>
</file>

<file path=xl/drawings/_rels/drawing34.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6.png"/></Relationships>
</file>

<file path=xl/drawings/_rels/drawing3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3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7.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8.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7.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9.png"/></Relationships>
</file>

<file path=xl/drawings/_rels/drawing40.xml.rels><?xml version="1.0" encoding="UTF-8" standalone="yes"?>
<Relationships xmlns="http://schemas.openxmlformats.org/package/2006/relationships"><Relationship Id="rId1" Type="http://schemas.openxmlformats.org/officeDocument/2006/relationships/image" Target="../media/image40.png"/></Relationships>
</file>

<file path=xl/drawings/_rels/drawing41.xml.rels><?xml version="1.0" encoding="UTF-8" standalone="yes"?>
<Relationships xmlns="http://schemas.openxmlformats.org/package/2006/relationships"><Relationship Id="rId1" Type="http://schemas.openxmlformats.org/officeDocument/2006/relationships/image" Target="../media/image4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42.png"/></Relationships>
</file>

<file path=xl/drawings/_rels/drawing43.xml.rels><?xml version="1.0" encoding="UTF-8" standalone="yes"?>
<Relationships xmlns="http://schemas.openxmlformats.org/package/2006/relationships"><Relationship Id="rId1" Type="http://schemas.openxmlformats.org/officeDocument/2006/relationships/image" Target="../media/image43.png"/></Relationships>
</file>

<file path=xl/drawings/_rels/drawing44.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43.png"/></Relationships>
</file>

<file path=xl/drawings/_rels/drawing4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3.png"/></Relationships>
</file>

<file path=xl/drawings/drawing1.xml><?xml version="1.0" encoding="utf-8"?>
<xdr:wsDr xmlns:xdr="http://schemas.openxmlformats.org/drawingml/2006/spreadsheetDrawing" xmlns:a="http://schemas.openxmlformats.org/drawingml/2006/main">
  <xdr:twoCellAnchor>
    <xdr:from>
      <xdr:col>2</xdr:col>
      <xdr:colOff>57150</xdr:colOff>
      <xdr:row>3</xdr:row>
      <xdr:rowOff>19050</xdr:rowOff>
    </xdr:from>
    <xdr:to>
      <xdr:col>2</xdr:col>
      <xdr:colOff>1628775</xdr:colOff>
      <xdr:row>7</xdr:row>
      <xdr:rowOff>333375</xdr:rowOff>
    </xdr:to>
    <xdr:pic>
      <xdr:nvPicPr>
        <xdr:cNvPr id="2" name="Picture 1">
          <a:extLst>
            <a:ext uri="{FF2B5EF4-FFF2-40B4-BE49-F238E27FC236}">
              <a16:creationId xmlns:a16="http://schemas.microsoft.com/office/drawing/2014/main" id="{224690D6-5C43-4BDA-AFED-6680324052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542925"/>
          <a:ext cx="15716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285750</xdr:colOff>
      <xdr:row>3</xdr:row>
      <xdr:rowOff>47625</xdr:rowOff>
    </xdr:from>
    <xdr:to>
      <xdr:col>3</xdr:col>
      <xdr:colOff>1857375</xdr:colOff>
      <xdr:row>7</xdr:row>
      <xdr:rowOff>361950</xdr:rowOff>
    </xdr:to>
    <xdr:pic>
      <xdr:nvPicPr>
        <xdr:cNvPr id="3" name="Picture 2">
          <a:extLst>
            <a:ext uri="{FF2B5EF4-FFF2-40B4-BE49-F238E27FC236}">
              <a16:creationId xmlns:a16="http://schemas.microsoft.com/office/drawing/2014/main" id="{2230A931-2214-486F-A277-A6B29DD96F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77100" y="571500"/>
          <a:ext cx="15716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104775</xdr:colOff>
      <xdr:row>2</xdr:row>
      <xdr:rowOff>161925</xdr:rowOff>
    </xdr:from>
    <xdr:to>
      <xdr:col>3</xdr:col>
      <xdr:colOff>0</xdr:colOff>
      <xdr:row>6</xdr:row>
      <xdr:rowOff>266700</xdr:rowOff>
    </xdr:to>
    <xdr:pic>
      <xdr:nvPicPr>
        <xdr:cNvPr id="2" name="Picture 303">
          <a:extLst>
            <a:ext uri="{FF2B5EF4-FFF2-40B4-BE49-F238E27FC236}">
              <a16:creationId xmlns:a16="http://schemas.microsoft.com/office/drawing/2014/main" id="{571D5113-5D8F-49E7-8E24-864C6C45F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495300"/>
          <a:ext cx="16097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161925</xdr:colOff>
      <xdr:row>2</xdr:row>
      <xdr:rowOff>142875</xdr:rowOff>
    </xdr:from>
    <xdr:to>
      <xdr:col>3</xdr:col>
      <xdr:colOff>1847850</xdr:colOff>
      <xdr:row>6</xdr:row>
      <xdr:rowOff>247650</xdr:rowOff>
    </xdr:to>
    <xdr:pic>
      <xdr:nvPicPr>
        <xdr:cNvPr id="3" name="Picture 304">
          <a:extLst>
            <a:ext uri="{FF2B5EF4-FFF2-40B4-BE49-F238E27FC236}">
              <a16:creationId xmlns:a16="http://schemas.microsoft.com/office/drawing/2014/main" id="{8741FE09-19E8-4463-966B-5AD13735D7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05600" y="476250"/>
          <a:ext cx="16859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1352549</xdr:colOff>
      <xdr:row>6</xdr:row>
      <xdr:rowOff>238125</xdr:rowOff>
    </xdr:to>
    <xdr:pic>
      <xdr:nvPicPr>
        <xdr:cNvPr id="2" name="Picture 326">
          <a:extLst>
            <a:ext uri="{FF2B5EF4-FFF2-40B4-BE49-F238E27FC236}">
              <a16:creationId xmlns:a16="http://schemas.microsoft.com/office/drawing/2014/main" id="{69DB99FA-74B2-414B-B5D0-216E003CC8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28625"/>
          <a:ext cx="1247774"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266700</xdr:colOff>
      <xdr:row>2</xdr:row>
      <xdr:rowOff>114300</xdr:rowOff>
    </xdr:from>
    <xdr:to>
      <xdr:col>3</xdr:col>
      <xdr:colOff>1809749</xdr:colOff>
      <xdr:row>6</xdr:row>
      <xdr:rowOff>257175</xdr:rowOff>
    </xdr:to>
    <xdr:pic>
      <xdr:nvPicPr>
        <xdr:cNvPr id="3" name="Picture 326">
          <a:extLst>
            <a:ext uri="{FF2B5EF4-FFF2-40B4-BE49-F238E27FC236}">
              <a16:creationId xmlns:a16="http://schemas.microsoft.com/office/drawing/2014/main" id="{60E19A42-0D78-4426-9F0B-F8120D69C1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77125" y="447675"/>
          <a:ext cx="1543049"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xdr:colOff>
      <xdr:row>2</xdr:row>
      <xdr:rowOff>161925</xdr:rowOff>
    </xdr:from>
    <xdr:to>
      <xdr:col>2</xdr:col>
      <xdr:colOff>1695450</xdr:colOff>
      <xdr:row>6</xdr:row>
      <xdr:rowOff>266700</xdr:rowOff>
    </xdr:to>
    <xdr:pic>
      <xdr:nvPicPr>
        <xdr:cNvPr id="2" name="Picture 304">
          <a:extLst>
            <a:ext uri="{FF2B5EF4-FFF2-40B4-BE49-F238E27FC236}">
              <a16:creationId xmlns:a16="http://schemas.microsoft.com/office/drawing/2014/main" id="{B2D69D31-327A-46C5-886F-A9A72497D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1150" y="495300"/>
          <a:ext cx="16764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133350</xdr:rowOff>
    </xdr:from>
    <xdr:to>
      <xdr:col>3</xdr:col>
      <xdr:colOff>1876425</xdr:colOff>
      <xdr:row>6</xdr:row>
      <xdr:rowOff>238125</xdr:rowOff>
    </xdr:to>
    <xdr:pic>
      <xdr:nvPicPr>
        <xdr:cNvPr id="3" name="Picture 304">
          <a:extLst>
            <a:ext uri="{FF2B5EF4-FFF2-40B4-BE49-F238E27FC236}">
              <a16:creationId xmlns:a16="http://schemas.microsoft.com/office/drawing/2014/main" id="{C0F81B34-15D3-4962-9DE6-5BFF4769C8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0425" y="466725"/>
          <a:ext cx="17526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xdr:colOff>
      <xdr:row>3</xdr:row>
      <xdr:rowOff>28575</xdr:rowOff>
    </xdr:from>
    <xdr:to>
      <xdr:col>3</xdr:col>
      <xdr:colOff>0</xdr:colOff>
      <xdr:row>7</xdr:row>
      <xdr:rowOff>133350</xdr:rowOff>
    </xdr:to>
    <xdr:pic>
      <xdr:nvPicPr>
        <xdr:cNvPr id="2" name="Picture 304">
          <a:extLst>
            <a:ext uri="{FF2B5EF4-FFF2-40B4-BE49-F238E27FC236}">
              <a16:creationId xmlns:a16="http://schemas.microsoft.com/office/drawing/2014/main" id="{DBCA39F2-6F5C-4806-9606-79146F3467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552450"/>
          <a:ext cx="169545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190500</xdr:colOff>
      <xdr:row>3</xdr:row>
      <xdr:rowOff>47625</xdr:rowOff>
    </xdr:from>
    <xdr:to>
      <xdr:col>3</xdr:col>
      <xdr:colOff>1885950</xdr:colOff>
      <xdr:row>7</xdr:row>
      <xdr:rowOff>152400</xdr:rowOff>
    </xdr:to>
    <xdr:pic>
      <xdr:nvPicPr>
        <xdr:cNvPr id="3" name="Picture 304">
          <a:extLst>
            <a:ext uri="{FF2B5EF4-FFF2-40B4-BE49-F238E27FC236}">
              <a16:creationId xmlns:a16="http://schemas.microsoft.com/office/drawing/2014/main" id="{4CEF7EEE-FF7B-45A4-8B96-C9D3F6C840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81850" y="571500"/>
          <a:ext cx="169545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38099</xdr:colOff>
      <xdr:row>2</xdr:row>
      <xdr:rowOff>152400</xdr:rowOff>
    </xdr:from>
    <xdr:to>
      <xdr:col>2</xdr:col>
      <xdr:colOff>1704974</xdr:colOff>
      <xdr:row>6</xdr:row>
      <xdr:rowOff>457200</xdr:rowOff>
    </xdr:to>
    <xdr:pic>
      <xdr:nvPicPr>
        <xdr:cNvPr id="2" name="Picture 290">
          <a:extLst>
            <a:ext uri="{FF2B5EF4-FFF2-40B4-BE49-F238E27FC236}">
              <a16:creationId xmlns:a16="http://schemas.microsoft.com/office/drawing/2014/main" id="{9653224E-263B-4C9A-A587-AAE7F5A216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4" y="485775"/>
          <a:ext cx="1666875"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190500</xdr:colOff>
      <xdr:row>2</xdr:row>
      <xdr:rowOff>133350</xdr:rowOff>
    </xdr:from>
    <xdr:to>
      <xdr:col>3</xdr:col>
      <xdr:colOff>1857375</xdr:colOff>
      <xdr:row>6</xdr:row>
      <xdr:rowOff>438150</xdr:rowOff>
    </xdr:to>
    <xdr:pic>
      <xdr:nvPicPr>
        <xdr:cNvPr id="3" name="Picture 290">
          <a:extLst>
            <a:ext uri="{FF2B5EF4-FFF2-40B4-BE49-F238E27FC236}">
              <a16:creationId xmlns:a16="http://schemas.microsoft.com/office/drawing/2014/main" id="{9C631C8F-92B4-4A43-B101-52CA042E7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34175" y="466725"/>
          <a:ext cx="1666875"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19050</xdr:colOff>
      <xdr:row>2</xdr:row>
      <xdr:rowOff>85725</xdr:rowOff>
    </xdr:from>
    <xdr:to>
      <xdr:col>3</xdr:col>
      <xdr:colOff>0</xdr:colOff>
      <xdr:row>6</xdr:row>
      <xdr:rowOff>295274</xdr:rowOff>
    </xdr:to>
    <xdr:pic>
      <xdr:nvPicPr>
        <xdr:cNvPr id="2" name="Picture 288">
          <a:extLst>
            <a:ext uri="{FF2B5EF4-FFF2-40B4-BE49-F238E27FC236}">
              <a16:creationId xmlns:a16="http://schemas.microsoft.com/office/drawing/2014/main" id="{304F337A-DE16-4E40-A3AA-F9C1844F94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8225" y="419100"/>
          <a:ext cx="1695450" cy="1162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219075</xdr:colOff>
      <xdr:row>2</xdr:row>
      <xdr:rowOff>66675</xdr:rowOff>
    </xdr:from>
    <xdr:to>
      <xdr:col>3</xdr:col>
      <xdr:colOff>1914525</xdr:colOff>
      <xdr:row>6</xdr:row>
      <xdr:rowOff>276224</xdr:rowOff>
    </xdr:to>
    <xdr:pic>
      <xdr:nvPicPr>
        <xdr:cNvPr id="3" name="Picture 288">
          <a:extLst>
            <a:ext uri="{FF2B5EF4-FFF2-40B4-BE49-F238E27FC236}">
              <a16:creationId xmlns:a16="http://schemas.microsoft.com/office/drawing/2014/main" id="{B746C3B0-03C1-4D83-8B92-335313E722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62750" y="400050"/>
          <a:ext cx="1695450" cy="1162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85725</xdr:colOff>
      <xdr:row>2</xdr:row>
      <xdr:rowOff>85724</xdr:rowOff>
    </xdr:from>
    <xdr:to>
      <xdr:col>3</xdr:col>
      <xdr:colOff>0</xdr:colOff>
      <xdr:row>6</xdr:row>
      <xdr:rowOff>323849</xdr:rowOff>
    </xdr:to>
    <xdr:pic>
      <xdr:nvPicPr>
        <xdr:cNvPr id="2" name="Picture 289">
          <a:extLst>
            <a:ext uri="{FF2B5EF4-FFF2-40B4-BE49-F238E27FC236}">
              <a16:creationId xmlns:a16="http://schemas.microsoft.com/office/drawing/2014/main" id="{695CE8DA-475C-46EB-8BCE-696843A379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419099"/>
          <a:ext cx="162877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247650</xdr:colOff>
      <xdr:row>2</xdr:row>
      <xdr:rowOff>66675</xdr:rowOff>
    </xdr:from>
    <xdr:to>
      <xdr:col>3</xdr:col>
      <xdr:colOff>1876425</xdr:colOff>
      <xdr:row>6</xdr:row>
      <xdr:rowOff>304800</xdr:rowOff>
    </xdr:to>
    <xdr:pic>
      <xdr:nvPicPr>
        <xdr:cNvPr id="3" name="Picture 289">
          <a:extLst>
            <a:ext uri="{FF2B5EF4-FFF2-40B4-BE49-F238E27FC236}">
              <a16:creationId xmlns:a16="http://schemas.microsoft.com/office/drawing/2014/main" id="{48ED2B7C-B1B5-4DFE-86BF-17DF7EB1278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91325" y="400050"/>
          <a:ext cx="162877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57151</xdr:colOff>
      <xdr:row>2</xdr:row>
      <xdr:rowOff>66675</xdr:rowOff>
    </xdr:from>
    <xdr:to>
      <xdr:col>2</xdr:col>
      <xdr:colOff>1657351</xdr:colOff>
      <xdr:row>6</xdr:row>
      <xdr:rowOff>371475</xdr:rowOff>
    </xdr:to>
    <xdr:pic>
      <xdr:nvPicPr>
        <xdr:cNvPr id="2" name="Picture 290">
          <a:extLst>
            <a:ext uri="{FF2B5EF4-FFF2-40B4-BE49-F238E27FC236}">
              <a16:creationId xmlns:a16="http://schemas.microsoft.com/office/drawing/2014/main" id="{13F0404F-964B-4CF3-9E30-1339CCB85F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6" y="400050"/>
          <a:ext cx="1600200"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209550</xdr:colOff>
      <xdr:row>2</xdr:row>
      <xdr:rowOff>47625</xdr:rowOff>
    </xdr:from>
    <xdr:to>
      <xdr:col>3</xdr:col>
      <xdr:colOff>1809750</xdr:colOff>
      <xdr:row>6</xdr:row>
      <xdr:rowOff>352425</xdr:rowOff>
    </xdr:to>
    <xdr:pic>
      <xdr:nvPicPr>
        <xdr:cNvPr id="3" name="Picture 290">
          <a:extLst>
            <a:ext uri="{FF2B5EF4-FFF2-40B4-BE49-F238E27FC236}">
              <a16:creationId xmlns:a16="http://schemas.microsoft.com/office/drawing/2014/main" id="{2C0C98BA-3DF6-4124-B58D-10B6D3E612A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53225" y="381000"/>
          <a:ext cx="1600200"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28575</xdr:colOff>
      <xdr:row>2</xdr:row>
      <xdr:rowOff>66675</xdr:rowOff>
    </xdr:from>
    <xdr:to>
      <xdr:col>3</xdr:col>
      <xdr:colOff>0</xdr:colOff>
      <xdr:row>6</xdr:row>
      <xdr:rowOff>257175</xdr:rowOff>
    </xdr:to>
    <xdr:pic>
      <xdr:nvPicPr>
        <xdr:cNvPr id="2" name="Picture 292">
          <a:extLst>
            <a:ext uri="{FF2B5EF4-FFF2-40B4-BE49-F238E27FC236}">
              <a16:creationId xmlns:a16="http://schemas.microsoft.com/office/drawing/2014/main" id="{DE157630-3889-4E0D-9200-EE21F0D688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0" y="400050"/>
          <a:ext cx="16859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180975</xdr:colOff>
      <xdr:row>2</xdr:row>
      <xdr:rowOff>85725</xdr:rowOff>
    </xdr:from>
    <xdr:to>
      <xdr:col>3</xdr:col>
      <xdr:colOff>1866900</xdr:colOff>
      <xdr:row>6</xdr:row>
      <xdr:rowOff>276225</xdr:rowOff>
    </xdr:to>
    <xdr:pic>
      <xdr:nvPicPr>
        <xdr:cNvPr id="3" name="Picture 292">
          <a:extLst>
            <a:ext uri="{FF2B5EF4-FFF2-40B4-BE49-F238E27FC236}">
              <a16:creationId xmlns:a16="http://schemas.microsoft.com/office/drawing/2014/main" id="{C61DD046-23F8-44B7-81EB-51DC0FF276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24650" y="419100"/>
          <a:ext cx="16859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114301</xdr:colOff>
      <xdr:row>2</xdr:row>
      <xdr:rowOff>66675</xdr:rowOff>
    </xdr:from>
    <xdr:to>
      <xdr:col>2</xdr:col>
      <xdr:colOff>1619251</xdr:colOff>
      <xdr:row>6</xdr:row>
      <xdr:rowOff>285750</xdr:rowOff>
    </xdr:to>
    <xdr:pic>
      <xdr:nvPicPr>
        <xdr:cNvPr id="2" name="Picture 296">
          <a:extLst>
            <a:ext uri="{FF2B5EF4-FFF2-40B4-BE49-F238E27FC236}">
              <a16:creationId xmlns:a16="http://schemas.microsoft.com/office/drawing/2014/main" id="{8C238003-55FB-49FC-BD59-3BE0D63FE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91101" y="400050"/>
          <a:ext cx="15049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200025</xdr:colOff>
      <xdr:row>2</xdr:row>
      <xdr:rowOff>95250</xdr:rowOff>
    </xdr:from>
    <xdr:to>
      <xdr:col>3</xdr:col>
      <xdr:colOff>1866900</xdr:colOff>
      <xdr:row>6</xdr:row>
      <xdr:rowOff>314325</xdr:rowOff>
    </xdr:to>
    <xdr:pic>
      <xdr:nvPicPr>
        <xdr:cNvPr id="3" name="Picture 296">
          <a:extLst>
            <a:ext uri="{FF2B5EF4-FFF2-40B4-BE49-F238E27FC236}">
              <a16:creationId xmlns:a16="http://schemas.microsoft.com/office/drawing/2014/main" id="{68E5B6D6-114D-44CD-828E-9E7AA6F48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91325" y="428625"/>
          <a:ext cx="16668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47626</xdr:colOff>
      <xdr:row>2</xdr:row>
      <xdr:rowOff>152400</xdr:rowOff>
    </xdr:from>
    <xdr:to>
      <xdr:col>2</xdr:col>
      <xdr:colOff>1666876</xdr:colOff>
      <xdr:row>6</xdr:row>
      <xdr:rowOff>209550</xdr:rowOff>
    </xdr:to>
    <xdr:pic>
      <xdr:nvPicPr>
        <xdr:cNvPr id="2" name="Picture 299">
          <a:extLst>
            <a:ext uri="{FF2B5EF4-FFF2-40B4-BE49-F238E27FC236}">
              <a16:creationId xmlns:a16="http://schemas.microsoft.com/office/drawing/2014/main" id="{AF2EF09A-0396-427C-93BF-AF397D900C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485775"/>
          <a:ext cx="16192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152400</xdr:rowOff>
    </xdr:from>
    <xdr:to>
      <xdr:col>3</xdr:col>
      <xdr:colOff>1905000</xdr:colOff>
      <xdr:row>6</xdr:row>
      <xdr:rowOff>209550</xdr:rowOff>
    </xdr:to>
    <xdr:pic>
      <xdr:nvPicPr>
        <xdr:cNvPr id="3" name="Picture 299">
          <a:extLst>
            <a:ext uri="{FF2B5EF4-FFF2-40B4-BE49-F238E27FC236}">
              <a16:creationId xmlns:a16="http://schemas.microsoft.com/office/drawing/2014/main" id="{8795BA46-F9A0-4FE0-97BA-6018588B6B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485775"/>
          <a:ext cx="181927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38100</xdr:colOff>
      <xdr:row>2</xdr:row>
      <xdr:rowOff>171450</xdr:rowOff>
    </xdr:from>
    <xdr:to>
      <xdr:col>2</xdr:col>
      <xdr:colOff>1590675</xdr:colOff>
      <xdr:row>6</xdr:row>
      <xdr:rowOff>295275</xdr:rowOff>
    </xdr:to>
    <xdr:pic>
      <xdr:nvPicPr>
        <xdr:cNvPr id="2" name="Picture 293">
          <a:extLst>
            <a:ext uri="{FF2B5EF4-FFF2-40B4-BE49-F238E27FC236}">
              <a16:creationId xmlns:a16="http://schemas.microsoft.com/office/drawing/2014/main" id="{9B2EA10C-6531-4C2A-979D-11F9B701B3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504825"/>
          <a:ext cx="155257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200025</xdr:colOff>
      <xdr:row>2</xdr:row>
      <xdr:rowOff>152400</xdr:rowOff>
    </xdr:from>
    <xdr:to>
      <xdr:col>3</xdr:col>
      <xdr:colOff>1876425</xdr:colOff>
      <xdr:row>6</xdr:row>
      <xdr:rowOff>276225</xdr:rowOff>
    </xdr:to>
    <xdr:pic>
      <xdr:nvPicPr>
        <xdr:cNvPr id="3" name="Picture 293">
          <a:extLst>
            <a:ext uri="{FF2B5EF4-FFF2-40B4-BE49-F238E27FC236}">
              <a16:creationId xmlns:a16="http://schemas.microsoft.com/office/drawing/2014/main" id="{5A86F1DE-3D95-4724-A3E9-3F19DD1B9B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43700" y="485775"/>
          <a:ext cx="167640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66676</xdr:colOff>
      <xdr:row>2</xdr:row>
      <xdr:rowOff>47625</xdr:rowOff>
    </xdr:from>
    <xdr:to>
      <xdr:col>2</xdr:col>
      <xdr:colOff>1628776</xdr:colOff>
      <xdr:row>6</xdr:row>
      <xdr:rowOff>228600</xdr:rowOff>
    </xdr:to>
    <xdr:pic>
      <xdr:nvPicPr>
        <xdr:cNvPr id="2" name="Picture 291">
          <a:extLst>
            <a:ext uri="{FF2B5EF4-FFF2-40B4-BE49-F238E27FC236}">
              <a16:creationId xmlns:a16="http://schemas.microsoft.com/office/drawing/2014/main" id="{A18DE945-367E-470B-A9EB-300C2A8742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1" y="381000"/>
          <a:ext cx="156210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200025</xdr:colOff>
      <xdr:row>2</xdr:row>
      <xdr:rowOff>76200</xdr:rowOff>
    </xdr:from>
    <xdr:to>
      <xdr:col>3</xdr:col>
      <xdr:colOff>1847850</xdr:colOff>
      <xdr:row>6</xdr:row>
      <xdr:rowOff>304800</xdr:rowOff>
    </xdr:to>
    <xdr:pic>
      <xdr:nvPicPr>
        <xdr:cNvPr id="3" name="Picture 291">
          <a:extLst>
            <a:ext uri="{FF2B5EF4-FFF2-40B4-BE49-F238E27FC236}">
              <a16:creationId xmlns:a16="http://schemas.microsoft.com/office/drawing/2014/main" id="{B989C7A8-2F14-433C-AD89-CFD14FC8EB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43700" y="409575"/>
          <a:ext cx="1647825"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95250</xdr:colOff>
      <xdr:row>2</xdr:row>
      <xdr:rowOff>171450</xdr:rowOff>
    </xdr:from>
    <xdr:to>
      <xdr:col>2</xdr:col>
      <xdr:colOff>1676400</xdr:colOff>
      <xdr:row>7</xdr:row>
      <xdr:rowOff>285750</xdr:rowOff>
    </xdr:to>
    <xdr:pic>
      <xdr:nvPicPr>
        <xdr:cNvPr id="2" name="Picture 295">
          <a:extLst>
            <a:ext uri="{FF2B5EF4-FFF2-40B4-BE49-F238E27FC236}">
              <a16:creationId xmlns:a16="http://schemas.microsoft.com/office/drawing/2014/main" id="{57B21544-4002-4A36-A938-832285689F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504825"/>
          <a:ext cx="15811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161925</xdr:colOff>
      <xdr:row>2</xdr:row>
      <xdr:rowOff>123825</xdr:rowOff>
    </xdr:from>
    <xdr:to>
      <xdr:col>3</xdr:col>
      <xdr:colOff>1914525</xdr:colOff>
      <xdr:row>7</xdr:row>
      <xdr:rowOff>238125</xdr:rowOff>
    </xdr:to>
    <xdr:pic>
      <xdr:nvPicPr>
        <xdr:cNvPr id="3" name="Picture 295">
          <a:extLst>
            <a:ext uri="{FF2B5EF4-FFF2-40B4-BE49-F238E27FC236}">
              <a16:creationId xmlns:a16="http://schemas.microsoft.com/office/drawing/2014/main" id="{35753B5B-C096-4053-8DA2-9FE27CFD39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05600" y="457200"/>
          <a:ext cx="17526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3</xdr:col>
      <xdr:colOff>1</xdr:colOff>
      <xdr:row>7</xdr:row>
      <xdr:rowOff>238125</xdr:rowOff>
    </xdr:to>
    <xdr:pic>
      <xdr:nvPicPr>
        <xdr:cNvPr id="2" name="Picture 294">
          <a:extLst>
            <a:ext uri="{FF2B5EF4-FFF2-40B4-BE49-F238E27FC236}">
              <a16:creationId xmlns:a16="http://schemas.microsoft.com/office/drawing/2014/main" id="{5497D942-0E0E-4221-AFC2-A6DE8565C2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457200"/>
          <a:ext cx="1676401"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171450</xdr:colOff>
      <xdr:row>2</xdr:row>
      <xdr:rowOff>85725</xdr:rowOff>
    </xdr:from>
    <xdr:to>
      <xdr:col>3</xdr:col>
      <xdr:colOff>1847851</xdr:colOff>
      <xdr:row>7</xdr:row>
      <xdr:rowOff>200025</xdr:rowOff>
    </xdr:to>
    <xdr:pic>
      <xdr:nvPicPr>
        <xdr:cNvPr id="3" name="Picture 294">
          <a:extLst>
            <a:ext uri="{FF2B5EF4-FFF2-40B4-BE49-F238E27FC236}">
              <a16:creationId xmlns:a16="http://schemas.microsoft.com/office/drawing/2014/main" id="{8B189AE7-9B63-4B7A-B1D7-D8F296F62E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15125" y="419100"/>
          <a:ext cx="1676401"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2E6D0E57-4C39-4D14-8912-3AD13FA5AA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09575"/>
          <a:ext cx="16668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219075</xdr:colOff>
      <xdr:row>2</xdr:row>
      <xdr:rowOff>85725</xdr:rowOff>
    </xdr:from>
    <xdr:to>
      <xdr:col>3</xdr:col>
      <xdr:colOff>1885950</xdr:colOff>
      <xdr:row>6</xdr:row>
      <xdr:rowOff>304800</xdr:rowOff>
    </xdr:to>
    <xdr:pic>
      <xdr:nvPicPr>
        <xdr:cNvPr id="3" name="Picture 297">
          <a:extLst>
            <a:ext uri="{FF2B5EF4-FFF2-40B4-BE49-F238E27FC236}">
              <a16:creationId xmlns:a16="http://schemas.microsoft.com/office/drawing/2014/main" id="{798F580E-C5B1-41F0-B451-17F6AA7597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62750" y="419100"/>
          <a:ext cx="16668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47625</xdr:colOff>
      <xdr:row>2</xdr:row>
      <xdr:rowOff>133350</xdr:rowOff>
    </xdr:from>
    <xdr:to>
      <xdr:col>3</xdr:col>
      <xdr:colOff>0</xdr:colOff>
      <xdr:row>6</xdr:row>
      <xdr:rowOff>361950</xdr:rowOff>
    </xdr:to>
    <xdr:pic>
      <xdr:nvPicPr>
        <xdr:cNvPr id="2" name="Picture 298">
          <a:extLst>
            <a:ext uri="{FF2B5EF4-FFF2-40B4-BE49-F238E27FC236}">
              <a16:creationId xmlns:a16="http://schemas.microsoft.com/office/drawing/2014/main" id="{A8C17D22-3743-42D5-93EF-27802B29F9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66725"/>
          <a:ext cx="1666875"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57151</xdr:colOff>
      <xdr:row>2</xdr:row>
      <xdr:rowOff>114300</xdr:rowOff>
    </xdr:from>
    <xdr:to>
      <xdr:col>3</xdr:col>
      <xdr:colOff>1676401</xdr:colOff>
      <xdr:row>6</xdr:row>
      <xdr:rowOff>342900</xdr:rowOff>
    </xdr:to>
    <xdr:pic>
      <xdr:nvPicPr>
        <xdr:cNvPr id="3" name="Picture 298">
          <a:extLst>
            <a:ext uri="{FF2B5EF4-FFF2-40B4-BE49-F238E27FC236}">
              <a16:creationId xmlns:a16="http://schemas.microsoft.com/office/drawing/2014/main" id="{7C7B8B89-FA92-4A1C-A520-D114758DBD1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00826" y="447675"/>
          <a:ext cx="161925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66676</xdr:colOff>
      <xdr:row>2</xdr:row>
      <xdr:rowOff>38100</xdr:rowOff>
    </xdr:from>
    <xdr:to>
      <xdr:col>3</xdr:col>
      <xdr:colOff>1</xdr:colOff>
      <xdr:row>6</xdr:row>
      <xdr:rowOff>238125</xdr:rowOff>
    </xdr:to>
    <xdr:pic>
      <xdr:nvPicPr>
        <xdr:cNvPr id="2" name="Picture 305">
          <a:extLst>
            <a:ext uri="{FF2B5EF4-FFF2-40B4-BE49-F238E27FC236}">
              <a16:creationId xmlns:a16="http://schemas.microsoft.com/office/drawing/2014/main" id="{FF9AA798-5901-466C-9907-AB7E1F8526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1" y="371475"/>
          <a:ext cx="164782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19050</xdr:rowOff>
    </xdr:from>
    <xdr:to>
      <xdr:col>3</xdr:col>
      <xdr:colOff>1676400</xdr:colOff>
      <xdr:row>6</xdr:row>
      <xdr:rowOff>219075</xdr:rowOff>
    </xdr:to>
    <xdr:pic>
      <xdr:nvPicPr>
        <xdr:cNvPr id="3" name="Picture 305">
          <a:extLst>
            <a:ext uri="{FF2B5EF4-FFF2-40B4-BE49-F238E27FC236}">
              <a16:creationId xmlns:a16="http://schemas.microsoft.com/office/drawing/2014/main" id="{0FD3FE37-6E87-4150-B72F-D31849614F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0" y="352425"/>
          <a:ext cx="164782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95250</xdr:colOff>
      <xdr:row>2</xdr:row>
      <xdr:rowOff>95249</xdr:rowOff>
    </xdr:from>
    <xdr:to>
      <xdr:col>2</xdr:col>
      <xdr:colOff>1695450</xdr:colOff>
      <xdr:row>6</xdr:row>
      <xdr:rowOff>257174</xdr:rowOff>
    </xdr:to>
    <xdr:pic>
      <xdr:nvPicPr>
        <xdr:cNvPr id="2" name="Picture 306">
          <a:extLst>
            <a:ext uri="{FF2B5EF4-FFF2-40B4-BE49-F238E27FC236}">
              <a16:creationId xmlns:a16="http://schemas.microsoft.com/office/drawing/2014/main" id="{92AD540E-AE87-4707-8814-0D5EBB146D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6375" y="428624"/>
          <a:ext cx="16002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142875</xdr:rowOff>
    </xdr:from>
    <xdr:to>
      <xdr:col>3</xdr:col>
      <xdr:colOff>1724025</xdr:colOff>
      <xdr:row>6</xdr:row>
      <xdr:rowOff>304800</xdr:rowOff>
    </xdr:to>
    <xdr:pic>
      <xdr:nvPicPr>
        <xdr:cNvPr id="3" name="Picture 306">
          <a:extLst>
            <a:ext uri="{FF2B5EF4-FFF2-40B4-BE49-F238E27FC236}">
              <a16:creationId xmlns:a16="http://schemas.microsoft.com/office/drawing/2014/main" id="{D1EE1A7E-589A-4AEE-AB91-CFDC2F3E3B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29450" y="476250"/>
          <a:ext cx="16002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21ACC52E-9180-4D58-A513-F0923960E9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457200"/>
          <a:ext cx="1647825" cy="1162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66675</xdr:rowOff>
    </xdr:from>
    <xdr:to>
      <xdr:col>3</xdr:col>
      <xdr:colOff>1733550</xdr:colOff>
      <xdr:row>6</xdr:row>
      <xdr:rowOff>276224</xdr:rowOff>
    </xdr:to>
    <xdr:pic>
      <xdr:nvPicPr>
        <xdr:cNvPr id="3" name="Picture 308">
          <a:extLst>
            <a:ext uri="{FF2B5EF4-FFF2-40B4-BE49-F238E27FC236}">
              <a16:creationId xmlns:a16="http://schemas.microsoft.com/office/drawing/2014/main" id="{4FE2BDD2-7789-4731-8055-D8D5E3662C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400050"/>
          <a:ext cx="1647825" cy="1162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3</xdr:col>
      <xdr:colOff>0</xdr:colOff>
      <xdr:row>6</xdr:row>
      <xdr:rowOff>314325</xdr:rowOff>
    </xdr:to>
    <xdr:pic>
      <xdr:nvPicPr>
        <xdr:cNvPr id="2" name="Picture 309">
          <a:extLst>
            <a:ext uri="{FF2B5EF4-FFF2-40B4-BE49-F238E27FC236}">
              <a16:creationId xmlns:a16="http://schemas.microsoft.com/office/drawing/2014/main" id="{169F964C-DB21-4869-B09F-1C1473BA3B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85775"/>
          <a:ext cx="16668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114300</xdr:rowOff>
    </xdr:from>
    <xdr:to>
      <xdr:col>3</xdr:col>
      <xdr:colOff>1666875</xdr:colOff>
      <xdr:row>6</xdr:row>
      <xdr:rowOff>257175</xdr:rowOff>
    </xdr:to>
    <xdr:pic>
      <xdr:nvPicPr>
        <xdr:cNvPr id="3" name="Picture 309">
          <a:extLst>
            <a:ext uri="{FF2B5EF4-FFF2-40B4-BE49-F238E27FC236}">
              <a16:creationId xmlns:a16="http://schemas.microsoft.com/office/drawing/2014/main" id="{CA62118E-A2B2-4726-AA35-69FE9A2DDF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00825" y="447675"/>
          <a:ext cx="160972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3</xdr:col>
      <xdr:colOff>0</xdr:colOff>
      <xdr:row>6</xdr:row>
      <xdr:rowOff>285750</xdr:rowOff>
    </xdr:to>
    <xdr:pic>
      <xdr:nvPicPr>
        <xdr:cNvPr id="2" name="Picture 311">
          <a:extLst>
            <a:ext uri="{FF2B5EF4-FFF2-40B4-BE49-F238E27FC236}">
              <a16:creationId xmlns:a16="http://schemas.microsoft.com/office/drawing/2014/main" id="{F5B9A3CA-C4B5-4521-8C35-31BF34AC49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57200"/>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219075</xdr:colOff>
      <xdr:row>2</xdr:row>
      <xdr:rowOff>85725</xdr:rowOff>
    </xdr:from>
    <xdr:to>
      <xdr:col>3</xdr:col>
      <xdr:colOff>1885950</xdr:colOff>
      <xdr:row>6</xdr:row>
      <xdr:rowOff>247650</xdr:rowOff>
    </xdr:to>
    <xdr:pic>
      <xdr:nvPicPr>
        <xdr:cNvPr id="3" name="Picture 311">
          <a:extLst>
            <a:ext uri="{FF2B5EF4-FFF2-40B4-BE49-F238E27FC236}">
              <a16:creationId xmlns:a16="http://schemas.microsoft.com/office/drawing/2014/main" id="{2EE13C72-1F89-4AAD-A2CD-064C124614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62750" y="419100"/>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95250</xdr:colOff>
      <xdr:row>2</xdr:row>
      <xdr:rowOff>57151</xdr:rowOff>
    </xdr:from>
    <xdr:to>
      <xdr:col>3</xdr:col>
      <xdr:colOff>0</xdr:colOff>
      <xdr:row>6</xdr:row>
      <xdr:rowOff>266701</xdr:rowOff>
    </xdr:to>
    <xdr:pic>
      <xdr:nvPicPr>
        <xdr:cNvPr id="2" name="Picture 310">
          <a:extLst>
            <a:ext uri="{FF2B5EF4-FFF2-40B4-BE49-F238E27FC236}">
              <a16:creationId xmlns:a16="http://schemas.microsoft.com/office/drawing/2014/main" id="{85D16E55-9051-4656-8F9B-00452EDDE9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390526"/>
          <a:ext cx="16192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257175</xdr:colOff>
      <xdr:row>2</xdr:row>
      <xdr:rowOff>76200</xdr:rowOff>
    </xdr:from>
    <xdr:to>
      <xdr:col>3</xdr:col>
      <xdr:colOff>1876425</xdr:colOff>
      <xdr:row>6</xdr:row>
      <xdr:rowOff>285750</xdr:rowOff>
    </xdr:to>
    <xdr:pic>
      <xdr:nvPicPr>
        <xdr:cNvPr id="3" name="Picture 310">
          <a:extLst>
            <a:ext uri="{FF2B5EF4-FFF2-40B4-BE49-F238E27FC236}">
              <a16:creationId xmlns:a16="http://schemas.microsoft.com/office/drawing/2014/main" id="{D7807341-8F69-4A59-8FA7-762B76D51F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0850" y="409575"/>
          <a:ext cx="16192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76199</xdr:colOff>
      <xdr:row>2</xdr:row>
      <xdr:rowOff>133350</xdr:rowOff>
    </xdr:from>
    <xdr:to>
      <xdr:col>2</xdr:col>
      <xdr:colOff>1647825</xdr:colOff>
      <xdr:row>6</xdr:row>
      <xdr:rowOff>400050</xdr:rowOff>
    </xdr:to>
    <xdr:pic>
      <xdr:nvPicPr>
        <xdr:cNvPr id="2" name="Picture 307">
          <a:extLst>
            <a:ext uri="{FF2B5EF4-FFF2-40B4-BE49-F238E27FC236}">
              <a16:creationId xmlns:a16="http://schemas.microsoft.com/office/drawing/2014/main" id="{BDF9099A-03AE-478C-B106-D5C55D9864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4" y="466725"/>
          <a:ext cx="1571626"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180975</xdr:colOff>
      <xdr:row>2</xdr:row>
      <xdr:rowOff>114300</xdr:rowOff>
    </xdr:from>
    <xdr:to>
      <xdr:col>3</xdr:col>
      <xdr:colOff>1895476</xdr:colOff>
      <xdr:row>6</xdr:row>
      <xdr:rowOff>381000</xdr:rowOff>
    </xdr:to>
    <xdr:pic>
      <xdr:nvPicPr>
        <xdr:cNvPr id="3" name="Picture 307">
          <a:extLst>
            <a:ext uri="{FF2B5EF4-FFF2-40B4-BE49-F238E27FC236}">
              <a16:creationId xmlns:a16="http://schemas.microsoft.com/office/drawing/2014/main" id="{32CE8707-834A-4CF2-8006-A99CD5999F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24650" y="447675"/>
          <a:ext cx="1714501"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76200</xdr:colOff>
      <xdr:row>2</xdr:row>
      <xdr:rowOff>57150</xdr:rowOff>
    </xdr:from>
    <xdr:to>
      <xdr:col>3</xdr:col>
      <xdr:colOff>0</xdr:colOff>
      <xdr:row>6</xdr:row>
      <xdr:rowOff>0</xdr:rowOff>
    </xdr:to>
    <xdr:pic>
      <xdr:nvPicPr>
        <xdr:cNvPr id="2" name="Picture 316">
          <a:extLst>
            <a:ext uri="{FF2B5EF4-FFF2-40B4-BE49-F238E27FC236}">
              <a16:creationId xmlns:a16="http://schemas.microsoft.com/office/drawing/2014/main" id="{DF5DEF54-4870-49D2-A9C4-199C0D8BB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390525"/>
          <a:ext cx="16383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238125</xdr:colOff>
      <xdr:row>2</xdr:row>
      <xdr:rowOff>38100</xdr:rowOff>
    </xdr:from>
    <xdr:to>
      <xdr:col>3</xdr:col>
      <xdr:colOff>1876425</xdr:colOff>
      <xdr:row>5</xdr:row>
      <xdr:rowOff>371475</xdr:rowOff>
    </xdr:to>
    <xdr:pic>
      <xdr:nvPicPr>
        <xdr:cNvPr id="3" name="Picture 316">
          <a:extLst>
            <a:ext uri="{FF2B5EF4-FFF2-40B4-BE49-F238E27FC236}">
              <a16:creationId xmlns:a16="http://schemas.microsoft.com/office/drawing/2014/main" id="{C6A70C27-2688-4AA9-88FC-9E0909C511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81800" y="371475"/>
          <a:ext cx="16383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57149</xdr:colOff>
      <xdr:row>2</xdr:row>
      <xdr:rowOff>123825</xdr:rowOff>
    </xdr:from>
    <xdr:to>
      <xdr:col>3</xdr:col>
      <xdr:colOff>0</xdr:colOff>
      <xdr:row>6</xdr:row>
      <xdr:rowOff>295274</xdr:rowOff>
    </xdr:to>
    <xdr:pic>
      <xdr:nvPicPr>
        <xdr:cNvPr id="2" name="Picture 312">
          <a:extLst>
            <a:ext uri="{FF2B5EF4-FFF2-40B4-BE49-F238E27FC236}">
              <a16:creationId xmlns:a16="http://schemas.microsoft.com/office/drawing/2014/main" id="{96CFFF45-CA91-4101-8835-01F07DB752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457200"/>
          <a:ext cx="1657351"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190500</xdr:colOff>
      <xdr:row>2</xdr:row>
      <xdr:rowOff>95250</xdr:rowOff>
    </xdr:from>
    <xdr:to>
      <xdr:col>3</xdr:col>
      <xdr:colOff>1847851</xdr:colOff>
      <xdr:row>6</xdr:row>
      <xdr:rowOff>266699</xdr:rowOff>
    </xdr:to>
    <xdr:pic>
      <xdr:nvPicPr>
        <xdr:cNvPr id="3" name="Picture 312">
          <a:extLst>
            <a:ext uri="{FF2B5EF4-FFF2-40B4-BE49-F238E27FC236}">
              <a16:creationId xmlns:a16="http://schemas.microsoft.com/office/drawing/2014/main" id="{E3BD88BF-1269-4C11-946C-5FA25EA9E4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34175" y="428625"/>
          <a:ext cx="1657351"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38101</xdr:colOff>
      <xdr:row>3</xdr:row>
      <xdr:rowOff>66675</xdr:rowOff>
    </xdr:from>
    <xdr:to>
      <xdr:col>2</xdr:col>
      <xdr:colOff>1704975</xdr:colOff>
      <xdr:row>6</xdr:row>
      <xdr:rowOff>295275</xdr:rowOff>
    </xdr:to>
    <xdr:pic>
      <xdr:nvPicPr>
        <xdr:cNvPr id="2" name="Picture 312">
          <a:extLst>
            <a:ext uri="{FF2B5EF4-FFF2-40B4-BE49-F238E27FC236}">
              <a16:creationId xmlns:a16="http://schemas.microsoft.com/office/drawing/2014/main" id="{A0C9F597-C4FC-4F92-AB1D-5496BC5724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6" y="590550"/>
          <a:ext cx="1666874"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123824</xdr:colOff>
      <xdr:row>3</xdr:row>
      <xdr:rowOff>76200</xdr:rowOff>
    </xdr:from>
    <xdr:to>
      <xdr:col>3</xdr:col>
      <xdr:colOff>1904999</xdr:colOff>
      <xdr:row>6</xdr:row>
      <xdr:rowOff>304800</xdr:rowOff>
    </xdr:to>
    <xdr:pic>
      <xdr:nvPicPr>
        <xdr:cNvPr id="3" name="Picture 312">
          <a:extLst>
            <a:ext uri="{FF2B5EF4-FFF2-40B4-BE49-F238E27FC236}">
              <a16:creationId xmlns:a16="http://schemas.microsoft.com/office/drawing/2014/main" id="{DDA42F3F-252A-42A9-8174-CF2F21E1E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499" y="600075"/>
          <a:ext cx="17811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1676400</xdr:colOff>
      <xdr:row>6</xdr:row>
      <xdr:rowOff>0</xdr:rowOff>
    </xdr:to>
    <xdr:pic>
      <xdr:nvPicPr>
        <xdr:cNvPr id="2" name="Picture 313">
          <a:extLst>
            <a:ext uri="{FF2B5EF4-FFF2-40B4-BE49-F238E27FC236}">
              <a16:creationId xmlns:a16="http://schemas.microsoft.com/office/drawing/2014/main" id="{CC5DDE89-094F-491A-8144-D92C875FBD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428625"/>
          <a:ext cx="15716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228600</xdr:colOff>
      <xdr:row>2</xdr:row>
      <xdr:rowOff>57150</xdr:rowOff>
    </xdr:from>
    <xdr:to>
      <xdr:col>3</xdr:col>
      <xdr:colOff>1800225</xdr:colOff>
      <xdr:row>5</xdr:row>
      <xdr:rowOff>542925</xdr:rowOff>
    </xdr:to>
    <xdr:pic>
      <xdr:nvPicPr>
        <xdr:cNvPr id="3" name="Picture 313">
          <a:extLst>
            <a:ext uri="{FF2B5EF4-FFF2-40B4-BE49-F238E27FC236}">
              <a16:creationId xmlns:a16="http://schemas.microsoft.com/office/drawing/2014/main" id="{E8E88CB7-3E39-45A9-BC0C-4089A8DC01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72275" y="390525"/>
          <a:ext cx="15716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57149</xdr:colOff>
      <xdr:row>2</xdr:row>
      <xdr:rowOff>114300</xdr:rowOff>
    </xdr:from>
    <xdr:to>
      <xdr:col>2</xdr:col>
      <xdr:colOff>1628774</xdr:colOff>
      <xdr:row>5</xdr:row>
      <xdr:rowOff>495300</xdr:rowOff>
    </xdr:to>
    <xdr:pic>
      <xdr:nvPicPr>
        <xdr:cNvPr id="2" name="Picture 314">
          <a:extLst>
            <a:ext uri="{FF2B5EF4-FFF2-40B4-BE49-F238E27FC236}">
              <a16:creationId xmlns:a16="http://schemas.microsoft.com/office/drawing/2014/main" id="{AAFB7DFB-EADB-492B-834B-67AF6767FA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91124" y="447675"/>
          <a:ext cx="15716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1933574</xdr:colOff>
      <xdr:row>5</xdr:row>
      <xdr:rowOff>457200</xdr:rowOff>
    </xdr:to>
    <xdr:pic>
      <xdr:nvPicPr>
        <xdr:cNvPr id="3" name="Picture 314">
          <a:extLst>
            <a:ext uri="{FF2B5EF4-FFF2-40B4-BE49-F238E27FC236}">
              <a16:creationId xmlns:a16="http://schemas.microsoft.com/office/drawing/2014/main" id="{E92D681B-E435-4658-8DD8-D5DF6E5108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91350" y="409575"/>
          <a:ext cx="1790699"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1952625</xdr:colOff>
      <xdr:row>5</xdr:row>
      <xdr:rowOff>495300</xdr:rowOff>
    </xdr:to>
    <xdr:pic>
      <xdr:nvPicPr>
        <xdr:cNvPr id="2" name="Picture 315">
          <a:extLst>
            <a:ext uri="{FF2B5EF4-FFF2-40B4-BE49-F238E27FC236}">
              <a16:creationId xmlns:a16="http://schemas.microsoft.com/office/drawing/2014/main" id="{B30F4DCA-D460-490F-9E7A-DB199D0076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67401" y="428625"/>
          <a:ext cx="1857374"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66676</xdr:colOff>
      <xdr:row>2</xdr:row>
      <xdr:rowOff>95249</xdr:rowOff>
    </xdr:from>
    <xdr:to>
      <xdr:col>3</xdr:col>
      <xdr:colOff>1952626</xdr:colOff>
      <xdr:row>5</xdr:row>
      <xdr:rowOff>466724</xdr:rowOff>
    </xdr:to>
    <xdr:pic>
      <xdr:nvPicPr>
        <xdr:cNvPr id="3" name="Picture 315">
          <a:extLst>
            <a:ext uri="{FF2B5EF4-FFF2-40B4-BE49-F238E27FC236}">
              <a16:creationId xmlns:a16="http://schemas.microsoft.com/office/drawing/2014/main" id="{9031D4D6-4C60-4C9E-8292-741B3C8B16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1" y="428624"/>
          <a:ext cx="18859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142875</xdr:colOff>
      <xdr:row>2</xdr:row>
      <xdr:rowOff>85724</xdr:rowOff>
    </xdr:from>
    <xdr:to>
      <xdr:col>2</xdr:col>
      <xdr:colOff>1495425</xdr:colOff>
      <xdr:row>7</xdr:row>
      <xdr:rowOff>152399</xdr:rowOff>
    </xdr:to>
    <xdr:pic>
      <xdr:nvPicPr>
        <xdr:cNvPr id="2" name="Picture 326">
          <a:extLst>
            <a:ext uri="{FF2B5EF4-FFF2-40B4-BE49-F238E27FC236}">
              <a16:creationId xmlns:a16="http://schemas.microsoft.com/office/drawing/2014/main" id="{8F0EC05A-A604-4803-8F72-FD9BBFFA32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24575" y="419099"/>
          <a:ext cx="135255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104775</xdr:rowOff>
    </xdr:from>
    <xdr:to>
      <xdr:col>3</xdr:col>
      <xdr:colOff>1504950</xdr:colOff>
      <xdr:row>7</xdr:row>
      <xdr:rowOff>161925</xdr:rowOff>
    </xdr:to>
    <xdr:pic>
      <xdr:nvPicPr>
        <xdr:cNvPr id="4" name="Picture 315">
          <a:extLst>
            <a:ext uri="{FF2B5EF4-FFF2-40B4-BE49-F238E27FC236}">
              <a16:creationId xmlns:a16="http://schemas.microsoft.com/office/drawing/2014/main" id="{36DD66F9-3D32-4E96-9A1A-CD06BCD5BED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86675" y="438150"/>
          <a:ext cx="13811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47625</xdr:colOff>
      <xdr:row>2</xdr:row>
      <xdr:rowOff>57150</xdr:rowOff>
    </xdr:from>
    <xdr:to>
      <xdr:col>3</xdr:col>
      <xdr:colOff>0</xdr:colOff>
      <xdr:row>6</xdr:row>
      <xdr:rowOff>123825</xdr:rowOff>
    </xdr:to>
    <xdr:pic>
      <xdr:nvPicPr>
        <xdr:cNvPr id="2" name="Picture 326">
          <a:extLst>
            <a:ext uri="{FF2B5EF4-FFF2-40B4-BE49-F238E27FC236}">
              <a16:creationId xmlns:a16="http://schemas.microsoft.com/office/drawing/2014/main" id="{ECE4C69E-D0B8-4E6F-8CBA-7EE66B3329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5075" y="390525"/>
          <a:ext cx="13335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85725</xdr:rowOff>
    </xdr:from>
    <xdr:to>
      <xdr:col>4</xdr:col>
      <xdr:colOff>0</xdr:colOff>
      <xdr:row>6</xdr:row>
      <xdr:rowOff>123825</xdr:rowOff>
    </xdr:to>
    <xdr:pic>
      <xdr:nvPicPr>
        <xdr:cNvPr id="3" name="Picture 326">
          <a:extLst>
            <a:ext uri="{FF2B5EF4-FFF2-40B4-BE49-F238E27FC236}">
              <a16:creationId xmlns:a16="http://schemas.microsoft.com/office/drawing/2014/main" id="{A9880B83-B591-4902-9C16-A79DB5BC1A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6675" y="419100"/>
          <a:ext cx="134302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1704975</xdr:colOff>
      <xdr:row>6</xdr:row>
      <xdr:rowOff>114300</xdr:rowOff>
    </xdr:to>
    <xdr:pic>
      <xdr:nvPicPr>
        <xdr:cNvPr id="2" name="Picture 323">
          <a:extLst>
            <a:ext uri="{FF2B5EF4-FFF2-40B4-BE49-F238E27FC236}">
              <a16:creationId xmlns:a16="http://schemas.microsoft.com/office/drawing/2014/main" id="{24AB3E11-2F6A-4C39-B829-71B0A17C11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5875" y="400050"/>
          <a:ext cx="54292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38100</xdr:rowOff>
    </xdr:from>
    <xdr:to>
      <xdr:col>3</xdr:col>
      <xdr:colOff>1304924</xdr:colOff>
      <xdr:row>6</xdr:row>
      <xdr:rowOff>190500</xdr:rowOff>
    </xdr:to>
    <xdr:pic>
      <xdr:nvPicPr>
        <xdr:cNvPr id="4" name="Picture 315">
          <a:extLst>
            <a:ext uri="{FF2B5EF4-FFF2-40B4-BE49-F238E27FC236}">
              <a16:creationId xmlns:a16="http://schemas.microsoft.com/office/drawing/2014/main" id="{A7DC4DBA-9708-4887-9037-9FAACFB353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9525" y="371475"/>
          <a:ext cx="1219199"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38100</xdr:colOff>
      <xdr:row>2</xdr:row>
      <xdr:rowOff>104775</xdr:rowOff>
    </xdr:from>
    <xdr:to>
      <xdr:col>2</xdr:col>
      <xdr:colOff>1628775</xdr:colOff>
      <xdr:row>6</xdr:row>
      <xdr:rowOff>47625</xdr:rowOff>
    </xdr:to>
    <xdr:pic>
      <xdr:nvPicPr>
        <xdr:cNvPr id="2" name="Picture 303">
          <a:extLst>
            <a:ext uri="{FF2B5EF4-FFF2-40B4-BE49-F238E27FC236}">
              <a16:creationId xmlns:a16="http://schemas.microsoft.com/office/drawing/2014/main" id="{BEE96A1A-7594-4F0E-BF22-0412C5FBEC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7300" y="428625"/>
          <a:ext cx="57150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152400</xdr:rowOff>
    </xdr:from>
    <xdr:to>
      <xdr:col>3</xdr:col>
      <xdr:colOff>1581150</xdr:colOff>
      <xdr:row>6</xdr:row>
      <xdr:rowOff>19050</xdr:rowOff>
    </xdr:to>
    <xdr:pic>
      <xdr:nvPicPr>
        <xdr:cNvPr id="3" name="Picture 326">
          <a:extLst>
            <a:ext uri="{FF2B5EF4-FFF2-40B4-BE49-F238E27FC236}">
              <a16:creationId xmlns:a16="http://schemas.microsoft.com/office/drawing/2014/main" id="{202E3ED0-A4A2-434A-8DE4-B894742509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85950" y="476250"/>
          <a:ext cx="55245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57150</xdr:colOff>
      <xdr:row>2</xdr:row>
      <xdr:rowOff>38100</xdr:rowOff>
    </xdr:from>
    <xdr:to>
      <xdr:col>3</xdr:col>
      <xdr:colOff>9525</xdr:colOff>
      <xdr:row>6</xdr:row>
      <xdr:rowOff>161925</xdr:rowOff>
    </xdr:to>
    <xdr:pic>
      <xdr:nvPicPr>
        <xdr:cNvPr id="2" name="Picture 330">
          <a:extLst>
            <a:ext uri="{FF2B5EF4-FFF2-40B4-BE49-F238E27FC236}">
              <a16:creationId xmlns:a16="http://schemas.microsoft.com/office/drawing/2014/main" id="{D2AAD76D-C13F-4E8E-8893-78F620879F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371475"/>
          <a:ext cx="133350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38101</xdr:colOff>
      <xdr:row>2</xdr:row>
      <xdr:rowOff>28575</xdr:rowOff>
    </xdr:from>
    <xdr:to>
      <xdr:col>3</xdr:col>
      <xdr:colOff>1295401</xdr:colOff>
      <xdr:row>6</xdr:row>
      <xdr:rowOff>171450</xdr:rowOff>
    </xdr:to>
    <xdr:pic>
      <xdr:nvPicPr>
        <xdr:cNvPr id="4" name="Picture 326">
          <a:extLst>
            <a:ext uri="{FF2B5EF4-FFF2-40B4-BE49-F238E27FC236}">
              <a16:creationId xmlns:a16="http://schemas.microsoft.com/office/drawing/2014/main" id="{CBA914F5-B9C4-48B5-BD33-A9424F9CB8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91376" y="361950"/>
          <a:ext cx="12573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57150</xdr:colOff>
      <xdr:row>2</xdr:row>
      <xdr:rowOff>104775</xdr:rowOff>
    </xdr:from>
    <xdr:to>
      <xdr:col>3</xdr:col>
      <xdr:colOff>0</xdr:colOff>
      <xdr:row>6</xdr:row>
      <xdr:rowOff>342900</xdr:rowOff>
    </xdr:to>
    <xdr:pic>
      <xdr:nvPicPr>
        <xdr:cNvPr id="2" name="Picture 320">
          <a:extLst>
            <a:ext uri="{FF2B5EF4-FFF2-40B4-BE49-F238E27FC236}">
              <a16:creationId xmlns:a16="http://schemas.microsoft.com/office/drawing/2014/main" id="{0B0C98EB-F757-4055-99F8-96ABEC1477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38150"/>
          <a:ext cx="132397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57150</xdr:rowOff>
    </xdr:from>
    <xdr:to>
      <xdr:col>3</xdr:col>
      <xdr:colOff>1343025</xdr:colOff>
      <xdr:row>6</xdr:row>
      <xdr:rowOff>295275</xdr:rowOff>
    </xdr:to>
    <xdr:pic>
      <xdr:nvPicPr>
        <xdr:cNvPr id="4" name="Picture 303">
          <a:extLst>
            <a:ext uri="{FF2B5EF4-FFF2-40B4-BE49-F238E27FC236}">
              <a16:creationId xmlns:a16="http://schemas.microsoft.com/office/drawing/2014/main" id="{9AF77635-11BB-4239-91A0-624C93F602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48525" y="390525"/>
          <a:ext cx="124777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104775</xdr:colOff>
      <xdr:row>2</xdr:row>
      <xdr:rowOff>152400</xdr:rowOff>
    </xdr:from>
    <xdr:to>
      <xdr:col>2</xdr:col>
      <xdr:colOff>1590675</xdr:colOff>
      <xdr:row>5</xdr:row>
      <xdr:rowOff>400050</xdr:rowOff>
    </xdr:to>
    <xdr:pic>
      <xdr:nvPicPr>
        <xdr:cNvPr id="2" name="Picture 330">
          <a:extLst>
            <a:ext uri="{FF2B5EF4-FFF2-40B4-BE49-F238E27FC236}">
              <a16:creationId xmlns:a16="http://schemas.microsoft.com/office/drawing/2014/main" id="{2A87A569-763E-407B-9474-05E772A21A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3975" y="476250"/>
          <a:ext cx="5048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152400</xdr:colOff>
      <xdr:row>3</xdr:row>
      <xdr:rowOff>28575</xdr:rowOff>
    </xdr:from>
    <xdr:to>
      <xdr:col>3</xdr:col>
      <xdr:colOff>1495425</xdr:colOff>
      <xdr:row>5</xdr:row>
      <xdr:rowOff>333375</xdr:rowOff>
    </xdr:to>
    <xdr:pic>
      <xdr:nvPicPr>
        <xdr:cNvPr id="4" name="Picture 303">
          <a:extLst>
            <a:ext uri="{FF2B5EF4-FFF2-40B4-BE49-F238E27FC236}">
              <a16:creationId xmlns:a16="http://schemas.microsoft.com/office/drawing/2014/main" id="{433F29F3-6D14-403B-AF7F-AF5F5A5B69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05675" y="552450"/>
          <a:ext cx="13430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2</xdr:col>
      <xdr:colOff>1647825</xdr:colOff>
      <xdr:row>6</xdr:row>
      <xdr:rowOff>123825</xdr:rowOff>
    </xdr:to>
    <xdr:pic>
      <xdr:nvPicPr>
        <xdr:cNvPr id="2" name="Picture 320">
          <a:extLst>
            <a:ext uri="{FF2B5EF4-FFF2-40B4-BE49-F238E27FC236}">
              <a16:creationId xmlns:a16="http://schemas.microsoft.com/office/drawing/2014/main" id="{658D8ACC-6CBC-4FE0-A0A5-6A2F6DD514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447675"/>
          <a:ext cx="56197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3</xdr:row>
      <xdr:rowOff>0</xdr:rowOff>
    </xdr:from>
    <xdr:to>
      <xdr:col>3</xdr:col>
      <xdr:colOff>1638300</xdr:colOff>
      <xdr:row>6</xdr:row>
      <xdr:rowOff>190500</xdr:rowOff>
    </xdr:to>
    <xdr:pic>
      <xdr:nvPicPr>
        <xdr:cNvPr id="3" name="Picture 320">
          <a:extLst>
            <a:ext uri="{FF2B5EF4-FFF2-40B4-BE49-F238E27FC236}">
              <a16:creationId xmlns:a16="http://schemas.microsoft.com/office/drawing/2014/main" id="{02B29A23-997B-448F-8BF0-A72950A84E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85950" y="485775"/>
          <a:ext cx="55245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38100</xdr:colOff>
      <xdr:row>2</xdr:row>
      <xdr:rowOff>114300</xdr:rowOff>
    </xdr:from>
    <xdr:to>
      <xdr:col>2</xdr:col>
      <xdr:colOff>1590675</xdr:colOff>
      <xdr:row>6</xdr:row>
      <xdr:rowOff>104775</xdr:rowOff>
    </xdr:to>
    <xdr:pic>
      <xdr:nvPicPr>
        <xdr:cNvPr id="2" name="Picture 322">
          <a:extLst>
            <a:ext uri="{FF2B5EF4-FFF2-40B4-BE49-F238E27FC236}">
              <a16:creationId xmlns:a16="http://schemas.microsoft.com/office/drawing/2014/main" id="{6033DBC8-127B-4ADC-A3C0-473D2148A0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0" y="447675"/>
          <a:ext cx="13430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133350</xdr:rowOff>
    </xdr:from>
    <xdr:to>
      <xdr:col>3</xdr:col>
      <xdr:colOff>1619250</xdr:colOff>
      <xdr:row>6</xdr:row>
      <xdr:rowOff>123825</xdr:rowOff>
    </xdr:to>
    <xdr:pic>
      <xdr:nvPicPr>
        <xdr:cNvPr id="3" name="Picture 322">
          <a:extLst>
            <a:ext uri="{FF2B5EF4-FFF2-40B4-BE49-F238E27FC236}">
              <a16:creationId xmlns:a16="http://schemas.microsoft.com/office/drawing/2014/main" id="{BF11A1E8-AC87-4368-B7A6-B25F138B54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466725"/>
          <a:ext cx="12763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57150</xdr:colOff>
      <xdr:row>2</xdr:row>
      <xdr:rowOff>171450</xdr:rowOff>
    </xdr:from>
    <xdr:to>
      <xdr:col>2</xdr:col>
      <xdr:colOff>1657350</xdr:colOff>
      <xdr:row>6</xdr:row>
      <xdr:rowOff>266700</xdr:rowOff>
    </xdr:to>
    <xdr:pic>
      <xdr:nvPicPr>
        <xdr:cNvPr id="2" name="Picture 2">
          <a:extLst>
            <a:ext uri="{FF2B5EF4-FFF2-40B4-BE49-F238E27FC236}">
              <a16:creationId xmlns:a16="http://schemas.microsoft.com/office/drawing/2014/main" id="{53666FDB-FF07-403B-8811-6735860125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504825"/>
          <a:ext cx="13239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3</xdr:row>
      <xdr:rowOff>19050</xdr:rowOff>
    </xdr:from>
    <xdr:to>
      <xdr:col>3</xdr:col>
      <xdr:colOff>1638300</xdr:colOff>
      <xdr:row>6</xdr:row>
      <xdr:rowOff>200025</xdr:rowOff>
    </xdr:to>
    <xdr:pic>
      <xdr:nvPicPr>
        <xdr:cNvPr id="3" name="Picture 4">
          <a:extLst>
            <a:ext uri="{FF2B5EF4-FFF2-40B4-BE49-F238E27FC236}">
              <a16:creationId xmlns:a16="http://schemas.microsoft.com/office/drawing/2014/main" id="{1E00AC72-9C05-493E-8BBD-2BAFB5C78A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00900" y="542925"/>
          <a:ext cx="133350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38100</xdr:colOff>
      <xdr:row>2</xdr:row>
      <xdr:rowOff>104775</xdr:rowOff>
    </xdr:from>
    <xdr:to>
      <xdr:col>2</xdr:col>
      <xdr:colOff>1600200</xdr:colOff>
      <xdr:row>6</xdr:row>
      <xdr:rowOff>342900</xdr:rowOff>
    </xdr:to>
    <xdr:pic>
      <xdr:nvPicPr>
        <xdr:cNvPr id="2" name="Picture 326">
          <a:extLst>
            <a:ext uri="{FF2B5EF4-FFF2-40B4-BE49-F238E27FC236}">
              <a16:creationId xmlns:a16="http://schemas.microsoft.com/office/drawing/2014/main" id="{27310A42-CF64-4486-8384-7395BAC001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0" y="438150"/>
          <a:ext cx="134302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76200</xdr:rowOff>
    </xdr:from>
    <xdr:to>
      <xdr:col>3</xdr:col>
      <xdr:colOff>1609725</xdr:colOff>
      <xdr:row>6</xdr:row>
      <xdr:rowOff>314325</xdr:rowOff>
    </xdr:to>
    <xdr:pic>
      <xdr:nvPicPr>
        <xdr:cNvPr id="3" name="Picture 326">
          <a:extLst>
            <a:ext uri="{FF2B5EF4-FFF2-40B4-BE49-F238E27FC236}">
              <a16:creationId xmlns:a16="http://schemas.microsoft.com/office/drawing/2014/main" id="{5E50AE1C-CF26-48C2-A8E5-8ED39D9759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67575" y="409575"/>
          <a:ext cx="12668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66675</xdr:colOff>
      <xdr:row>3</xdr:row>
      <xdr:rowOff>9525</xdr:rowOff>
    </xdr:from>
    <xdr:to>
      <xdr:col>2</xdr:col>
      <xdr:colOff>1619250</xdr:colOff>
      <xdr:row>6</xdr:row>
      <xdr:rowOff>266700</xdr:rowOff>
    </xdr:to>
    <xdr:pic>
      <xdr:nvPicPr>
        <xdr:cNvPr id="2" name="Picture 327">
          <a:extLst>
            <a:ext uri="{FF2B5EF4-FFF2-40B4-BE49-F238E27FC236}">
              <a16:creationId xmlns:a16="http://schemas.microsoft.com/office/drawing/2014/main" id="{07183514-DA8B-47E2-B868-1EF268D1DC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8825" y="533400"/>
          <a:ext cx="131445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180975</xdr:rowOff>
    </xdr:from>
    <xdr:to>
      <xdr:col>3</xdr:col>
      <xdr:colOff>1371600</xdr:colOff>
      <xdr:row>6</xdr:row>
      <xdr:rowOff>247650</xdr:rowOff>
    </xdr:to>
    <xdr:pic>
      <xdr:nvPicPr>
        <xdr:cNvPr id="3" name="Picture 327">
          <a:extLst>
            <a:ext uri="{FF2B5EF4-FFF2-40B4-BE49-F238E27FC236}">
              <a16:creationId xmlns:a16="http://schemas.microsoft.com/office/drawing/2014/main" id="{AFF40A0F-A43F-44D5-868C-130F373E9D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81850" y="514350"/>
          <a:ext cx="134302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3</xdr:col>
      <xdr:colOff>47625</xdr:colOff>
      <xdr:row>2</xdr:row>
      <xdr:rowOff>28575</xdr:rowOff>
    </xdr:from>
    <xdr:to>
      <xdr:col>3</xdr:col>
      <xdr:colOff>1323975</xdr:colOff>
      <xdr:row>6</xdr:row>
      <xdr:rowOff>123825</xdr:rowOff>
    </xdr:to>
    <xdr:pic>
      <xdr:nvPicPr>
        <xdr:cNvPr id="3" name="Picture 327">
          <a:extLst>
            <a:ext uri="{FF2B5EF4-FFF2-40B4-BE49-F238E27FC236}">
              <a16:creationId xmlns:a16="http://schemas.microsoft.com/office/drawing/2014/main" id="{8EE3CBCC-9A4D-4053-A3C2-EF3878C7AA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00900" y="361950"/>
          <a:ext cx="12763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2</xdr:row>
      <xdr:rowOff>38100</xdr:rowOff>
    </xdr:from>
    <xdr:to>
      <xdr:col>3</xdr:col>
      <xdr:colOff>0</xdr:colOff>
      <xdr:row>6</xdr:row>
      <xdr:rowOff>123825</xdr:rowOff>
    </xdr:to>
    <xdr:pic>
      <xdr:nvPicPr>
        <xdr:cNvPr id="4" name="Picture 330">
          <a:extLst>
            <a:ext uri="{FF2B5EF4-FFF2-40B4-BE49-F238E27FC236}">
              <a16:creationId xmlns:a16="http://schemas.microsoft.com/office/drawing/2014/main" id="{7EF557BD-2D8A-4337-926F-1AC3F57676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2150" y="371475"/>
          <a:ext cx="138112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3</xdr:col>
      <xdr:colOff>19050</xdr:colOff>
      <xdr:row>2</xdr:row>
      <xdr:rowOff>66675</xdr:rowOff>
    </xdr:from>
    <xdr:to>
      <xdr:col>3</xdr:col>
      <xdr:colOff>1524000</xdr:colOff>
      <xdr:row>6</xdr:row>
      <xdr:rowOff>161925</xdr:rowOff>
    </xdr:to>
    <xdr:pic>
      <xdr:nvPicPr>
        <xdr:cNvPr id="3" name="Picture 327">
          <a:extLst>
            <a:ext uri="{FF2B5EF4-FFF2-40B4-BE49-F238E27FC236}">
              <a16:creationId xmlns:a16="http://schemas.microsoft.com/office/drawing/2014/main" id="{697F2585-9939-49AC-9823-F3C86F4195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72325" y="400050"/>
          <a:ext cx="15049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28575</xdr:colOff>
      <xdr:row>2</xdr:row>
      <xdr:rowOff>19050</xdr:rowOff>
    </xdr:from>
    <xdr:to>
      <xdr:col>2</xdr:col>
      <xdr:colOff>1352550</xdr:colOff>
      <xdr:row>7</xdr:row>
      <xdr:rowOff>28575</xdr:rowOff>
    </xdr:to>
    <xdr:pic>
      <xdr:nvPicPr>
        <xdr:cNvPr id="4" name="Picture 3">
          <a:extLst>
            <a:ext uri="{FF2B5EF4-FFF2-40B4-BE49-F238E27FC236}">
              <a16:creationId xmlns:a16="http://schemas.microsoft.com/office/drawing/2014/main" id="{5CB1F456-2F32-4EB8-B33B-509DC6429BC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00725" y="352425"/>
          <a:ext cx="132397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41" xr16:uid="{0EEAF5BA-9F08-4682-8EE0-73E98397778E}"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MM" headers="0" connectionId="40" xr16:uid="{02DCF88A-7BE3-45FB-8FB1-9DCCD6D51D9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NAV" headers="0" connectionId="43" xr16:uid="{2AABEAFD-A4B6-4FB0-A189-1C46D72477E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FD" headers="0" connectionId="42" xr16:uid="{7426127B-5548-49E4-8ECE-2B0B9F8611E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EQ" connectionId="34" xr16:uid="{8793BFAA-CABF-45E2-8E76-38CDC884C7D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EQ_Related" headers="0" connectionId="35" xr16:uid="{AAF6E4DB-DA80-45C3-8686-A9CCCC10C136}"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_GOV_SEC" connectionId="37" xr16:uid="{A2FC896E-4FCA-4E06-A5B6-CB05CC9EB9A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Debt_Related" headers="0" connectionId="39" xr16:uid="{ADF1E5BE-2FC2-4FC3-95EB-7AFC18ADF46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EQ_Related" headers="0" connectionId="46" xr16:uid="{7308B349-B27F-4855-80AE-51987387D8B1}"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GOV_SEC" connectionId="47" xr16:uid="{8DA08121-806D-42AE-9F4D-A3232C2E087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FD" headers="0" connectionId="50" xr16:uid="{4C94063A-AA7A-41CA-8710-F0EEE0F0BEC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EQ" connectionId="45" xr16:uid="{688C2361-ED0F-41F5-81B4-414EE3A43A4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NAV" headers="0" connectionId="51" xr16:uid="{82BB9A4E-C484-40F7-A19E-F153E6DA632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48" xr16:uid="{8A40AF9F-C782-405D-A3AD-0FCB5FA72CD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BAF_MM" headers="0" connectionId="49" xr16:uid="{5B29DA7F-4618-4345-B7E2-F8D7F7B7656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71" xr16:uid="{78432149-1DA7-4BF3-BB4A-1AA1D25E6AF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NAV" headers="0" connectionId="72" xr16:uid="{1B20824A-4FA0-40B7-8139-3EBBC3FAEEC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_EQ" connectionId="68" xr16:uid="{A319853B-E282-4727-A7A4-5A9AA0B89EF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_EQ_Related" headers="0" connectionId="69" xr16:uid="{861C16ED-91DA-4A01-A1DA-35314FB11993}"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IF_GOV_SEC" connectionId="70" xr16:uid="{84D65BC8-661C-4A8F-BBD5-305CA691EBD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12" xr16:uid="{EC032B22-DF46-4A96-952C-979EFFAA418A}"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14" xr16:uid="{1E48706B-791C-48BB-8B63-CD03970516B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AOF_GOV_SEC" connectionId="113" xr16:uid="{7C19B9D3-34A9-40E0-81CE-F20D7212AB2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_EQ" connectionId="111" xr16:uid="{262990D9-395C-4915-BECC-EE258F4CAE3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NAV" headers="0" connectionId="115" xr16:uid="{3A2B4A94-D153-4636-989C-0A9F15E40F3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EGFNAV" headers="0" connectionId="85" xr16:uid="{623A5F7B-8244-4ABD-8441-B052D4492D8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EGF_EQ" connectionId="81" xr16:uid="{199999FE-AEE7-406E-9D23-CEEA78B2BF6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83" xr16:uid="{FBE948CC-6D17-4EAB-A510-E7FBA8B4D17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EGF_GOV_SEC" connectionId="82" xr16:uid="{0831F001-1D11-4DD6-A451-3A5B6E1A59E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EGF_MM" headers="0" connectionId="84" xr16:uid="{1531EA36-EA57-4B42-92D3-781107290A7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DIVYF_GOV_SEC" connectionId="62" xr16:uid="{E1CB2F8B-48D2-4B9B-9442-9E71295F9E1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DIVYF_Debt_Related" headers="0" connectionId="63" xr16:uid="{37A601EF-C5E4-4B80-9741-2E054EE49DC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DIVYFNAV" headers="0" connectionId="65" xr16:uid="{551A1063-8EBB-4F00-88FB-D7C5AB0E786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DIVYF_EQ" connectionId="60" xr16:uid="{5A719D7B-BE83-4BF7-9CB6-AC409E94BEC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DIVYF_EQ_Related" headers="0" connectionId="61" xr16:uid="{4F3DEBA1-1330-4D86-93C8-D659E35DAB85}" autoFormatId="16" applyNumberFormats="0" applyBorderFormats="0" applyFontFormats="1" applyPatternFormats="1" applyAlignmentFormats="0" applyWidthHeightFormats="0">
  <queryTableRefresh headersInLastRefresh="0" nextId="9">
    <queryTableFields count="7">
      <queryTableField id="2" name="YIELD"/>
      <queryTableField id="3" name="INDUSTRY"/>
      <queryTableField id="4" name="ISIN_CODE"/>
      <queryTableField id="5" name="UNITS"/>
      <queryTableField id="6" name="MKTVAL"/>
      <queryTableField id="7" name="% to NAV"/>
      <queryTableField id="8"/>
    </queryTableFields>
    <queryTableDeletedFields count="1">
      <deletedField name="SECURITY"/>
    </queryTableDeleted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TOFENAV" headers="0" connectionId="107" xr16:uid="{8DF7D310-8F53-4991-AAF5-C6F08220EE7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TOFE_EQ" connectionId="105" xr16:uid="{B64815E1-5B87-416D-8125-AA7A7F2E208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EOFNAV" headers="0" connectionId="104" xr16:uid="{7D36C510-3244-4FAC-BD63-1BB351770EF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EOF_EQ" connectionId="102" xr16:uid="{7002D026-2CBD-44AF-B62F-2C224CAF17D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EOF_EQ_FU_Related" headers="0" connectionId="103" xr16:uid="{089F4B33-AF90-4110-A4A1-8EF6D29AE26D}"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INRNAV" headers="0" connectionId="110" xr16:uid="{DE892EE5-8D08-4A5C-B7C4-6DB71D42F52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INR_EQ" connectionId="108" xr16:uid="{398F8874-21E5-4BD8-9E1E-54337F4010A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SCAPFNAV" headers="0" connectionId="137" xr16:uid="{08F5B69C-54AA-4867-B269-01CC201DA0C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SCAPF_EQ" connectionId="136" xr16:uid="{AD1F60E8-6473-47F0-9006-58F76921149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EQPEF_EQ" connectionId="66" xr16:uid="{FAC3BB01-B470-4FCF-BD11-000C5BA7ED3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EQPEFNAV" headers="0" connectionId="67" xr16:uid="{548DC5C1-7C77-4B68-9B3F-B748256DF65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MCAPFNAV" headers="0" connectionId="77" xr16:uid="{585A3E26-3EDB-43F2-A552-0AFFC2BBD8E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MCAPF_EQ" connectionId="76" xr16:uid="{84AD4075-F757-4009-9740-121DD2B3530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FEFNAV" headers="0" connectionId="80" xr16:uid="{FFBF8970-A189-4158-AC35-7A0F9D7FE46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FEF_EQ" connectionId="78" xr16:uid="{F46F4967-80AC-4F39-9EBA-F54F8507E20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TSF96_EQ" connectionId="98" xr16:uid="{0E16E98E-AD6F-496E-97CD-7102BBCA498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TSF96NAV" headers="0" connectionId="99" xr16:uid="{1090593F-8EA2-4020-9B13-B907ED88692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IFSANAV" headers="0" connectionId="90" xr16:uid="{32E88838-05EC-41EA-9034-FE730891924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IFSA_EQ" connectionId="89" xr16:uid="{EC3DCE70-035D-4A9A-AC7B-A8155A76F23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IFNANAV" headers="0" connectionId="88" xr16:uid="{F4D9BFCB-F070-48EE-8AC9-B7B8FB8731A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IFNA_EQ" connectionId="86" xr16:uid="{0257D15F-0D76-4CD5-938E-223C5791D49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FNA_Debt_Related" connectionId="87" xr16:uid="{70AABF78-4B0D-4338-9B47-11ECD587EA3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NETFNAV" headers="0" connectionId="118" xr16:uid="{74F8267E-DD42-4F85-9BFB-8EE4B7FEB07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NETF_EQ" connectionId="116" xr16:uid="{53642E05-D0FA-4E41-A2B9-E07787B7E14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NETF_Debt_Related" connectionId="117" xr16:uid="{48FD16E9-7ACC-4FA9-8633-4EAA02639BD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NPBETFNAV" headers="0" connectionId="120" xr16:uid="{E1E0632C-A6C5-4760-83B3-F567874429B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NPBETF_EQ" connectionId="119" xr16:uid="{C9E4D354-B64E-41B4-9D99-6CDACBA2C9D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BFSFNAV" headers="0" connectionId="53" xr16:uid="{AC51D309-0175-4A32-AC2E-5250623ED24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BFSF_EQ" connectionId="52" xr16:uid="{E2AAAEBF-F695-4941-9A2C-7D34DBAAC2B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DIFNAV" headers="0" connectionId="59" xr16:uid="{FD5D0B2C-15C7-4F0F-9EFB-457C9E25CCB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DIF_EQ" connectionId="56" xr16:uid="{FACB3926-81ED-43AD-843B-DB1067C8FAE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DIF_Foreign_Units" connectionId="57" xr16:uid="{F54E78F6-09D5-4437-ABAF-ED5AD731637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CF_EQ" connectionId="91" xr16:uid="{E6260CD7-250C-4588-8E46-BC7A753031B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CF_Debt_Related" connectionId="92" xr16:uid="{34D0F3A4-AB41-4DD0-B28F-B04EFEA472B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CFNAV" headers="0" connectionId="94" xr16:uid="{1933D8E4-2478-4FC2-B2BD-829123A61BE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PHFNAV" headers="0" connectionId="97" xr16:uid="{34BDA072-3089-4240-BCA6-410AE9B4E64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IPHF_EQ" connectionId="95" xr16:uid="{C2FAD4D4-AF8A-4B3E-AF7E-5701177C8AE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REF_EQ" connectionId="125" xr16:uid="{CAF60EA1-C64E-40C6-8505-DBEFA8A75FC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REFNAV" headers="0" connectionId="126" xr16:uid="{5F9D3AF1-0E97-4B94-A54F-CECB29ACC5D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ISFNAV" headers="0" connectionId="101" xr16:uid="{D1275809-08D2-4F6E-BBE5-B0D1A984CB2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ISF_EQ" connectionId="100" xr16:uid="{D9F1B260-13FB-4B71-9838-DEB73EED070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CSNAV" headers="0" connectionId="75" xr16:uid="{8C7887B0-66E5-4DCB-8A98-224F3948A62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CS_EQ" connectionId="73" xr16:uid="{3615C397-A856-4597-BA41-1B8A8630CB4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YCF_EQ" connectionId="138" xr16:uid="{6CFFD57A-184F-49E3-BE56-E058CCA5F1A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YCFNAV" headers="0" connectionId="139" xr16:uid="{64C45253-3A66-4583-864E-80963AB5A80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QNTF_EQ" connectionId="121" xr16:uid="{CECA5CDC-B079-4D4E-BF1F-FBEB2165AA5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QNTF_Debt_Related" connectionId="122" xr16:uid="{501BF5BE-4038-4967-9719-12D7BFC0A24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QNTFNAV" headers="0" connectionId="124" xr16:uid="{EBF48740-3583-407F-89BA-17F80794E4C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BCF_EQ" connectionId="54" xr16:uid="{594E8C9A-3BE9-4208-A604-7BBBA2653B7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BCFNAV" headers="0" connectionId="55" xr16:uid="{26794B6B-A0BF-4024-BC35-C8F9437AE0D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RSFP_EQ" connectionId="133" xr16:uid="{AA01315C-0194-407A-9BBA-D727989BE91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RSFPNAV" headers="0" connectionId="135" xr16:uid="{794DA410-7991-46E5-B9C8-F2A32D1DA3E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RSFM_MM" headers="0" connectionId="131" xr16:uid="{D27E325E-6F5C-41C7-933F-E74825BEC16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RSFMNAV" headers="0" connectionId="132" xr16:uid="{1AB0B2F9-271F-4F8C-9F6C-DB6B63A23F7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29" xr16:uid="{058A5D8C-5311-4034-BD9C-6AD6DE43A6B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RSFM_EQ" connectionId="127" xr16:uid="{FF35F000-A63D-4CED-84AC-53827EE10A8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30" xr16:uid="{3913BB59-C505-4DF9-98A3-59080B8312A2}"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RSFM_GOV_SEC" connectionId="128" xr16:uid="{D5B4DB96-9FDE-4F08-AA91-EA65E0967F5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RSFC_GOV_SEC" connectionId="9" xr16:uid="{A12E1CC2-A58A-4D28-8938-9EE1969B769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RSFC_EQ" connectionId="8" xr16:uid="{5C7D9CB4-84BF-4F98-8B28-6D31C7AF716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RSFCNAV" headers="0" connectionId="12" xr16:uid="{0F113832-4AD3-429E-810F-83F0D88FFEC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RSFC_MM" headers="0" connectionId="11" xr16:uid="{502BC936-6BF7-4EDB-A3F6-F2B78D4FE5B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10" xr16:uid="{AD2BE2C4-E92D-4FC4-A41B-3BBB65DE419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LF_MM" headers="0" connectionId="4" xr16:uid="{B4E7A2A3-E168-4789-921C-4191572D33B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LF_GOV_SEC" connectionId="3" xr16:uid="{A6B20026-F836-4548-B51B-41ADA209593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LFNAV" headers="0" connectionId="5" xr16:uid="{2602AB14-F74E-440A-9923-2BD719F8F94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STBFNAV" headers="0" connectionId="17" xr16:uid="{C735602A-A7C4-42C4-A36E-51B965D2F25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TMFSP1_Debt_Related" connectionId="25" xr16:uid="{2A19128D-4767-4311-85AF-644195C5622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15" xr16:uid="{9EE5AAEB-35AE-484E-B75E-34AAE15DA6A4}"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STBF_MM" headers="0" connectionId="16" xr16:uid="{52192DF8-66E5-4B28-ADCA-AB004DDC068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STBF_GOV_SEC" connectionId="13" xr16:uid="{AF89E8BC-7F22-4B63-B5FD-8B154568F66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4" xr16:uid="{2500AE52-9E48-410E-9151-26C2AC3932F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TMFSP1NAV" headers="0" connectionId="36" xr16:uid="{1DF8076A-6BA8-4009-8ABD-60FA06232E0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FFSP1_Debt_Related" connectionId="22" xr16:uid="{F4713BF2-E0E6-4F79-AFF5-5D6AC03E281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FF_MM" headers="0" connectionId="20" xr16:uid="{AE8A9ABC-C09C-4E17-95C7-C32B230BB45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FFSP1NAV" headers="0" connectionId="23" xr16:uid="{9103A209-134D-4C08-A219-61FAFAF3431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FFNAV" headers="0" connectionId="21" xr16:uid="{FE5800E2-A6F1-4FBA-B4BD-420E1554604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FF_GOV_SEC" connectionId="18" xr16:uid="{6F5CADEF-E5D0-4019-9817-42F15BFC929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9" xr16:uid="{62E8D5E9-BFF5-4D5A-9FD3-6290FF6683D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IPF_Debt_Related_UNLISTED" headers="0" connectionId="148" xr16:uid="{9825F749-3A2E-4771-B18D-7E59BBFB376B}"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IPFSP1_Debt_Related" connectionId="150" xr16:uid="{1988BB7F-E56F-4CEC-A4E3-347C3515FEA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IPF_Debt_Related" headers="0" connectionId="147" xr16:uid="{9CB5F808-B32A-4553-A82F-C2A5D2F05C4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IPFNAV" headers="0" connectionId="149" xr16:uid="{4A1EA650-7418-4315-AB16-9D6BD6F2B3E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IPFSP1NAV" headers="0" connectionId="2" xr16:uid="{B70F82BA-CD0B-4B7D-9037-6679D5DD883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IPF_GOV_SEC" connectionId="146" xr16:uid="{B029E41D-A34E-4511-B258-EBE2DDA882A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FRSTF_MM" headers="0" connectionId="41" xr16:uid="{A72CD87C-637E-49C7-B449-F4E87AD2F15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FRSTF_GOV_SEC" connectionId="38" xr16:uid="{A0D8AFE9-DF7C-4F95-A941-4A31ACDBC78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FRSTFNAV" headers="0" connectionId="44" xr16:uid="{A50E95E2-727A-4BF0-8015-651D28FE124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USTF_Debt_Related" connectionId="24" xr16:uid="{3098D6CF-C537-4CB3-960A-B448869ABF9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USTFNAV" headers="0" connectionId="27" xr16:uid="{1AEA4E81-4212-4A76-AC82-9DF9FC888B3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USTF_MM" headers="0" connectionId="26" xr16:uid="{6F9FDE50-81AA-40EE-9D41-05EEE9E5200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FRFNAV" headers="0" connectionId="109" xr16:uid="{DC4609CC-1096-4BA3-9FDF-5A0ED9CACF2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96" xr16:uid="{B4C0B772-8D73-43E8-B8AE-FFCA1749787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FRF_GOV_SEC" connectionId="93" xr16:uid="{24743ACA-4709-45E0-994B-9B41E5D77B3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IFA_Debt_Related" headers="0" connectionId="143" xr16:uid="{29FA932F-6C21-4C7F-857D-B78C74D8238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IFA_GOV_SEC" connectionId="142" xr16:uid="{02C75BEF-17F9-402F-940C-A37843E5ED6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IFANAV" headers="0" connectionId="145" xr16:uid="{C7092679-E872-418B-BF35-F3FF24ECB63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IFA_Debt_Related_UNLISTED" headers="0" connectionId="144" xr16:uid="{A26542E4-0711-4DC6-91C2-21D2D919CEC9}"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GSFR_GOV_SEC" connectionId="123" xr16:uid="{42582642-78F1-46FF-A002-46759386281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GSFRNAV" headers="0" connectionId="140" xr16:uid="{43453C85-5A33-4045-9FEF-097AA2E891A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OFNAV" headers="0" connectionId="7" xr16:uid="{AA4DD85E-E82D-4259-BF6F-76C541C7D68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DBF_GOV_SEC" connectionId="58" xr16:uid="{D50BDD13-DDEC-459F-B6AA-B5CFDBC33CF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DBF_Debt_Related" headers="0" connectionId="64" xr16:uid="{B8964AFD-E32B-46D0-8E6E-C368D347D20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DBF_MM" headers="0" connectionId="74" xr16:uid="{B247E18B-D6D2-4BBA-A4BC-2FC92EB6402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DBFNAV" headers="0" connectionId="79" xr16:uid="{DA4C8BB4-813A-4438-AF98-DD2F0F6CC0B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BPSUFNAV" headers="0" connectionId="6" xr16:uid="{D50EBEFA-F439-4915-A49C-9707766A289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BPSUF_GOV_SEC" connectionId="106" xr16:uid="{918A9201-26FD-4539-BF2F-8C6620579E7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134" xr16:uid="{0988835A-80B2-4A0D-92C4-5D161F349F8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BPSUF_MM" headers="0" connectionId="1" xr16:uid="{B05D4E7B-B8BC-4154-9738-819144403B1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FM56FNAV" headers="0" connectionId="33" xr16:uid="{CD9F03A6-8FF6-4EBA-809F-6D9F9794A9A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FM56F_Debt_Related" connectionId="32" xr16:uid="{389D644C-A262-4061-A3CA-DD3380812F9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M56D_Debt_Related" connectionId="30" xr16:uid="{50DE0649-4B7A-4C08-9E2F-49C4877132E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M56DNAV" headers="0" connectionId="31" xr16:uid="{68B7E9DF-6112-4873-AE47-F66ECEEA7B0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M55F_Debt_Related" connectionId="29" xr16:uid="{7A2829F6-AC16-4682-BB64-9AC674837F3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M55E_Debt_Related" connectionId="28" xr16:uid="{7498D347-36B3-40BF-AD5D-B82903E81EF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5.xml.rels><?xml version="1.0" encoding="UTF-8" standalone="yes"?>
<Relationships xmlns="http://schemas.openxmlformats.org/package/2006/relationships"><Relationship Id="rId8" Type="http://schemas.openxmlformats.org/officeDocument/2006/relationships/queryTable" Target="../queryTables/queryTable14.xml"/><Relationship Id="rId3" Type="http://schemas.openxmlformats.org/officeDocument/2006/relationships/queryTable" Target="../queryTables/queryTable9.xml"/><Relationship Id="rId7" Type="http://schemas.openxmlformats.org/officeDocument/2006/relationships/queryTable" Target="../queryTables/queryTable13.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queryTable" Target="../queryTables/queryTable12.xml"/><Relationship Id="rId5" Type="http://schemas.openxmlformats.org/officeDocument/2006/relationships/queryTable" Target="../queryTables/queryTable11.xml"/><Relationship Id="rId4" Type="http://schemas.openxmlformats.org/officeDocument/2006/relationships/queryTable" Target="../queryTables/queryTable10.xml"/><Relationship Id="rId9" Type="http://schemas.openxmlformats.org/officeDocument/2006/relationships/queryTable" Target="../queryTables/queryTable15.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17.xml"/><Relationship Id="rId2" Type="http://schemas.openxmlformats.org/officeDocument/2006/relationships/queryTable" Target="../queryTables/queryTable16.xml"/><Relationship Id="rId1" Type="http://schemas.openxmlformats.org/officeDocument/2006/relationships/drawing" Target="../drawings/drawing3.xml"/><Relationship Id="rId6" Type="http://schemas.openxmlformats.org/officeDocument/2006/relationships/queryTable" Target="../queryTables/queryTable20.xml"/><Relationship Id="rId5" Type="http://schemas.openxmlformats.org/officeDocument/2006/relationships/queryTable" Target="../queryTables/queryTable19.xml"/><Relationship Id="rId4" Type="http://schemas.openxmlformats.org/officeDocument/2006/relationships/queryTable" Target="../queryTables/queryTable18.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21.xml"/><Relationship Id="rId7" Type="http://schemas.openxmlformats.org/officeDocument/2006/relationships/queryTable" Target="../queryTables/queryTable25.x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queryTable" Target="../queryTables/queryTable24.xml"/><Relationship Id="rId5" Type="http://schemas.openxmlformats.org/officeDocument/2006/relationships/queryTable" Target="../queryTables/queryTable23.xml"/><Relationship Id="rId4" Type="http://schemas.openxmlformats.org/officeDocument/2006/relationships/queryTable" Target="../queryTables/queryTable22.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5.xml"/><Relationship Id="rId6" Type="http://schemas.openxmlformats.org/officeDocument/2006/relationships/queryTable" Target="../queryTables/queryTable30.xml"/><Relationship Id="rId5" Type="http://schemas.openxmlformats.org/officeDocument/2006/relationships/queryTable" Target="../queryTables/queryTable29.xml"/><Relationship Id="rId4" Type="http://schemas.openxmlformats.org/officeDocument/2006/relationships/queryTable" Target="../queryTables/queryTable28.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1.xml"/><Relationship Id="rId7" Type="http://schemas.openxmlformats.org/officeDocument/2006/relationships/queryTable" Target="../queryTables/queryTable35.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queryTable" Target="../queryTables/queryTable34.xml"/><Relationship Id="rId5" Type="http://schemas.openxmlformats.org/officeDocument/2006/relationships/queryTable" Target="../queryTables/queryTable33.xml"/><Relationship Id="rId4" Type="http://schemas.openxmlformats.org/officeDocument/2006/relationships/queryTable" Target="../queryTables/queryTable32.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8.xml"/><Relationship Id="rId4" Type="http://schemas.openxmlformats.org/officeDocument/2006/relationships/queryTable" Target="../queryTables/queryTable40.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42.xml"/><Relationship Id="rId2" Type="http://schemas.openxmlformats.org/officeDocument/2006/relationships/queryTable" Target="../queryTables/queryTable41.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44.xml"/><Relationship Id="rId2" Type="http://schemas.openxmlformats.org/officeDocument/2006/relationships/queryTable" Target="../queryTables/queryTable43.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6.xml"/><Relationship Id="rId2" Type="http://schemas.openxmlformats.org/officeDocument/2006/relationships/queryTable" Target="../queryTables/queryTable45.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48.xml"/><Relationship Id="rId2" Type="http://schemas.openxmlformats.org/officeDocument/2006/relationships/queryTable" Target="../queryTables/queryTable47.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50.xml"/><Relationship Id="rId2" Type="http://schemas.openxmlformats.org/officeDocument/2006/relationships/queryTable" Target="../queryTables/queryTable49.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52.xml"/><Relationship Id="rId2" Type="http://schemas.openxmlformats.org/officeDocument/2006/relationships/queryTable" Target="../queryTables/queryTable51.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54.xml"/><Relationship Id="rId2" Type="http://schemas.openxmlformats.org/officeDocument/2006/relationships/queryTable" Target="../queryTables/queryTable53.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56.xml"/><Relationship Id="rId2" Type="http://schemas.openxmlformats.org/officeDocument/2006/relationships/queryTable" Target="../queryTables/queryTable55.xml"/><Relationship Id="rId1" Type="http://schemas.openxmlformats.org/officeDocument/2006/relationships/drawing" Target="../drawings/drawing16.xml"/><Relationship Id="rId4" Type="http://schemas.openxmlformats.org/officeDocument/2006/relationships/queryTable" Target="../queryTables/queryTable57.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59.xml"/><Relationship Id="rId2" Type="http://schemas.openxmlformats.org/officeDocument/2006/relationships/queryTable" Target="../queryTables/queryTable58.xml"/><Relationship Id="rId1" Type="http://schemas.openxmlformats.org/officeDocument/2006/relationships/drawing" Target="../drawings/drawing17.xml"/><Relationship Id="rId4" Type="http://schemas.openxmlformats.org/officeDocument/2006/relationships/queryTable" Target="../queryTables/queryTable60.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62.xml"/><Relationship Id="rId2" Type="http://schemas.openxmlformats.org/officeDocument/2006/relationships/queryTable" Target="../queryTables/queryTable61.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64.xml"/><Relationship Id="rId2" Type="http://schemas.openxmlformats.org/officeDocument/2006/relationships/queryTable" Target="../queryTables/queryTable63.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66.xml"/><Relationship Id="rId2" Type="http://schemas.openxmlformats.org/officeDocument/2006/relationships/queryTable" Target="../queryTables/queryTable65.xml"/><Relationship Id="rId1" Type="http://schemas.openxmlformats.org/officeDocument/2006/relationships/drawing" Target="../drawings/drawing20.xml"/><Relationship Id="rId4" Type="http://schemas.openxmlformats.org/officeDocument/2006/relationships/queryTable" Target="../queryTables/queryTable67.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queryTable" Target="../queryTables/queryTable68.xml"/><Relationship Id="rId1" Type="http://schemas.openxmlformats.org/officeDocument/2006/relationships/drawing" Target="../drawings/drawing21.xml"/><Relationship Id="rId4" Type="http://schemas.openxmlformats.org/officeDocument/2006/relationships/queryTable" Target="../queryTables/queryTable70.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78.xml"/><Relationship Id="rId2" Type="http://schemas.openxmlformats.org/officeDocument/2006/relationships/queryTable" Target="../queryTables/queryTable77.x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80.xml"/><Relationship Id="rId2" Type="http://schemas.openxmlformats.org/officeDocument/2006/relationships/queryTable" Target="../queryTables/queryTable79.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82.xml"/><Relationship Id="rId2" Type="http://schemas.openxmlformats.org/officeDocument/2006/relationships/queryTable" Target="../queryTables/queryTable81.xml"/><Relationship Id="rId1" Type="http://schemas.openxmlformats.org/officeDocument/2006/relationships/drawing" Target="../drawings/drawing27.xml"/><Relationship Id="rId4" Type="http://schemas.openxmlformats.org/officeDocument/2006/relationships/queryTable" Target="../queryTables/queryTable83.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queryTable" Target="../queryTables/queryTable86.xml"/><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9.xml"/><Relationship Id="rId7" Type="http://schemas.openxmlformats.org/officeDocument/2006/relationships/queryTable" Target="../queryTables/queryTable93.xml"/><Relationship Id="rId2" Type="http://schemas.openxmlformats.org/officeDocument/2006/relationships/queryTable" Target="../queryTables/queryTable88.xml"/><Relationship Id="rId1" Type="http://schemas.openxmlformats.org/officeDocument/2006/relationships/drawing" Target="../drawings/drawing30.xml"/><Relationship Id="rId6" Type="http://schemas.openxmlformats.org/officeDocument/2006/relationships/queryTable" Target="../queryTables/queryTable92.xml"/><Relationship Id="rId5" Type="http://schemas.openxmlformats.org/officeDocument/2006/relationships/queryTable" Target="../queryTables/queryTable91.xml"/><Relationship Id="rId4" Type="http://schemas.openxmlformats.org/officeDocument/2006/relationships/queryTable" Target="../queryTables/queryTable90.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95.xml"/><Relationship Id="rId2" Type="http://schemas.openxmlformats.org/officeDocument/2006/relationships/queryTable" Target="../queryTables/queryTable94.xml"/><Relationship Id="rId1" Type="http://schemas.openxmlformats.org/officeDocument/2006/relationships/drawing" Target="../drawings/drawing31.xml"/><Relationship Id="rId6" Type="http://schemas.openxmlformats.org/officeDocument/2006/relationships/queryTable" Target="../queryTables/queryTable98.xml"/><Relationship Id="rId5" Type="http://schemas.openxmlformats.org/officeDocument/2006/relationships/queryTable" Target="../queryTables/queryTable97.xml"/><Relationship Id="rId4" Type="http://schemas.openxmlformats.org/officeDocument/2006/relationships/queryTable" Target="../queryTables/queryTable96.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9.xml"/><Relationship Id="rId2" Type="http://schemas.openxmlformats.org/officeDocument/2006/relationships/drawing" Target="../drawings/drawing32.xml"/><Relationship Id="rId1" Type="http://schemas.openxmlformats.org/officeDocument/2006/relationships/printerSettings" Target="../printerSettings/printerSettings7.bin"/><Relationship Id="rId5" Type="http://schemas.openxmlformats.org/officeDocument/2006/relationships/queryTable" Target="../queryTables/queryTable101.xml"/><Relationship Id="rId4" Type="http://schemas.openxmlformats.org/officeDocument/2006/relationships/queryTable" Target="../queryTables/queryTable100.xml"/></Relationships>
</file>

<file path=xl/worksheets/_rels/sheet36.xml.rels><?xml version="1.0" encoding="UTF-8" standalone="yes"?>
<Relationships xmlns="http://schemas.openxmlformats.org/package/2006/relationships"><Relationship Id="rId8" Type="http://schemas.openxmlformats.org/officeDocument/2006/relationships/queryTable" Target="../queryTables/queryTable107.xml"/><Relationship Id="rId3" Type="http://schemas.openxmlformats.org/officeDocument/2006/relationships/queryTable" Target="../queryTables/queryTable102.xml"/><Relationship Id="rId7" Type="http://schemas.openxmlformats.org/officeDocument/2006/relationships/queryTable" Target="../queryTables/queryTable106.xml"/><Relationship Id="rId2" Type="http://schemas.openxmlformats.org/officeDocument/2006/relationships/drawing" Target="../drawings/drawing33.xml"/><Relationship Id="rId1" Type="http://schemas.openxmlformats.org/officeDocument/2006/relationships/printerSettings" Target="../printerSettings/printerSettings8.bin"/><Relationship Id="rId6" Type="http://schemas.openxmlformats.org/officeDocument/2006/relationships/queryTable" Target="../queryTables/queryTable105.xml"/><Relationship Id="rId5" Type="http://schemas.openxmlformats.org/officeDocument/2006/relationships/queryTable" Target="../queryTables/queryTable104.xml"/><Relationship Id="rId4" Type="http://schemas.openxmlformats.org/officeDocument/2006/relationships/queryTable" Target="../queryTables/queryTable103.xml"/><Relationship Id="rId9" Type="http://schemas.openxmlformats.org/officeDocument/2006/relationships/queryTable" Target="../queryTables/queryTable108.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10.xml"/><Relationship Id="rId7" Type="http://schemas.openxmlformats.org/officeDocument/2006/relationships/queryTable" Target="../queryTables/queryTable114.xml"/><Relationship Id="rId2" Type="http://schemas.openxmlformats.org/officeDocument/2006/relationships/queryTable" Target="../queryTables/queryTable109.xml"/><Relationship Id="rId1" Type="http://schemas.openxmlformats.org/officeDocument/2006/relationships/drawing" Target="../drawings/drawing34.xml"/><Relationship Id="rId6" Type="http://schemas.openxmlformats.org/officeDocument/2006/relationships/queryTable" Target="../queryTables/queryTable113.xml"/><Relationship Id="rId5" Type="http://schemas.openxmlformats.org/officeDocument/2006/relationships/queryTable" Target="../queryTables/queryTable112.xml"/><Relationship Id="rId4" Type="http://schemas.openxmlformats.org/officeDocument/2006/relationships/queryTable" Target="../queryTables/queryTable111.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16.xml"/><Relationship Id="rId7" Type="http://schemas.openxmlformats.org/officeDocument/2006/relationships/queryTable" Target="../queryTables/queryTable120.xml"/><Relationship Id="rId2" Type="http://schemas.openxmlformats.org/officeDocument/2006/relationships/queryTable" Target="../queryTables/queryTable115.xml"/><Relationship Id="rId1" Type="http://schemas.openxmlformats.org/officeDocument/2006/relationships/drawing" Target="../drawings/drawing35.xml"/><Relationship Id="rId6" Type="http://schemas.openxmlformats.org/officeDocument/2006/relationships/queryTable" Target="../queryTables/queryTable119.xml"/><Relationship Id="rId5" Type="http://schemas.openxmlformats.org/officeDocument/2006/relationships/queryTable" Target="../queryTables/queryTable118.xml"/><Relationship Id="rId4" Type="http://schemas.openxmlformats.org/officeDocument/2006/relationships/queryTable" Target="../queryTables/queryTable117.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22.xml"/><Relationship Id="rId2" Type="http://schemas.openxmlformats.org/officeDocument/2006/relationships/queryTable" Target="../queryTables/queryTable121.xml"/><Relationship Id="rId1" Type="http://schemas.openxmlformats.org/officeDocument/2006/relationships/drawing" Target="../drawings/drawing36.xml"/><Relationship Id="rId4" Type="http://schemas.openxmlformats.org/officeDocument/2006/relationships/queryTable" Target="../queryTables/queryTable123.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25.xml"/><Relationship Id="rId2" Type="http://schemas.openxmlformats.org/officeDocument/2006/relationships/queryTable" Target="../queryTables/queryTable124.xml"/><Relationship Id="rId1" Type="http://schemas.openxmlformats.org/officeDocument/2006/relationships/drawing" Target="../drawings/drawing37.xml"/><Relationship Id="rId4" Type="http://schemas.openxmlformats.org/officeDocument/2006/relationships/queryTable" Target="../queryTables/queryTable12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28.xml"/><Relationship Id="rId2" Type="http://schemas.openxmlformats.org/officeDocument/2006/relationships/queryTable" Target="../queryTables/queryTable127.xml"/><Relationship Id="rId1" Type="http://schemas.openxmlformats.org/officeDocument/2006/relationships/drawing" Target="../drawings/drawing38.xml"/><Relationship Id="rId4" Type="http://schemas.openxmlformats.org/officeDocument/2006/relationships/queryTable" Target="../queryTables/queryTable12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31.xml"/><Relationship Id="rId2" Type="http://schemas.openxmlformats.org/officeDocument/2006/relationships/queryTable" Target="../queryTables/queryTable130.xml"/><Relationship Id="rId1" Type="http://schemas.openxmlformats.org/officeDocument/2006/relationships/drawing" Target="../drawings/drawing39.xml"/><Relationship Id="rId5" Type="http://schemas.openxmlformats.org/officeDocument/2006/relationships/queryTable" Target="../queryTables/queryTable133.xml"/><Relationship Id="rId4" Type="http://schemas.openxmlformats.org/officeDocument/2006/relationships/queryTable" Target="../queryTables/queryTable132.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35.xml"/><Relationship Id="rId2" Type="http://schemas.openxmlformats.org/officeDocument/2006/relationships/queryTable" Target="../queryTables/queryTable134.xml"/><Relationship Id="rId1" Type="http://schemas.openxmlformats.org/officeDocument/2006/relationships/drawing" Target="../drawings/drawing40.xml"/></Relationships>
</file>

<file path=xl/worksheets/_rels/sheet44.xml.rels><?xml version="1.0" encoding="UTF-8" standalone="yes"?>
<Relationships xmlns="http://schemas.openxmlformats.org/package/2006/relationships"><Relationship Id="rId2" Type="http://schemas.openxmlformats.org/officeDocument/2006/relationships/queryTable" Target="../queryTables/queryTable136.xml"/><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38.xml"/><Relationship Id="rId2" Type="http://schemas.openxmlformats.org/officeDocument/2006/relationships/queryTable" Target="../queryTables/queryTable137.xml"/><Relationship Id="rId1" Type="http://schemas.openxmlformats.org/officeDocument/2006/relationships/drawing" Target="../drawings/drawing42.xml"/><Relationship Id="rId5" Type="http://schemas.openxmlformats.org/officeDocument/2006/relationships/queryTable" Target="../queryTables/queryTable140.xml"/><Relationship Id="rId4" Type="http://schemas.openxmlformats.org/officeDocument/2006/relationships/queryTable" Target="../queryTables/queryTable139.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drawing" Target="../drawings/drawing43.xml"/><Relationship Id="rId5" Type="http://schemas.openxmlformats.org/officeDocument/2006/relationships/queryTable" Target="../queryTables/queryTable144.xml"/><Relationship Id="rId4" Type="http://schemas.openxmlformats.org/officeDocument/2006/relationships/queryTable" Target="../queryTables/queryTable143.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46.xml"/><Relationship Id="rId2" Type="http://schemas.openxmlformats.org/officeDocument/2006/relationships/queryTable" Target="../queryTables/queryTable145.xml"/><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48.xml"/><Relationship Id="rId2" Type="http://schemas.openxmlformats.org/officeDocument/2006/relationships/queryTable" Target="../queryTables/queryTable147.xml"/><Relationship Id="rId1" Type="http://schemas.openxmlformats.org/officeDocument/2006/relationships/drawing" Target="../drawings/drawing45.xml"/></Relationships>
</file>

<file path=xl/worksheets/_rels/sheet49.xml.rels><?xml version="1.0" encoding="UTF-8" standalone="yes"?>
<Relationships xmlns="http://schemas.openxmlformats.org/package/2006/relationships"><Relationship Id="rId1" Type="http://schemas.openxmlformats.org/officeDocument/2006/relationships/queryTable" Target="../queryTables/queryTable149.xml"/></Relationships>
</file>

<file path=xl/worksheets/_rels/sheet50.xml.rels><?xml version="1.0" encoding="UTF-8" standalone="yes"?>
<Relationships xmlns="http://schemas.openxmlformats.org/package/2006/relationships"><Relationship Id="rId1" Type="http://schemas.openxmlformats.org/officeDocument/2006/relationships/queryTable" Target="../queryTables/queryTable15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9B908-DCFF-4D34-9849-D01CC392CB61}">
  <sheetPr codeName="Sheet103"/>
  <dimension ref="A1:L62"/>
  <sheetViews>
    <sheetView tabSelected="1" workbookViewId="0">
      <selection sqref="A1:C1"/>
    </sheetView>
  </sheetViews>
  <sheetFormatPr defaultRowHeight="12.75"/>
  <cols>
    <col min="1" max="1" width="9.140625" style="1"/>
    <col min="2" max="2" width="14.5703125" style="1" bestFit="1" customWidth="1"/>
    <col min="3" max="3" width="114.140625" style="1" customWidth="1"/>
    <col min="4" max="16384" width="9.140625" style="1"/>
  </cols>
  <sheetData>
    <row r="1" spans="1:3">
      <c r="A1" s="397" t="s">
        <v>0</v>
      </c>
      <c r="B1" s="397"/>
      <c r="C1" s="397"/>
    </row>
    <row r="2" spans="1:3">
      <c r="A2" s="2" t="s">
        <v>1</v>
      </c>
      <c r="B2" s="2" t="s">
        <v>2</v>
      </c>
      <c r="C2" s="2" t="s">
        <v>3</v>
      </c>
    </row>
    <row r="3" spans="1:3">
      <c r="A3" s="3" t="s">
        <v>29</v>
      </c>
      <c r="B3" s="3" t="s">
        <v>30</v>
      </c>
      <c r="C3" s="3" t="s">
        <v>31</v>
      </c>
    </row>
    <row r="4" spans="1:3">
      <c r="A4" s="3" t="s">
        <v>29</v>
      </c>
      <c r="B4" s="3" t="s">
        <v>32</v>
      </c>
      <c r="C4" s="3" t="s">
        <v>33</v>
      </c>
    </row>
    <row r="5" spans="1:3">
      <c r="A5" s="3" t="s">
        <v>29</v>
      </c>
      <c r="B5" s="3" t="s">
        <v>34</v>
      </c>
      <c r="C5" s="3" t="s">
        <v>35</v>
      </c>
    </row>
    <row r="6" spans="1:3">
      <c r="A6" s="3" t="s">
        <v>4</v>
      </c>
      <c r="B6" s="3" t="s">
        <v>5</v>
      </c>
      <c r="C6" s="3" t="s">
        <v>6</v>
      </c>
    </row>
    <row r="7" spans="1:3">
      <c r="A7" s="3" t="s">
        <v>29</v>
      </c>
      <c r="B7" s="3" t="s">
        <v>36</v>
      </c>
      <c r="C7" s="3" t="s">
        <v>37</v>
      </c>
    </row>
    <row r="8" spans="1:3">
      <c r="A8" s="3" t="s">
        <v>29</v>
      </c>
      <c r="B8" s="3" t="s">
        <v>38</v>
      </c>
      <c r="C8" s="3" t="s">
        <v>39</v>
      </c>
    </row>
    <row r="9" spans="1:3">
      <c r="A9" s="3" t="s">
        <v>29</v>
      </c>
      <c r="B9" s="3" t="s">
        <v>40</v>
      </c>
      <c r="C9" s="3" t="s">
        <v>41</v>
      </c>
    </row>
    <row r="10" spans="1:3">
      <c r="A10" s="3" t="s">
        <v>4</v>
      </c>
      <c r="B10" s="3" t="s">
        <v>7</v>
      </c>
      <c r="C10" s="3" t="s">
        <v>8</v>
      </c>
    </row>
    <row r="11" spans="1:3">
      <c r="A11" s="3" t="s">
        <v>29</v>
      </c>
      <c r="B11" s="3" t="s">
        <v>42</v>
      </c>
      <c r="C11" s="3" t="s">
        <v>43</v>
      </c>
    </row>
    <row r="12" spans="1:3">
      <c r="A12" s="3" t="s">
        <v>29</v>
      </c>
      <c r="B12" s="3" t="s">
        <v>44</v>
      </c>
      <c r="C12" s="3" t="s">
        <v>45</v>
      </c>
    </row>
    <row r="13" spans="1:3">
      <c r="A13" s="3" t="s">
        <v>29</v>
      </c>
      <c r="B13" s="3" t="s">
        <v>46</v>
      </c>
      <c r="C13" s="3" t="s">
        <v>47</v>
      </c>
    </row>
    <row r="14" spans="1:3">
      <c r="A14" s="3" t="s">
        <v>4</v>
      </c>
      <c r="B14" s="3" t="s">
        <v>9</v>
      </c>
      <c r="C14" s="3" t="s">
        <v>911</v>
      </c>
    </row>
    <row r="15" spans="1:3">
      <c r="A15" s="3" t="s">
        <v>4</v>
      </c>
      <c r="B15" s="3" t="s">
        <v>10</v>
      </c>
      <c r="C15" s="3" t="s">
        <v>912</v>
      </c>
    </row>
    <row r="16" spans="1:3">
      <c r="A16" s="3" t="s">
        <v>29</v>
      </c>
      <c r="B16" s="3" t="s">
        <v>48</v>
      </c>
      <c r="C16" s="3" t="s">
        <v>49</v>
      </c>
    </row>
    <row r="17" spans="1:3">
      <c r="A17" s="3" t="s">
        <v>4</v>
      </c>
      <c r="B17" s="3" t="s">
        <v>11</v>
      </c>
      <c r="C17" s="3" t="s">
        <v>12</v>
      </c>
    </row>
    <row r="18" spans="1:3">
      <c r="A18" s="3" t="s">
        <v>29</v>
      </c>
      <c r="B18" s="3" t="s">
        <v>50</v>
      </c>
      <c r="C18" s="3" t="s">
        <v>51</v>
      </c>
    </row>
    <row r="19" spans="1:3">
      <c r="A19" s="3" t="s">
        <v>4</v>
      </c>
      <c r="B19" s="3" t="s">
        <v>13</v>
      </c>
      <c r="C19" s="3" t="s">
        <v>14</v>
      </c>
    </row>
    <row r="20" spans="1:3">
      <c r="A20" s="3" t="s">
        <v>29</v>
      </c>
      <c r="B20" s="3" t="s">
        <v>52</v>
      </c>
      <c r="C20" s="3" t="s">
        <v>53</v>
      </c>
    </row>
    <row r="21" spans="1:3">
      <c r="A21" s="3" t="s">
        <v>4</v>
      </c>
      <c r="B21" s="3" t="s">
        <v>15</v>
      </c>
      <c r="C21" s="3" t="s">
        <v>16</v>
      </c>
    </row>
    <row r="22" spans="1:3">
      <c r="A22" s="3" t="s">
        <v>29</v>
      </c>
      <c r="B22" s="3" t="s">
        <v>54</v>
      </c>
      <c r="C22" s="3" t="s">
        <v>55</v>
      </c>
    </row>
    <row r="23" spans="1:3">
      <c r="A23" s="3" t="s">
        <v>29</v>
      </c>
      <c r="B23" s="3" t="s">
        <v>56</v>
      </c>
      <c r="C23" s="3" t="s">
        <v>57</v>
      </c>
    </row>
    <row r="24" spans="1:3">
      <c r="A24" s="3" t="s">
        <v>29</v>
      </c>
      <c r="B24" s="3" t="s">
        <v>58</v>
      </c>
      <c r="C24" s="3" t="s">
        <v>59</v>
      </c>
    </row>
    <row r="25" spans="1:3">
      <c r="A25" s="3" t="s">
        <v>29</v>
      </c>
      <c r="B25" s="3" t="s">
        <v>60</v>
      </c>
      <c r="C25" s="3" t="s">
        <v>61</v>
      </c>
    </row>
    <row r="26" spans="1:3">
      <c r="A26" s="3" t="s">
        <v>29</v>
      </c>
      <c r="B26" s="3" t="s">
        <v>62</v>
      </c>
      <c r="C26" s="3" t="s">
        <v>63</v>
      </c>
    </row>
    <row r="27" spans="1:3">
      <c r="A27" s="3" t="s">
        <v>29</v>
      </c>
      <c r="B27" s="3" t="s">
        <v>64</v>
      </c>
      <c r="C27" s="3" t="s">
        <v>65</v>
      </c>
    </row>
    <row r="28" spans="1:3">
      <c r="A28" s="3" t="s">
        <v>29</v>
      </c>
      <c r="B28" s="3" t="s">
        <v>66</v>
      </c>
      <c r="C28" s="3" t="s">
        <v>67</v>
      </c>
    </row>
    <row r="29" spans="1:3">
      <c r="A29" s="3" t="s">
        <v>29</v>
      </c>
      <c r="B29" s="3" t="s">
        <v>68</v>
      </c>
      <c r="C29" s="3" t="s">
        <v>69</v>
      </c>
    </row>
    <row r="30" spans="1:3">
      <c r="A30" s="3" t="s">
        <v>90</v>
      </c>
      <c r="B30" s="3" t="s">
        <v>91</v>
      </c>
      <c r="C30" s="3" t="s">
        <v>92</v>
      </c>
    </row>
    <row r="31" spans="1:3">
      <c r="A31" s="3" t="s">
        <v>4</v>
      </c>
      <c r="B31" s="3" t="s">
        <v>17</v>
      </c>
      <c r="C31" s="3" t="s">
        <v>3044</v>
      </c>
    </row>
    <row r="32" spans="1:3">
      <c r="A32" s="3" t="s">
        <v>29</v>
      </c>
      <c r="B32" s="3" t="s">
        <v>70</v>
      </c>
      <c r="C32" s="3" t="s">
        <v>71</v>
      </c>
    </row>
    <row r="33" spans="1:3">
      <c r="A33" s="3" t="s">
        <v>4</v>
      </c>
      <c r="B33" s="3" t="s">
        <v>18</v>
      </c>
      <c r="C33" s="3" t="s">
        <v>19</v>
      </c>
    </row>
    <row r="34" spans="1:3">
      <c r="A34" s="3" t="s">
        <v>29</v>
      </c>
      <c r="B34" s="3" t="s">
        <v>72</v>
      </c>
      <c r="C34" s="3" t="s">
        <v>73</v>
      </c>
    </row>
    <row r="35" spans="1:3">
      <c r="A35" s="3" t="s">
        <v>29</v>
      </c>
      <c r="B35" s="3" t="s">
        <v>74</v>
      </c>
      <c r="C35" s="3" t="s">
        <v>75</v>
      </c>
    </row>
    <row r="36" spans="1:3">
      <c r="A36" s="3" t="s">
        <v>29</v>
      </c>
      <c r="B36" s="3" t="s">
        <v>76</v>
      </c>
      <c r="C36" s="3" t="s">
        <v>77</v>
      </c>
    </row>
    <row r="37" spans="1:3">
      <c r="A37" s="3" t="s">
        <v>4</v>
      </c>
      <c r="B37" s="3" t="s">
        <v>20</v>
      </c>
      <c r="C37" s="3" t="s">
        <v>21</v>
      </c>
    </row>
    <row r="38" spans="1:3">
      <c r="A38" s="3" t="s">
        <v>29</v>
      </c>
      <c r="B38" s="3" t="s">
        <v>78</v>
      </c>
      <c r="C38" s="3" t="s">
        <v>79</v>
      </c>
    </row>
    <row r="39" spans="1:3">
      <c r="A39" s="3" t="s">
        <v>29</v>
      </c>
      <c r="B39" s="3" t="s">
        <v>80</v>
      </c>
      <c r="C39" s="3" t="s">
        <v>81</v>
      </c>
    </row>
    <row r="40" spans="1:3">
      <c r="A40" s="3" t="s">
        <v>4</v>
      </c>
      <c r="B40" s="3" t="s">
        <v>22</v>
      </c>
      <c r="C40" s="3" t="s">
        <v>23</v>
      </c>
    </row>
    <row r="41" spans="1:3">
      <c r="A41" s="3" t="s">
        <v>29</v>
      </c>
      <c r="B41" s="3" t="s">
        <v>82</v>
      </c>
      <c r="C41" s="3" t="s">
        <v>83</v>
      </c>
    </row>
    <row r="42" spans="1:3">
      <c r="A42" s="3" t="s">
        <v>29</v>
      </c>
      <c r="B42" s="3" t="s">
        <v>84</v>
      </c>
      <c r="C42" s="3" t="s">
        <v>85</v>
      </c>
    </row>
    <row r="43" spans="1:3">
      <c r="A43" s="3" t="s">
        <v>4</v>
      </c>
      <c r="B43" s="3" t="s">
        <v>24</v>
      </c>
      <c r="C43" s="3" t="s">
        <v>2396</v>
      </c>
    </row>
    <row r="44" spans="1:3">
      <c r="A44" s="3" t="s">
        <v>29</v>
      </c>
      <c r="B44" s="3" t="s">
        <v>86</v>
      </c>
      <c r="C44" s="3" t="s">
        <v>87</v>
      </c>
    </row>
    <row r="45" spans="1:3">
      <c r="A45" s="3" t="s">
        <v>4</v>
      </c>
      <c r="B45" s="3" t="s">
        <v>25</v>
      </c>
      <c r="C45" s="3" t="s">
        <v>3045</v>
      </c>
    </row>
    <row r="46" spans="1:3">
      <c r="A46" s="3" t="s">
        <v>4</v>
      </c>
      <c r="B46" s="3" t="s">
        <v>27</v>
      </c>
      <c r="C46" s="3" t="s">
        <v>28</v>
      </c>
    </row>
    <row r="47" spans="1:3">
      <c r="A47" s="3" t="s">
        <v>29</v>
      </c>
      <c r="B47" s="3" t="s">
        <v>88</v>
      </c>
      <c r="C47" s="3" t="s">
        <v>89</v>
      </c>
    </row>
    <row r="49" spans="1:12">
      <c r="C49" s="3" t="s">
        <v>3050</v>
      </c>
    </row>
    <row r="51" spans="1:12" s="10" customFormat="1" ht="25.5">
      <c r="A51" s="398" t="s">
        <v>3047</v>
      </c>
      <c r="B51" s="362">
        <v>1</v>
      </c>
      <c r="C51" s="363" t="s">
        <v>3051</v>
      </c>
    </row>
    <row r="52" spans="1:12" s="10" customFormat="1">
      <c r="A52" s="399"/>
      <c r="B52" s="362">
        <v>2</v>
      </c>
      <c r="C52" s="363" t="s">
        <v>3052</v>
      </c>
    </row>
    <row r="53" spans="1:12" s="10" customFormat="1">
      <c r="A53" s="399"/>
      <c r="B53" s="362">
        <v>3</v>
      </c>
      <c r="C53" s="363" t="s">
        <v>3054</v>
      </c>
    </row>
    <row r="54" spans="1:12" s="10" customFormat="1">
      <c r="A54" s="399"/>
      <c r="B54" s="362">
        <v>4</v>
      </c>
      <c r="C54" s="363" t="s">
        <v>3108</v>
      </c>
    </row>
    <row r="55" spans="1:12" s="10" customFormat="1">
      <c r="A55" s="399"/>
      <c r="B55" s="362">
        <v>5</v>
      </c>
      <c r="C55" s="363" t="s">
        <v>3048</v>
      </c>
    </row>
    <row r="56" spans="1:12" s="10" customFormat="1">
      <c r="A56" s="400"/>
      <c r="B56" s="362">
        <v>6</v>
      </c>
      <c r="C56" s="80" t="s">
        <v>3053</v>
      </c>
    </row>
    <row r="57" spans="1:12" s="10" customFormat="1"/>
    <row r="58" spans="1:12" s="365" customFormat="1" ht="15" customHeight="1">
      <c r="A58" s="401" t="s">
        <v>3049</v>
      </c>
      <c r="B58" s="401"/>
      <c r="C58" s="401"/>
      <c r="D58" s="364"/>
      <c r="E58" s="364"/>
      <c r="F58" s="364"/>
      <c r="G58" s="364"/>
      <c r="H58" s="364"/>
      <c r="I58" s="364"/>
      <c r="J58" s="364"/>
      <c r="K58" s="364"/>
      <c r="L58" s="364"/>
    </row>
    <row r="61" spans="1:12">
      <c r="C61" s="36" t="s">
        <v>39</v>
      </c>
    </row>
    <row r="62" spans="1:12">
      <c r="C62" s="1" t="s">
        <v>3046</v>
      </c>
    </row>
  </sheetData>
  <sortState xmlns:xlrd2="http://schemas.microsoft.com/office/spreadsheetml/2017/richdata2" ref="A3:C47">
    <sortCondition ref="C3:C47"/>
  </sortState>
  <mergeCells count="3">
    <mergeCell ref="A1:C1"/>
    <mergeCell ref="A51:A56"/>
    <mergeCell ref="A58:C58"/>
  </mergeCells>
  <hyperlinks>
    <hyperlink ref="A6:C6" location="TBPSUF!A1" display="TBPSUF!A1" xr:uid="{A26144AA-868E-48D1-BD6D-40D1CF1F7F76}"/>
    <hyperlink ref="A10:C10" location="TDBF!A1" display="TDBF!A1" xr:uid="{8255645E-271F-4936-A275-6B1AE0E43F4F}"/>
    <hyperlink ref="A14:C14" location="TFM56D!A1" display="TFM56D!A1" xr:uid="{DDCCB260-FD18-4B37-A45A-51E1A45BB310}"/>
    <hyperlink ref="A15:C15" location="TFM56F!A1" display="TFM56F!A1" xr:uid="{A4CE95E7-684E-4A74-AC29-6001BFE4801F}"/>
    <hyperlink ref="A17:C17" location="TFRF!A1" display="TFRF!A1" xr:uid="{8CD9C6AF-E72B-413F-91F4-8D55363EE9A7}"/>
    <hyperlink ref="A19:C19" location="TGSFR!A1" display="TGSFR!A1" xr:uid="{09B3B192-E99D-4F0A-9DF0-AFAED39DA838}"/>
    <hyperlink ref="A21:C21" location="TIFA!A1" display="TIFA!A1" xr:uid="{3FBD1695-8E94-4425-AB49-85C1A4317D12}"/>
    <hyperlink ref="A31:C31" location="TIPF!A1" display="TIPF!A1" xr:uid="{22F773E6-FDDF-4606-8203-C86D380E3D29}"/>
    <hyperlink ref="A33:C33" location="TLF!A1" display="TLF!A1" xr:uid="{976D758F-AEAA-4A79-9803-42AA50B203AC}"/>
    <hyperlink ref="A37:C37" location="TOF!A1" display="TOF!A1" xr:uid="{3B4D1E3A-0821-4D4C-9193-44026F266B6A}"/>
    <hyperlink ref="A40:C40" location="TRSFC!A1" display="TRSFC!A1" xr:uid="{F1144854-022B-4343-AB92-43B3E1AD480C}"/>
    <hyperlink ref="A43:C43" location="TSTBF!A1" display="TSTBF!A1" xr:uid="{2ACE0001-8CBD-478D-8BC0-33948D9011FC}"/>
    <hyperlink ref="A45:C45" location="TFF!A1" display="TFF!A1" xr:uid="{CE833547-4549-44F5-B14A-32B5C1C32673}"/>
    <hyperlink ref="A46:C46" location="TUSTF!A1" display="TUSTF!A1" xr:uid="{540CDFB0-7A4B-4A24-8F42-3727BBCB0502}"/>
    <hyperlink ref="A3:C3" location="TAF!A1" display="TAF!A1" xr:uid="{BA70131A-3E72-4574-BFCF-3C437F07449D}"/>
    <hyperlink ref="A4:C4" location="TBAF!A1" display="TBAF!A1" xr:uid="{47BCB97A-8746-424C-8DE9-4F374E5EDC9E}"/>
    <hyperlink ref="A5:C5" location="TBFSF!A1" display="TBFSF!A1" xr:uid="{F816E8D8-4AD6-4B7D-BA5A-9841614B2007}"/>
    <hyperlink ref="A7:C7" location="TBCF!A1" display="TBCF!A1" xr:uid="{F8AB8A00-4379-4516-B36A-10C4AA915261}"/>
    <hyperlink ref="A8:C8" location="TDIF!A1" display="TDIF!A1" xr:uid="{0F3174BC-4B7C-4BA5-881E-E038601902A9}"/>
    <hyperlink ref="A9:C9" location="TDIVYF!A1" display="TDIVYF!A1" xr:uid="{B77A2D4A-538E-470D-8ED8-0D1F2807CDAB}"/>
    <hyperlink ref="A11:C11" location="TEQPEF!A1" display="TEQPEF!A1" xr:uid="{6D635500-2D6D-40C6-B0A7-5E13E0C3B9F7}"/>
    <hyperlink ref="A12:C12" location="TMIF!A1" display="TMIF!A1" xr:uid="{E13BC241-4633-409D-9951-E60D598391B8}"/>
    <hyperlink ref="A13:C13" location="TCS!A1" display="TCS!A1" xr:uid="{E90381FD-5C6C-4920-916E-7CCFA23CFC84}"/>
    <hyperlink ref="A16:C16" location="TMCAPF!A1" display="TMCAPF!A1" xr:uid="{A6C971BD-3FBF-4976-82BC-068E31243169}"/>
    <hyperlink ref="A18:C18" location="TFEF!A1" display="TFEF!A1" xr:uid="{6720C8BB-6847-40FB-8E8D-AB14AF9987F0}"/>
    <hyperlink ref="A20:C20" location="TEGF!A1" display="TEGF!A1" xr:uid="{C8481665-73BC-44B3-99DB-71B32E8C6135}"/>
    <hyperlink ref="A22:C22" location="TIFNA!A1" display="TIFNA!A1" xr:uid="{072035A8-D525-4E3D-A79E-72904AFDC924}"/>
    <hyperlink ref="A23:C23" location="TIFSA!A1" display="TIFSA!A1" xr:uid="{9D7DA185-8AE5-4F2C-8B68-0FF4B912692C}"/>
    <hyperlink ref="A24:C24" location="TICF!A1" display="TICF!A1" xr:uid="{FCAD8BE7-70A1-4826-A814-D5F99A2FC08B}"/>
    <hyperlink ref="A25:C25" location="TIPHF!A1" display="TIPHF!A1" xr:uid="{DF96D4C8-E480-4C76-9778-432F8F10BEB4}"/>
    <hyperlink ref="A26:C26" location="TTSF96!A1" display="TTSF96!A1" xr:uid="{89C09A2C-B792-4B39-8C52-2D48FDA2AF23}"/>
    <hyperlink ref="A27:C27" location="TISF!A1" display="TISF!A1" xr:uid="{C3F2D9FA-19F5-45A7-8A78-D333EB690E6F}"/>
    <hyperlink ref="A28:C28" location="TEOF!A1" display="TEOF!A1" xr:uid="{29308D1C-244D-4F9A-B1B6-12BFDE34E1DF}"/>
    <hyperlink ref="A29:C29" location="TTOFE!A1" display="TTOFE!A1" xr:uid="{CEBA75C1-AD65-4DC7-8E82-6A4433031916}"/>
    <hyperlink ref="A32:C32" location="TINR!A1" display="TINR!A1" xr:uid="{3C77453B-B340-4ECB-9F67-F62AC2D75556}"/>
    <hyperlink ref="A34:C34" location="TMAOF!A1" display="TMAOF!A1" xr:uid="{CDAB95C8-18F9-4996-8FF4-27E0306C76F6}"/>
    <hyperlink ref="A35:C35" location="TNETF!A1" display="TNETF!A1" xr:uid="{FA4F5C1C-59D0-48DC-8D94-CE316A90FDD4}"/>
    <hyperlink ref="A36:C36" location="TNPBETF!A1" display="TNPBETF!A1" xr:uid="{3EFDC910-1E26-43BA-A378-F41A601E7D09}"/>
    <hyperlink ref="A38:C38" location="TQNTF!A1" display="TQNTF!A1" xr:uid="{4F087880-8A1D-4EE1-8C17-0E4EDF7615E9}"/>
    <hyperlink ref="A39:C39" location="TREF!A1" display="TREF!A1" xr:uid="{EDD30961-09AF-4A47-B1A1-D5B9C1F18B1A}"/>
    <hyperlink ref="A41:C41" location="TRSFM!A1" display="TRSFM!A1" xr:uid="{42D1DBE1-71D2-4D9F-8887-E24DFC04F2EC}"/>
    <hyperlink ref="A42:C42" location="TRSFP!A1" display="TRSFP!A1" xr:uid="{72BB13CF-5F24-446E-8A6C-67C284457F41}"/>
    <hyperlink ref="A44:C44" location="TSCAPF!A1" display="TSCAPF!A1" xr:uid="{E5E15186-E8FD-42E0-A832-654EB0BB2D51}"/>
    <hyperlink ref="A47:C47" location="TYCF!A1" display="TYCF!A1" xr:uid="{691831D8-1B91-4520-A2D6-B897CD428FB2}"/>
    <hyperlink ref="A30:C30" location="TFRSTF!A1" display="TFRSTF!A1" xr:uid="{D278657B-891C-4445-AAE7-965580E5EEE8}"/>
    <hyperlink ref="C49" location="'Dividend History'!A1" display="Dividend History" xr:uid="{93B3F847-2674-471E-A532-4915A4D096B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7B123-FEDF-4037-B0C5-1275B9037F3D}">
  <dimension ref="A1:E48"/>
  <sheetViews>
    <sheetView workbookViewId="0">
      <selection activeCell="B1" sqref="B1:E1"/>
    </sheetView>
  </sheetViews>
  <sheetFormatPr defaultRowHeight="15"/>
  <cols>
    <col min="1" max="1" width="13" style="383" customWidth="1"/>
    <col min="2" max="2" width="55.42578125" style="383" customWidth="1"/>
    <col min="3" max="3" width="16.140625" style="396" customWidth="1"/>
    <col min="4" max="4" width="50.7109375" style="383" customWidth="1"/>
    <col min="5" max="5" width="17.7109375" style="383" customWidth="1"/>
    <col min="6" max="6" width="10.5703125" style="383" bestFit="1" customWidth="1"/>
    <col min="7" max="16384" width="9.140625" style="383"/>
  </cols>
  <sheetData>
    <row r="1" spans="1:5" ht="18.75">
      <c r="B1" s="402" t="s">
        <v>3055</v>
      </c>
      <c r="C1" s="402"/>
      <c r="D1" s="402"/>
      <c r="E1" s="402"/>
    </row>
    <row r="2" spans="1:5">
      <c r="C2" s="384"/>
    </row>
    <row r="3" spans="1:5" s="386" customFormat="1" ht="30">
      <c r="A3" s="385" t="s">
        <v>3056</v>
      </c>
      <c r="B3" s="385" t="s">
        <v>3057</v>
      </c>
      <c r="C3" s="385" t="s">
        <v>3058</v>
      </c>
      <c r="D3" s="385" t="s">
        <v>3059</v>
      </c>
      <c r="E3" s="385" t="s">
        <v>3060</v>
      </c>
    </row>
    <row r="4" spans="1:5">
      <c r="A4" s="387" t="s">
        <v>3061</v>
      </c>
      <c r="B4" s="388" t="s">
        <v>31</v>
      </c>
      <c r="C4" s="389" t="s">
        <v>3062</v>
      </c>
      <c r="D4" s="390" t="s">
        <v>3063</v>
      </c>
      <c r="E4" s="388" t="s">
        <v>3064</v>
      </c>
    </row>
    <row r="5" spans="1:5">
      <c r="A5" s="387">
        <f>+A4+1</f>
        <v>2</v>
      </c>
      <c r="B5" s="388" t="s">
        <v>33</v>
      </c>
      <c r="C5" s="389" t="s">
        <v>3065</v>
      </c>
      <c r="D5" s="388" t="s">
        <v>3066</v>
      </c>
      <c r="E5" s="388" t="s">
        <v>3067</v>
      </c>
    </row>
    <row r="6" spans="1:5">
      <c r="A6" s="387">
        <f t="shared" ref="A6:A48" si="0">+A5+1</f>
        <v>3</v>
      </c>
      <c r="B6" s="388" t="s">
        <v>35</v>
      </c>
      <c r="C6" s="389" t="s">
        <v>3067</v>
      </c>
      <c r="D6" s="388" t="s">
        <v>3068</v>
      </c>
      <c r="E6" s="388" t="s">
        <v>3069</v>
      </c>
    </row>
    <row r="7" spans="1:5">
      <c r="A7" s="387">
        <f t="shared" si="0"/>
        <v>4</v>
      </c>
      <c r="B7" s="388" t="s">
        <v>6</v>
      </c>
      <c r="C7" s="389" t="s">
        <v>3070</v>
      </c>
      <c r="D7" s="388" t="s">
        <v>3071</v>
      </c>
      <c r="E7" s="388" t="s">
        <v>3070</v>
      </c>
    </row>
    <row r="8" spans="1:5">
      <c r="A8" s="387">
        <f t="shared" si="0"/>
        <v>5</v>
      </c>
      <c r="B8" s="388" t="s">
        <v>37</v>
      </c>
      <c r="C8" s="389" t="s">
        <v>3067</v>
      </c>
      <c r="D8" s="388" t="s">
        <v>3072</v>
      </c>
      <c r="E8" s="388" t="s">
        <v>3069</v>
      </c>
    </row>
    <row r="9" spans="1:5">
      <c r="A9" s="387">
        <f t="shared" si="0"/>
        <v>6</v>
      </c>
      <c r="B9" s="388" t="s">
        <v>39</v>
      </c>
      <c r="C9" s="389" t="s">
        <v>3067</v>
      </c>
      <c r="D9" s="391" t="s">
        <v>3073</v>
      </c>
      <c r="E9" s="388" t="s">
        <v>3067</v>
      </c>
    </row>
    <row r="10" spans="1:5">
      <c r="A10" s="387">
        <f t="shared" si="0"/>
        <v>7</v>
      </c>
      <c r="B10" s="388" t="s">
        <v>41</v>
      </c>
      <c r="C10" s="389" t="s">
        <v>3067</v>
      </c>
      <c r="D10" s="388" t="s">
        <v>3074</v>
      </c>
      <c r="E10" s="388" t="s">
        <v>3069</v>
      </c>
    </row>
    <row r="11" spans="1:5">
      <c r="A11" s="387">
        <f t="shared" si="0"/>
        <v>8</v>
      </c>
      <c r="B11" s="388" t="s">
        <v>8</v>
      </c>
      <c r="C11" s="389" t="s">
        <v>3070</v>
      </c>
      <c r="D11" s="388" t="s">
        <v>3075</v>
      </c>
      <c r="E11" s="388" t="s">
        <v>3070</v>
      </c>
    </row>
    <row r="12" spans="1:5">
      <c r="A12" s="387">
        <f t="shared" si="0"/>
        <v>9</v>
      </c>
      <c r="B12" s="388" t="s">
        <v>43</v>
      </c>
      <c r="C12" s="389" t="s">
        <v>3067</v>
      </c>
      <c r="D12" s="388" t="s">
        <v>3076</v>
      </c>
      <c r="E12" s="388" t="s">
        <v>3067</v>
      </c>
    </row>
    <row r="13" spans="1:5">
      <c r="A13" s="387">
        <f t="shared" si="0"/>
        <v>10</v>
      </c>
      <c r="B13" s="388" t="s">
        <v>45</v>
      </c>
      <c r="C13" s="389" t="s">
        <v>3070</v>
      </c>
      <c r="D13" s="388" t="s">
        <v>3077</v>
      </c>
      <c r="E13" s="388" t="s">
        <v>3078</v>
      </c>
    </row>
    <row r="14" spans="1:5">
      <c r="A14" s="387">
        <f t="shared" si="0"/>
        <v>11</v>
      </c>
      <c r="B14" s="388" t="s">
        <v>47</v>
      </c>
      <c r="C14" s="389" t="s">
        <v>3067</v>
      </c>
      <c r="D14" s="392" t="s">
        <v>3079</v>
      </c>
      <c r="E14" s="388" t="s">
        <v>3069</v>
      </c>
    </row>
    <row r="15" spans="1:5">
      <c r="A15" s="387">
        <f t="shared" si="0"/>
        <v>12</v>
      </c>
      <c r="B15" s="388" t="s">
        <v>3080</v>
      </c>
      <c r="C15" s="393" t="s">
        <v>3062</v>
      </c>
      <c r="D15" s="388" t="s">
        <v>3081</v>
      </c>
      <c r="E15" s="388" t="s">
        <v>3070</v>
      </c>
    </row>
    <row r="16" spans="1:5">
      <c r="A16" s="387">
        <f t="shared" si="0"/>
        <v>13</v>
      </c>
      <c r="B16" s="388" t="s">
        <v>3082</v>
      </c>
      <c r="C16" s="393" t="s">
        <v>3083</v>
      </c>
      <c r="D16" s="388" t="s">
        <v>3081</v>
      </c>
      <c r="E16" s="388" t="s">
        <v>3070</v>
      </c>
    </row>
    <row r="17" spans="1:5">
      <c r="A17" s="387">
        <f t="shared" si="0"/>
        <v>14</v>
      </c>
      <c r="B17" s="388" t="s">
        <v>49</v>
      </c>
      <c r="C17" s="389" t="s">
        <v>3067</v>
      </c>
      <c r="D17" s="388" t="s">
        <v>3084</v>
      </c>
      <c r="E17" s="388" t="s">
        <v>3067</v>
      </c>
    </row>
    <row r="18" spans="1:5">
      <c r="A18" s="387">
        <f t="shared" si="0"/>
        <v>15</v>
      </c>
      <c r="B18" s="388" t="s">
        <v>12</v>
      </c>
      <c r="C18" s="389" t="s">
        <v>3083</v>
      </c>
      <c r="D18" s="390" t="s">
        <v>3085</v>
      </c>
      <c r="E18" s="388" t="s">
        <v>3065</v>
      </c>
    </row>
    <row r="19" spans="1:5">
      <c r="A19" s="387">
        <f t="shared" si="0"/>
        <v>16</v>
      </c>
      <c r="B19" s="388" t="s">
        <v>51</v>
      </c>
      <c r="C19" s="389" t="s">
        <v>3067</v>
      </c>
      <c r="D19" s="388" t="s">
        <v>3086</v>
      </c>
      <c r="E19" s="388" t="s">
        <v>3067</v>
      </c>
    </row>
    <row r="20" spans="1:5">
      <c r="A20" s="387">
        <f t="shared" si="0"/>
        <v>17</v>
      </c>
      <c r="B20" s="388" t="s">
        <v>14</v>
      </c>
      <c r="C20" s="389" t="s">
        <v>3070</v>
      </c>
      <c r="D20" s="388" t="s">
        <v>3087</v>
      </c>
      <c r="E20" s="388" t="s">
        <v>3070</v>
      </c>
    </row>
    <row r="21" spans="1:5">
      <c r="A21" s="387">
        <f t="shared" si="0"/>
        <v>18</v>
      </c>
      <c r="B21" s="388" t="s">
        <v>53</v>
      </c>
      <c r="C21" s="389" t="s">
        <v>3067</v>
      </c>
      <c r="D21" s="388" t="s">
        <v>3088</v>
      </c>
      <c r="E21" s="389" t="s">
        <v>3067</v>
      </c>
    </row>
    <row r="22" spans="1:5">
      <c r="A22" s="387">
        <f t="shared" si="0"/>
        <v>19</v>
      </c>
      <c r="B22" s="388" t="s">
        <v>16</v>
      </c>
      <c r="C22" s="389" t="s">
        <v>3070</v>
      </c>
      <c r="D22" s="388" t="s">
        <v>3089</v>
      </c>
      <c r="E22" s="388" t="s">
        <v>3070</v>
      </c>
    </row>
    <row r="23" spans="1:5">
      <c r="A23" s="387">
        <f t="shared" si="0"/>
        <v>20</v>
      </c>
      <c r="B23" s="388" t="s">
        <v>55</v>
      </c>
      <c r="C23" s="389" t="s">
        <v>3067</v>
      </c>
      <c r="D23" s="394" t="s">
        <v>3090</v>
      </c>
      <c r="E23" s="388" t="s">
        <v>3069</v>
      </c>
    </row>
    <row r="24" spans="1:5">
      <c r="A24" s="387">
        <f t="shared" si="0"/>
        <v>21</v>
      </c>
      <c r="B24" s="388" t="s">
        <v>57</v>
      </c>
      <c r="C24" s="389" t="s">
        <v>3067</v>
      </c>
      <c r="D24" s="394" t="s">
        <v>3076</v>
      </c>
      <c r="E24" s="388" t="s">
        <v>3067</v>
      </c>
    </row>
    <row r="25" spans="1:5">
      <c r="A25" s="387">
        <f t="shared" si="0"/>
        <v>22</v>
      </c>
      <c r="B25" s="388" t="s">
        <v>59</v>
      </c>
      <c r="C25" s="389" t="s">
        <v>3067</v>
      </c>
      <c r="D25" s="388" t="s">
        <v>3091</v>
      </c>
      <c r="E25" s="388" t="s">
        <v>3069</v>
      </c>
    </row>
    <row r="26" spans="1:5">
      <c r="A26" s="387">
        <f t="shared" si="0"/>
        <v>23</v>
      </c>
      <c r="B26" s="388" t="s">
        <v>61</v>
      </c>
      <c r="C26" s="389" t="s">
        <v>3067</v>
      </c>
      <c r="D26" s="394" t="s">
        <v>3092</v>
      </c>
      <c r="E26" s="388" t="s">
        <v>3069</v>
      </c>
    </row>
    <row r="27" spans="1:5">
      <c r="A27" s="387">
        <f t="shared" si="0"/>
        <v>24</v>
      </c>
      <c r="B27" s="388" t="s">
        <v>63</v>
      </c>
      <c r="C27" s="389" t="s">
        <v>3067</v>
      </c>
      <c r="D27" s="388" t="s">
        <v>3076</v>
      </c>
      <c r="E27" s="388" t="s">
        <v>3067</v>
      </c>
    </row>
    <row r="28" spans="1:5">
      <c r="A28" s="387">
        <f t="shared" si="0"/>
        <v>25</v>
      </c>
      <c r="B28" s="388" t="s">
        <v>65</v>
      </c>
      <c r="C28" s="389" t="s">
        <v>3067</v>
      </c>
      <c r="D28" s="391" t="s">
        <v>3093</v>
      </c>
      <c r="E28" s="388" t="s">
        <v>3067</v>
      </c>
    </row>
    <row r="29" spans="1:5">
      <c r="A29" s="387">
        <f t="shared" si="0"/>
        <v>26</v>
      </c>
      <c r="B29" s="388" t="s">
        <v>67</v>
      </c>
      <c r="C29" s="389" t="s">
        <v>3067</v>
      </c>
      <c r="D29" s="392" t="s">
        <v>3094</v>
      </c>
      <c r="E29" s="388" t="s">
        <v>3069</v>
      </c>
    </row>
    <row r="30" spans="1:5">
      <c r="A30" s="387">
        <f t="shared" si="0"/>
        <v>27</v>
      </c>
      <c r="B30" s="388" t="s">
        <v>69</v>
      </c>
      <c r="C30" s="389" t="s">
        <v>3067</v>
      </c>
      <c r="D30" s="388" t="s">
        <v>3076</v>
      </c>
      <c r="E30" s="388" t="s">
        <v>3067</v>
      </c>
    </row>
    <row r="31" spans="1:5">
      <c r="A31" s="387">
        <f t="shared" si="0"/>
        <v>28</v>
      </c>
      <c r="B31" s="388" t="s">
        <v>92</v>
      </c>
      <c r="C31" s="389" t="s">
        <v>3083</v>
      </c>
      <c r="D31" s="388" t="s">
        <v>3095</v>
      </c>
      <c r="E31" s="388" t="s">
        <v>3070</v>
      </c>
    </row>
    <row r="32" spans="1:5">
      <c r="A32" s="387">
        <f t="shared" si="0"/>
        <v>29</v>
      </c>
      <c r="B32" s="388" t="s">
        <v>3096</v>
      </c>
      <c r="C32" s="389" t="s">
        <v>3065</v>
      </c>
      <c r="D32" s="388" t="s">
        <v>3081</v>
      </c>
      <c r="E32" s="388" t="s">
        <v>3070</v>
      </c>
    </row>
    <row r="33" spans="1:5">
      <c r="A33" s="387">
        <f t="shared" si="0"/>
        <v>30</v>
      </c>
      <c r="B33" s="388" t="s">
        <v>71</v>
      </c>
      <c r="C33" s="389" t="s">
        <v>3067</v>
      </c>
      <c r="D33" s="388" t="s">
        <v>3097</v>
      </c>
      <c r="E33" s="388" t="s">
        <v>3069</v>
      </c>
    </row>
    <row r="34" spans="1:5">
      <c r="A34" s="387">
        <f t="shared" si="0"/>
        <v>31</v>
      </c>
      <c r="B34" s="388" t="s">
        <v>19</v>
      </c>
      <c r="C34" s="389" t="s">
        <v>3070</v>
      </c>
      <c r="D34" s="388" t="s">
        <v>3098</v>
      </c>
      <c r="E34" s="388" t="s">
        <v>3065</v>
      </c>
    </row>
    <row r="35" spans="1:5" ht="30">
      <c r="A35" s="387">
        <f t="shared" si="0"/>
        <v>32</v>
      </c>
      <c r="B35" s="388" t="s">
        <v>73</v>
      </c>
      <c r="C35" s="389" t="s">
        <v>3067</v>
      </c>
      <c r="D35" s="395" t="s">
        <v>3099</v>
      </c>
      <c r="E35" s="389" t="s">
        <v>3067</v>
      </c>
    </row>
    <row r="36" spans="1:5">
      <c r="A36" s="387">
        <f t="shared" si="0"/>
        <v>33</v>
      </c>
      <c r="B36" s="388" t="s">
        <v>75</v>
      </c>
      <c r="C36" s="389" t="s">
        <v>3067</v>
      </c>
      <c r="D36" s="394" t="s">
        <v>3090</v>
      </c>
      <c r="E36" s="388" t="s">
        <v>3069</v>
      </c>
    </row>
    <row r="37" spans="1:5">
      <c r="A37" s="387">
        <f t="shared" si="0"/>
        <v>34</v>
      </c>
      <c r="B37" s="388" t="s">
        <v>77</v>
      </c>
      <c r="C37" s="389" t="s">
        <v>3067</v>
      </c>
      <c r="D37" s="388" t="s">
        <v>3100</v>
      </c>
      <c r="E37" s="388" t="s">
        <v>3069</v>
      </c>
    </row>
    <row r="38" spans="1:5">
      <c r="A38" s="387">
        <f t="shared" si="0"/>
        <v>35</v>
      </c>
      <c r="B38" s="388" t="s">
        <v>21</v>
      </c>
      <c r="C38" s="389" t="s">
        <v>3062</v>
      </c>
      <c r="D38" s="388" t="s">
        <v>3101</v>
      </c>
      <c r="E38" s="388" t="s">
        <v>3062</v>
      </c>
    </row>
    <row r="39" spans="1:5">
      <c r="A39" s="387">
        <f t="shared" si="0"/>
        <v>36</v>
      </c>
      <c r="B39" s="388" t="s">
        <v>79</v>
      </c>
      <c r="C39" s="389" t="s">
        <v>3067</v>
      </c>
      <c r="D39" s="388" t="s">
        <v>3086</v>
      </c>
      <c r="E39" s="388" t="s">
        <v>3067</v>
      </c>
    </row>
    <row r="40" spans="1:5">
      <c r="A40" s="387">
        <f t="shared" si="0"/>
        <v>37</v>
      </c>
      <c r="B40" s="388" t="s">
        <v>81</v>
      </c>
      <c r="C40" s="389" t="s">
        <v>3067</v>
      </c>
      <c r="D40" s="388" t="s">
        <v>3102</v>
      </c>
      <c r="E40" s="388" t="s">
        <v>3069</v>
      </c>
    </row>
    <row r="41" spans="1:5">
      <c r="A41" s="387">
        <f t="shared" si="0"/>
        <v>38</v>
      </c>
      <c r="B41" s="388" t="s">
        <v>23</v>
      </c>
      <c r="C41" s="389" t="s">
        <v>3065</v>
      </c>
      <c r="D41" s="394" t="s">
        <v>3103</v>
      </c>
      <c r="E41" s="388" t="s">
        <v>3065</v>
      </c>
    </row>
    <row r="42" spans="1:5">
      <c r="A42" s="387">
        <f t="shared" si="0"/>
        <v>39</v>
      </c>
      <c r="B42" s="388" t="s">
        <v>83</v>
      </c>
      <c r="C42" s="389" t="s">
        <v>3067</v>
      </c>
      <c r="D42" s="394" t="s">
        <v>3088</v>
      </c>
      <c r="E42" s="389" t="s">
        <v>3067</v>
      </c>
    </row>
    <row r="43" spans="1:5">
      <c r="A43" s="387">
        <f t="shared" si="0"/>
        <v>40</v>
      </c>
      <c r="B43" s="388" t="s">
        <v>85</v>
      </c>
      <c r="C43" s="389" t="s">
        <v>3067</v>
      </c>
      <c r="D43" s="394" t="s">
        <v>3086</v>
      </c>
      <c r="E43" s="388" t="s">
        <v>3067</v>
      </c>
    </row>
    <row r="44" spans="1:5">
      <c r="A44" s="387">
        <f t="shared" si="0"/>
        <v>41</v>
      </c>
      <c r="B44" s="388" t="s">
        <v>3104</v>
      </c>
      <c r="C44" s="389" t="s">
        <v>3070</v>
      </c>
      <c r="D44" s="388" t="s">
        <v>3105</v>
      </c>
      <c r="E44" s="388" t="s">
        <v>3070</v>
      </c>
    </row>
    <row r="45" spans="1:5">
      <c r="A45" s="387">
        <f t="shared" si="0"/>
        <v>42</v>
      </c>
      <c r="B45" s="388" t="s">
        <v>87</v>
      </c>
      <c r="C45" s="389" t="s">
        <v>3067</v>
      </c>
      <c r="D45" s="388" t="s">
        <v>3106</v>
      </c>
      <c r="E45" s="388" t="s">
        <v>3069</v>
      </c>
    </row>
    <row r="46" spans="1:5">
      <c r="A46" s="387">
        <f t="shared" si="0"/>
        <v>43</v>
      </c>
      <c r="B46" s="388" t="s">
        <v>26</v>
      </c>
      <c r="C46" s="389" t="s">
        <v>3083</v>
      </c>
      <c r="D46" s="388" t="s">
        <v>3107</v>
      </c>
      <c r="E46" s="388" t="s">
        <v>3065</v>
      </c>
    </row>
    <row r="47" spans="1:5">
      <c r="A47" s="387">
        <f t="shared" si="0"/>
        <v>44</v>
      </c>
      <c r="B47" s="388" t="s">
        <v>28</v>
      </c>
      <c r="C47" s="389" t="s">
        <v>3070</v>
      </c>
      <c r="D47" s="390" t="s">
        <v>3085</v>
      </c>
      <c r="E47" s="388" t="s">
        <v>3065</v>
      </c>
    </row>
    <row r="48" spans="1:5">
      <c r="A48" s="387">
        <f t="shared" si="0"/>
        <v>45</v>
      </c>
      <c r="B48" s="388" t="s">
        <v>89</v>
      </c>
      <c r="C48" s="389" t="s">
        <v>3067</v>
      </c>
      <c r="D48" s="388" t="s">
        <v>3086</v>
      </c>
      <c r="E48" s="388" t="s">
        <v>3067</v>
      </c>
    </row>
  </sheetData>
  <mergeCells count="1">
    <mergeCell ref="B1: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AEA98-F039-4EFC-A45B-502861A9B0C0}">
  <dimension ref="A1:IV256"/>
  <sheetViews>
    <sheetView workbookViewId="0"/>
  </sheetViews>
  <sheetFormatPr defaultRowHeight="15"/>
  <cols>
    <col min="1" max="1" width="9.140625" style="193"/>
    <col min="2" max="2" width="15.28515625" style="210" bestFit="1" customWidth="1"/>
    <col min="3" max="3" width="21.85546875" style="193" customWidth="1"/>
    <col min="4" max="4" width="18.28515625" style="193" customWidth="1"/>
    <col min="5" max="5" width="16.7109375" style="193" customWidth="1"/>
    <col min="6" max="257" width="9.140625" style="193"/>
    <col min="258" max="258" width="15.28515625" style="193" bestFit="1" customWidth="1"/>
    <col min="259" max="259" width="21.85546875" style="193" customWidth="1"/>
    <col min="260" max="260" width="18.28515625" style="193" customWidth="1"/>
    <col min="261" max="261" width="16.7109375" style="193" customWidth="1"/>
    <col min="262" max="513" width="9.140625" style="193"/>
    <col min="514" max="514" width="15.28515625" style="193" bestFit="1" customWidth="1"/>
    <col min="515" max="515" width="21.85546875" style="193" customWidth="1"/>
    <col min="516" max="516" width="18.28515625" style="193" customWidth="1"/>
    <col min="517" max="517" width="16.7109375" style="193" customWidth="1"/>
    <col min="518" max="769" width="9.140625" style="193"/>
    <col min="770" max="770" width="15.28515625" style="193" bestFit="1" customWidth="1"/>
    <col min="771" max="771" width="21.85546875" style="193" customWidth="1"/>
    <col min="772" max="772" width="18.28515625" style="193" customWidth="1"/>
    <col min="773" max="773" width="16.7109375" style="193" customWidth="1"/>
    <col min="774" max="1025" width="9.140625" style="193"/>
    <col min="1026" max="1026" width="15.28515625" style="193" bestFit="1" customWidth="1"/>
    <col min="1027" max="1027" width="21.85546875" style="193" customWidth="1"/>
    <col min="1028" max="1028" width="18.28515625" style="193" customWidth="1"/>
    <col min="1029" max="1029" width="16.7109375" style="193" customWidth="1"/>
    <col min="1030" max="1281" width="9.140625" style="193"/>
    <col min="1282" max="1282" width="15.28515625" style="193" bestFit="1" customWidth="1"/>
    <col min="1283" max="1283" width="21.85546875" style="193" customWidth="1"/>
    <col min="1284" max="1284" width="18.28515625" style="193" customWidth="1"/>
    <col min="1285" max="1285" width="16.7109375" style="193" customWidth="1"/>
    <col min="1286" max="1537" width="9.140625" style="193"/>
    <col min="1538" max="1538" width="15.28515625" style="193" bestFit="1" customWidth="1"/>
    <col min="1539" max="1539" width="21.85546875" style="193" customWidth="1"/>
    <col min="1540" max="1540" width="18.28515625" style="193" customWidth="1"/>
    <col min="1541" max="1541" width="16.7109375" style="193" customWidth="1"/>
    <col min="1542" max="1793" width="9.140625" style="193"/>
    <col min="1794" max="1794" width="15.28515625" style="193" bestFit="1" customWidth="1"/>
    <col min="1795" max="1795" width="21.85546875" style="193" customWidth="1"/>
    <col min="1796" max="1796" width="18.28515625" style="193" customWidth="1"/>
    <col min="1797" max="1797" width="16.7109375" style="193" customWidth="1"/>
    <col min="1798" max="2049" width="9.140625" style="193"/>
    <col min="2050" max="2050" width="15.28515625" style="193" bestFit="1" customWidth="1"/>
    <col min="2051" max="2051" width="21.85546875" style="193" customWidth="1"/>
    <col min="2052" max="2052" width="18.28515625" style="193" customWidth="1"/>
    <col min="2053" max="2053" width="16.7109375" style="193" customWidth="1"/>
    <col min="2054" max="2305" width="9.140625" style="193"/>
    <col min="2306" max="2306" width="15.28515625" style="193" bestFit="1" customWidth="1"/>
    <col min="2307" max="2307" width="21.85546875" style="193" customWidth="1"/>
    <col min="2308" max="2308" width="18.28515625" style="193" customWidth="1"/>
    <col min="2309" max="2309" width="16.7109375" style="193" customWidth="1"/>
    <col min="2310" max="2561" width="9.140625" style="193"/>
    <col min="2562" max="2562" width="15.28515625" style="193" bestFit="1" customWidth="1"/>
    <col min="2563" max="2563" width="21.85546875" style="193" customWidth="1"/>
    <col min="2564" max="2564" width="18.28515625" style="193" customWidth="1"/>
    <col min="2565" max="2565" width="16.7109375" style="193" customWidth="1"/>
    <col min="2566" max="2817" width="9.140625" style="193"/>
    <col min="2818" max="2818" width="15.28515625" style="193" bestFit="1" customWidth="1"/>
    <col min="2819" max="2819" width="21.85546875" style="193" customWidth="1"/>
    <col min="2820" max="2820" width="18.28515625" style="193" customWidth="1"/>
    <col min="2821" max="2821" width="16.7109375" style="193" customWidth="1"/>
    <col min="2822" max="3073" width="9.140625" style="193"/>
    <col min="3074" max="3074" width="15.28515625" style="193" bestFit="1" customWidth="1"/>
    <col min="3075" max="3075" width="21.85546875" style="193" customWidth="1"/>
    <col min="3076" max="3076" width="18.28515625" style="193" customWidth="1"/>
    <col min="3077" max="3077" width="16.7109375" style="193" customWidth="1"/>
    <col min="3078" max="3329" width="9.140625" style="193"/>
    <col min="3330" max="3330" width="15.28515625" style="193" bestFit="1" customWidth="1"/>
    <col min="3331" max="3331" width="21.85546875" style="193" customWidth="1"/>
    <col min="3332" max="3332" width="18.28515625" style="193" customWidth="1"/>
    <col min="3333" max="3333" width="16.7109375" style="193" customWidth="1"/>
    <col min="3334" max="3585" width="9.140625" style="193"/>
    <col min="3586" max="3586" width="15.28515625" style="193" bestFit="1" customWidth="1"/>
    <col min="3587" max="3587" width="21.85546875" style="193" customWidth="1"/>
    <col min="3588" max="3588" width="18.28515625" style="193" customWidth="1"/>
    <col min="3589" max="3589" width="16.7109375" style="193" customWidth="1"/>
    <col min="3590" max="3841" width="9.140625" style="193"/>
    <col min="3842" max="3842" width="15.28515625" style="193" bestFit="1" customWidth="1"/>
    <col min="3843" max="3843" width="21.85546875" style="193" customWidth="1"/>
    <col min="3844" max="3844" width="18.28515625" style="193" customWidth="1"/>
    <col min="3845" max="3845" width="16.7109375" style="193" customWidth="1"/>
    <col min="3846" max="4097" width="9.140625" style="193"/>
    <col min="4098" max="4098" width="15.28515625" style="193" bestFit="1" customWidth="1"/>
    <col min="4099" max="4099" width="21.85546875" style="193" customWidth="1"/>
    <col min="4100" max="4100" width="18.28515625" style="193" customWidth="1"/>
    <col min="4101" max="4101" width="16.7109375" style="193" customWidth="1"/>
    <col min="4102" max="4353" width="9.140625" style="193"/>
    <col min="4354" max="4354" width="15.28515625" style="193" bestFit="1" customWidth="1"/>
    <col min="4355" max="4355" width="21.85546875" style="193" customWidth="1"/>
    <col min="4356" max="4356" width="18.28515625" style="193" customWidth="1"/>
    <col min="4357" max="4357" width="16.7109375" style="193" customWidth="1"/>
    <col min="4358" max="4609" width="9.140625" style="193"/>
    <col min="4610" max="4610" width="15.28515625" style="193" bestFit="1" customWidth="1"/>
    <col min="4611" max="4611" width="21.85546875" style="193" customWidth="1"/>
    <col min="4612" max="4612" width="18.28515625" style="193" customWidth="1"/>
    <col min="4613" max="4613" width="16.7109375" style="193" customWidth="1"/>
    <col min="4614" max="4865" width="9.140625" style="193"/>
    <col min="4866" max="4866" width="15.28515625" style="193" bestFit="1" customWidth="1"/>
    <col min="4867" max="4867" width="21.85546875" style="193" customWidth="1"/>
    <col min="4868" max="4868" width="18.28515625" style="193" customWidth="1"/>
    <col min="4869" max="4869" width="16.7109375" style="193" customWidth="1"/>
    <col min="4870" max="5121" width="9.140625" style="193"/>
    <col min="5122" max="5122" width="15.28515625" style="193" bestFit="1" customWidth="1"/>
    <col min="5123" max="5123" width="21.85546875" style="193" customWidth="1"/>
    <col min="5124" max="5124" width="18.28515625" style="193" customWidth="1"/>
    <col min="5125" max="5125" width="16.7109375" style="193" customWidth="1"/>
    <col min="5126" max="5377" width="9.140625" style="193"/>
    <col min="5378" max="5378" width="15.28515625" style="193" bestFit="1" customWidth="1"/>
    <col min="5379" max="5379" width="21.85546875" style="193" customWidth="1"/>
    <col min="5380" max="5380" width="18.28515625" style="193" customWidth="1"/>
    <col min="5381" max="5381" width="16.7109375" style="193" customWidth="1"/>
    <col min="5382" max="5633" width="9.140625" style="193"/>
    <col min="5634" max="5634" width="15.28515625" style="193" bestFit="1" customWidth="1"/>
    <col min="5635" max="5635" width="21.85546875" style="193" customWidth="1"/>
    <col min="5636" max="5636" width="18.28515625" style="193" customWidth="1"/>
    <col min="5637" max="5637" width="16.7109375" style="193" customWidth="1"/>
    <col min="5638" max="5889" width="9.140625" style="193"/>
    <col min="5890" max="5890" width="15.28515625" style="193" bestFit="1" customWidth="1"/>
    <col min="5891" max="5891" width="21.85546875" style="193" customWidth="1"/>
    <col min="5892" max="5892" width="18.28515625" style="193" customWidth="1"/>
    <col min="5893" max="5893" width="16.7109375" style="193" customWidth="1"/>
    <col min="5894" max="6145" width="9.140625" style="193"/>
    <col min="6146" max="6146" width="15.28515625" style="193" bestFit="1" customWidth="1"/>
    <col min="6147" max="6147" width="21.85546875" style="193" customWidth="1"/>
    <col min="6148" max="6148" width="18.28515625" style="193" customWidth="1"/>
    <col min="6149" max="6149" width="16.7109375" style="193" customWidth="1"/>
    <col min="6150" max="6401" width="9.140625" style="193"/>
    <col min="6402" max="6402" width="15.28515625" style="193" bestFit="1" customWidth="1"/>
    <col min="6403" max="6403" width="21.85546875" style="193" customWidth="1"/>
    <col min="6404" max="6404" width="18.28515625" style="193" customWidth="1"/>
    <col min="6405" max="6405" width="16.7109375" style="193" customWidth="1"/>
    <col min="6406" max="6657" width="9.140625" style="193"/>
    <col min="6658" max="6658" width="15.28515625" style="193" bestFit="1" customWidth="1"/>
    <col min="6659" max="6659" width="21.85546875" style="193" customWidth="1"/>
    <col min="6660" max="6660" width="18.28515625" style="193" customWidth="1"/>
    <col min="6661" max="6661" width="16.7109375" style="193" customWidth="1"/>
    <col min="6662" max="6913" width="9.140625" style="193"/>
    <col min="6914" max="6914" width="15.28515625" style="193" bestFit="1" customWidth="1"/>
    <col min="6915" max="6915" width="21.85546875" style="193" customWidth="1"/>
    <col min="6916" max="6916" width="18.28515625" style="193" customWidth="1"/>
    <col min="6917" max="6917" width="16.7109375" style="193" customWidth="1"/>
    <col min="6918" max="7169" width="9.140625" style="193"/>
    <col min="7170" max="7170" width="15.28515625" style="193" bestFit="1" customWidth="1"/>
    <col min="7171" max="7171" width="21.85546875" style="193" customWidth="1"/>
    <col min="7172" max="7172" width="18.28515625" style="193" customWidth="1"/>
    <col min="7173" max="7173" width="16.7109375" style="193" customWidth="1"/>
    <col min="7174" max="7425" width="9.140625" style="193"/>
    <col min="7426" max="7426" width="15.28515625" style="193" bestFit="1" customWidth="1"/>
    <col min="7427" max="7427" width="21.85546875" style="193" customWidth="1"/>
    <col min="7428" max="7428" width="18.28515625" style="193" customWidth="1"/>
    <col min="7429" max="7429" width="16.7109375" style="193" customWidth="1"/>
    <col min="7430" max="7681" width="9.140625" style="193"/>
    <col min="7682" max="7682" width="15.28515625" style="193" bestFit="1" customWidth="1"/>
    <col min="7683" max="7683" width="21.85546875" style="193" customWidth="1"/>
    <col min="7684" max="7684" width="18.28515625" style="193" customWidth="1"/>
    <col min="7685" max="7685" width="16.7109375" style="193" customWidth="1"/>
    <col min="7686" max="7937" width="9.140625" style="193"/>
    <col min="7938" max="7938" width="15.28515625" style="193" bestFit="1" customWidth="1"/>
    <col min="7939" max="7939" width="21.85546875" style="193" customWidth="1"/>
    <col min="7940" max="7940" width="18.28515625" style="193" customWidth="1"/>
    <col min="7941" max="7941" width="16.7109375" style="193" customWidth="1"/>
    <col min="7942" max="8193" width="9.140625" style="193"/>
    <col min="8194" max="8194" width="15.28515625" style="193" bestFit="1" customWidth="1"/>
    <col min="8195" max="8195" width="21.85546875" style="193" customWidth="1"/>
    <col min="8196" max="8196" width="18.28515625" style="193" customWidth="1"/>
    <col min="8197" max="8197" width="16.7109375" style="193" customWidth="1"/>
    <col min="8198" max="8449" width="9.140625" style="193"/>
    <col min="8450" max="8450" width="15.28515625" style="193" bestFit="1" customWidth="1"/>
    <col min="8451" max="8451" width="21.85546875" style="193" customWidth="1"/>
    <col min="8452" max="8452" width="18.28515625" style="193" customWidth="1"/>
    <col min="8453" max="8453" width="16.7109375" style="193" customWidth="1"/>
    <col min="8454" max="8705" width="9.140625" style="193"/>
    <col min="8706" max="8706" width="15.28515625" style="193" bestFit="1" customWidth="1"/>
    <col min="8707" max="8707" width="21.85546875" style="193" customWidth="1"/>
    <col min="8708" max="8708" width="18.28515625" style="193" customWidth="1"/>
    <col min="8709" max="8709" width="16.7109375" style="193" customWidth="1"/>
    <col min="8710" max="8961" width="9.140625" style="193"/>
    <col min="8962" max="8962" width="15.28515625" style="193" bestFit="1" customWidth="1"/>
    <col min="8963" max="8963" width="21.85546875" style="193" customWidth="1"/>
    <col min="8964" max="8964" width="18.28515625" style="193" customWidth="1"/>
    <col min="8965" max="8965" width="16.7109375" style="193" customWidth="1"/>
    <col min="8966" max="9217" width="9.140625" style="193"/>
    <col min="9218" max="9218" width="15.28515625" style="193" bestFit="1" customWidth="1"/>
    <col min="9219" max="9219" width="21.85546875" style="193" customWidth="1"/>
    <col min="9220" max="9220" width="18.28515625" style="193" customWidth="1"/>
    <col min="9221" max="9221" width="16.7109375" style="193" customWidth="1"/>
    <col min="9222" max="9473" width="9.140625" style="193"/>
    <col min="9474" max="9474" width="15.28515625" style="193" bestFit="1" customWidth="1"/>
    <col min="9475" max="9475" width="21.85546875" style="193" customWidth="1"/>
    <col min="9476" max="9476" width="18.28515625" style="193" customWidth="1"/>
    <col min="9477" max="9477" width="16.7109375" style="193" customWidth="1"/>
    <col min="9478" max="9729" width="9.140625" style="193"/>
    <col min="9730" max="9730" width="15.28515625" style="193" bestFit="1" customWidth="1"/>
    <col min="9731" max="9731" width="21.85546875" style="193" customWidth="1"/>
    <col min="9732" max="9732" width="18.28515625" style="193" customWidth="1"/>
    <col min="9733" max="9733" width="16.7109375" style="193" customWidth="1"/>
    <col min="9734" max="9985" width="9.140625" style="193"/>
    <col min="9986" max="9986" width="15.28515625" style="193" bestFit="1" customWidth="1"/>
    <col min="9987" max="9987" width="21.85546875" style="193" customWidth="1"/>
    <col min="9988" max="9988" width="18.28515625" style="193" customWidth="1"/>
    <col min="9989" max="9989" width="16.7109375" style="193" customWidth="1"/>
    <col min="9990" max="10241" width="9.140625" style="193"/>
    <col min="10242" max="10242" width="15.28515625" style="193" bestFit="1" customWidth="1"/>
    <col min="10243" max="10243" width="21.85546875" style="193" customWidth="1"/>
    <col min="10244" max="10244" width="18.28515625" style="193" customWidth="1"/>
    <col min="10245" max="10245" width="16.7109375" style="193" customWidth="1"/>
    <col min="10246" max="10497" width="9.140625" style="193"/>
    <col min="10498" max="10498" width="15.28515625" style="193" bestFit="1" customWidth="1"/>
    <col min="10499" max="10499" width="21.85546875" style="193" customWidth="1"/>
    <col min="10500" max="10500" width="18.28515625" style="193" customWidth="1"/>
    <col min="10501" max="10501" width="16.7109375" style="193" customWidth="1"/>
    <col min="10502" max="10753" width="9.140625" style="193"/>
    <col min="10754" max="10754" width="15.28515625" style="193" bestFit="1" customWidth="1"/>
    <col min="10755" max="10755" width="21.85546875" style="193" customWidth="1"/>
    <col min="10756" max="10756" width="18.28515625" style="193" customWidth="1"/>
    <col min="10757" max="10757" width="16.7109375" style="193" customWidth="1"/>
    <col min="10758" max="11009" width="9.140625" style="193"/>
    <col min="11010" max="11010" width="15.28515625" style="193" bestFit="1" customWidth="1"/>
    <col min="11011" max="11011" width="21.85546875" style="193" customWidth="1"/>
    <col min="11012" max="11012" width="18.28515625" style="193" customWidth="1"/>
    <col min="11013" max="11013" width="16.7109375" style="193" customWidth="1"/>
    <col min="11014" max="11265" width="9.140625" style="193"/>
    <col min="11266" max="11266" width="15.28515625" style="193" bestFit="1" customWidth="1"/>
    <col min="11267" max="11267" width="21.85546875" style="193" customWidth="1"/>
    <col min="11268" max="11268" width="18.28515625" style="193" customWidth="1"/>
    <col min="11269" max="11269" width="16.7109375" style="193" customWidth="1"/>
    <col min="11270" max="11521" width="9.140625" style="193"/>
    <col min="11522" max="11522" width="15.28515625" style="193" bestFit="1" customWidth="1"/>
    <col min="11523" max="11523" width="21.85546875" style="193" customWidth="1"/>
    <col min="11524" max="11524" width="18.28515625" style="193" customWidth="1"/>
    <col min="11525" max="11525" width="16.7109375" style="193" customWidth="1"/>
    <col min="11526" max="11777" width="9.140625" style="193"/>
    <col min="11778" max="11778" width="15.28515625" style="193" bestFit="1" customWidth="1"/>
    <col min="11779" max="11779" width="21.85546875" style="193" customWidth="1"/>
    <col min="11780" max="11780" width="18.28515625" style="193" customWidth="1"/>
    <col min="11781" max="11781" width="16.7109375" style="193" customWidth="1"/>
    <col min="11782" max="12033" width="9.140625" style="193"/>
    <col min="12034" max="12034" width="15.28515625" style="193" bestFit="1" customWidth="1"/>
    <col min="12035" max="12035" width="21.85546875" style="193" customWidth="1"/>
    <col min="12036" max="12036" width="18.28515625" style="193" customWidth="1"/>
    <col min="12037" max="12037" width="16.7109375" style="193" customWidth="1"/>
    <col min="12038" max="12289" width="9.140625" style="193"/>
    <col min="12290" max="12290" width="15.28515625" style="193" bestFit="1" customWidth="1"/>
    <col min="12291" max="12291" width="21.85546875" style="193" customWidth="1"/>
    <col min="12292" max="12292" width="18.28515625" style="193" customWidth="1"/>
    <col min="12293" max="12293" width="16.7109375" style="193" customWidth="1"/>
    <col min="12294" max="12545" width="9.140625" style="193"/>
    <col min="12546" max="12546" width="15.28515625" style="193" bestFit="1" customWidth="1"/>
    <col min="12547" max="12547" width="21.85546875" style="193" customWidth="1"/>
    <col min="12548" max="12548" width="18.28515625" style="193" customWidth="1"/>
    <col min="12549" max="12549" width="16.7109375" style="193" customWidth="1"/>
    <col min="12550" max="12801" width="9.140625" style="193"/>
    <col min="12802" max="12802" width="15.28515625" style="193" bestFit="1" customWidth="1"/>
    <col min="12803" max="12803" width="21.85546875" style="193" customWidth="1"/>
    <col min="12804" max="12804" width="18.28515625" style="193" customWidth="1"/>
    <col min="12805" max="12805" width="16.7109375" style="193" customWidth="1"/>
    <col min="12806" max="13057" width="9.140625" style="193"/>
    <col min="13058" max="13058" width="15.28515625" style="193" bestFit="1" customWidth="1"/>
    <col min="13059" max="13059" width="21.85546875" style="193" customWidth="1"/>
    <col min="13060" max="13060" width="18.28515625" style="193" customWidth="1"/>
    <col min="13061" max="13061" width="16.7109375" style="193" customWidth="1"/>
    <col min="13062" max="13313" width="9.140625" style="193"/>
    <col min="13314" max="13314" width="15.28515625" style="193" bestFit="1" customWidth="1"/>
    <col min="13315" max="13315" width="21.85546875" style="193" customWidth="1"/>
    <col min="13316" max="13316" width="18.28515625" style="193" customWidth="1"/>
    <col min="13317" max="13317" width="16.7109375" style="193" customWidth="1"/>
    <col min="13318" max="13569" width="9.140625" style="193"/>
    <col min="13570" max="13570" width="15.28515625" style="193" bestFit="1" customWidth="1"/>
    <col min="13571" max="13571" width="21.85546875" style="193" customWidth="1"/>
    <col min="13572" max="13572" width="18.28515625" style="193" customWidth="1"/>
    <col min="13573" max="13573" width="16.7109375" style="193" customWidth="1"/>
    <col min="13574" max="13825" width="9.140625" style="193"/>
    <col min="13826" max="13826" width="15.28515625" style="193" bestFit="1" customWidth="1"/>
    <col min="13827" max="13827" width="21.85546875" style="193" customWidth="1"/>
    <col min="13828" max="13828" width="18.28515625" style="193" customWidth="1"/>
    <col min="13829" max="13829" width="16.7109375" style="193" customWidth="1"/>
    <col min="13830" max="14081" width="9.140625" style="193"/>
    <col min="14082" max="14082" width="15.28515625" style="193" bestFit="1" customWidth="1"/>
    <col min="14083" max="14083" width="21.85546875" style="193" customWidth="1"/>
    <col min="14084" max="14084" width="18.28515625" style="193" customWidth="1"/>
    <col min="14085" max="14085" width="16.7109375" style="193" customWidth="1"/>
    <col min="14086" max="14337" width="9.140625" style="193"/>
    <col min="14338" max="14338" width="15.28515625" style="193" bestFit="1" customWidth="1"/>
    <col min="14339" max="14339" width="21.85546875" style="193" customWidth="1"/>
    <col min="14340" max="14340" width="18.28515625" style="193" customWidth="1"/>
    <col min="14341" max="14341" width="16.7109375" style="193" customWidth="1"/>
    <col min="14342" max="14593" width="9.140625" style="193"/>
    <col min="14594" max="14594" width="15.28515625" style="193" bestFit="1" customWidth="1"/>
    <col min="14595" max="14595" width="21.85546875" style="193" customWidth="1"/>
    <col min="14596" max="14596" width="18.28515625" style="193" customWidth="1"/>
    <col min="14597" max="14597" width="16.7109375" style="193" customWidth="1"/>
    <col min="14598" max="14849" width="9.140625" style="193"/>
    <col min="14850" max="14850" width="15.28515625" style="193" bestFit="1" customWidth="1"/>
    <col min="14851" max="14851" width="21.85546875" style="193" customWidth="1"/>
    <col min="14852" max="14852" width="18.28515625" style="193" customWidth="1"/>
    <col min="14853" max="14853" width="16.7109375" style="193" customWidth="1"/>
    <col min="14854" max="15105" width="9.140625" style="193"/>
    <col min="15106" max="15106" width="15.28515625" style="193" bestFit="1" customWidth="1"/>
    <col min="15107" max="15107" width="21.85546875" style="193" customWidth="1"/>
    <col min="15108" max="15108" width="18.28515625" style="193" customWidth="1"/>
    <col min="15109" max="15109" width="16.7109375" style="193" customWidth="1"/>
    <col min="15110" max="15361" width="9.140625" style="193"/>
    <col min="15362" max="15362" width="15.28515625" style="193" bestFit="1" customWidth="1"/>
    <col min="15363" max="15363" width="21.85546875" style="193" customWidth="1"/>
    <col min="15364" max="15364" width="18.28515625" style="193" customWidth="1"/>
    <col min="15365" max="15365" width="16.7109375" style="193" customWidth="1"/>
    <col min="15366" max="15617" width="9.140625" style="193"/>
    <col min="15618" max="15618" width="15.28515625" style="193" bestFit="1" customWidth="1"/>
    <col min="15619" max="15619" width="21.85546875" style="193" customWidth="1"/>
    <col min="15620" max="15620" width="18.28515625" style="193" customWidth="1"/>
    <col min="15621" max="15621" width="16.7109375" style="193" customWidth="1"/>
    <col min="15622" max="15873" width="9.140625" style="193"/>
    <col min="15874" max="15874" width="15.28515625" style="193" bestFit="1" customWidth="1"/>
    <col min="15875" max="15875" width="21.85546875" style="193" customWidth="1"/>
    <col min="15876" max="15876" width="18.28515625" style="193" customWidth="1"/>
    <col min="15877" max="15877" width="16.7109375" style="193" customWidth="1"/>
    <col min="15878" max="16129" width="9.140625" style="193"/>
    <col min="16130" max="16130" width="15.28515625" style="193" bestFit="1" customWidth="1"/>
    <col min="16131" max="16131" width="21.85546875" style="193" customWidth="1"/>
    <col min="16132" max="16132" width="18.28515625" style="193" customWidth="1"/>
    <col min="16133" max="16133" width="16.7109375" style="193" customWidth="1"/>
    <col min="16134" max="16384" width="9.140625" style="193"/>
  </cols>
  <sheetData>
    <row r="1" spans="1:5" ht="15.75">
      <c r="A1" s="3" t="s">
        <v>0</v>
      </c>
      <c r="B1" s="403" t="s">
        <v>2937</v>
      </c>
      <c r="C1" s="403"/>
      <c r="D1" s="403"/>
      <c r="E1" s="403"/>
    </row>
    <row r="2" spans="1:5" s="197" customFormat="1" ht="38.25">
      <c r="B2" s="194" t="s">
        <v>2938</v>
      </c>
      <c r="C2" s="195" t="s">
        <v>2939</v>
      </c>
      <c r="D2" s="196" t="s">
        <v>2940</v>
      </c>
      <c r="E2" s="196" t="s">
        <v>2941</v>
      </c>
    </row>
    <row r="3" spans="1:5">
      <c r="B3" s="198">
        <v>44320</v>
      </c>
      <c r="C3" s="199">
        <v>63.6066</v>
      </c>
      <c r="D3" s="199">
        <v>0.28000000000000003</v>
      </c>
      <c r="E3" s="199">
        <v>0.28000000000000003</v>
      </c>
    </row>
    <row r="4" spans="1:5">
      <c r="B4" s="198">
        <v>44350</v>
      </c>
      <c r="C4" s="199">
        <v>67.8446</v>
      </c>
      <c r="D4" s="199">
        <v>0.28000000000000003</v>
      </c>
      <c r="E4" s="199">
        <v>0.28000000000000003</v>
      </c>
    </row>
    <row r="5" spans="1:5">
      <c r="B5" s="198">
        <v>44382</v>
      </c>
      <c r="C5" s="199">
        <v>68.758600000000001</v>
      </c>
      <c r="D5" s="199">
        <v>0.3</v>
      </c>
      <c r="E5" s="199">
        <v>0.3</v>
      </c>
    </row>
    <row r="6" spans="1:5">
      <c r="B6" s="198">
        <v>44411</v>
      </c>
      <c r="C6" s="199">
        <v>70.378200000000007</v>
      </c>
      <c r="D6" s="199">
        <v>0.3</v>
      </c>
      <c r="E6" s="199">
        <v>0.3</v>
      </c>
    </row>
    <row r="7" spans="1:5">
      <c r="B7" s="198">
        <v>44442</v>
      </c>
      <c r="C7" s="200">
        <v>73.761899999999997</v>
      </c>
      <c r="D7" s="200">
        <v>0.3</v>
      </c>
      <c r="E7" s="200">
        <v>0.3</v>
      </c>
    </row>
    <row r="8" spans="1:5">
      <c r="B8" s="198">
        <v>44473</v>
      </c>
      <c r="C8" s="200">
        <v>74.142600000000002</v>
      </c>
      <c r="D8" s="200">
        <v>0.32</v>
      </c>
      <c r="E8" s="200">
        <v>0.32</v>
      </c>
    </row>
    <row r="10" spans="1:5" ht="15.75">
      <c r="B10" s="403" t="s">
        <v>2942</v>
      </c>
      <c r="C10" s="403"/>
      <c r="D10" s="403"/>
      <c r="E10" s="403"/>
    </row>
    <row r="11" spans="1:5" s="197" customFormat="1" ht="38.25">
      <c r="B11" s="194" t="s">
        <v>2938</v>
      </c>
      <c r="C11" s="195" t="s">
        <v>2939</v>
      </c>
      <c r="D11" s="196" t="s">
        <v>2940</v>
      </c>
      <c r="E11" s="196" t="s">
        <v>2941</v>
      </c>
    </row>
    <row r="12" spans="1:5">
      <c r="B12" s="198">
        <v>44320</v>
      </c>
      <c r="C12" s="199">
        <v>70.383899999999997</v>
      </c>
      <c r="D12" s="199">
        <v>0.28000000000000003</v>
      </c>
      <c r="E12" s="199">
        <v>0.28000000000000003</v>
      </c>
    </row>
    <row r="13" spans="1:5">
      <c r="B13" s="198">
        <v>44350</v>
      </c>
      <c r="C13" s="199">
        <v>75.163700000000006</v>
      </c>
      <c r="D13" s="199">
        <v>0.28000000000000003</v>
      </c>
      <c r="E13" s="199">
        <v>0.28000000000000003</v>
      </c>
    </row>
    <row r="14" spans="1:5">
      <c r="B14" s="198">
        <v>44382</v>
      </c>
      <c r="C14" s="199">
        <v>76.261499999999998</v>
      </c>
      <c r="D14" s="199">
        <v>0.3</v>
      </c>
      <c r="E14" s="199">
        <v>0.3</v>
      </c>
    </row>
    <row r="15" spans="1:5">
      <c r="B15" s="198">
        <v>44411</v>
      </c>
      <c r="C15" s="199">
        <v>78.150099999999995</v>
      </c>
      <c r="D15" s="199">
        <v>0.3</v>
      </c>
      <c r="E15" s="199">
        <v>0.3</v>
      </c>
    </row>
    <row r="16" spans="1:5">
      <c r="B16" s="198">
        <v>44442</v>
      </c>
      <c r="C16" s="199">
        <v>82.0077</v>
      </c>
      <c r="D16" s="199">
        <v>0.3</v>
      </c>
      <c r="E16" s="199">
        <v>0.3</v>
      </c>
    </row>
    <row r="17" spans="1:5">
      <c r="B17" s="198">
        <v>44473</v>
      </c>
      <c r="C17" s="199">
        <v>82.530699999999996</v>
      </c>
      <c r="D17" s="199">
        <v>0.32</v>
      </c>
      <c r="E17" s="199">
        <v>0.32</v>
      </c>
    </row>
    <row r="18" spans="1:5">
      <c r="B18" s="201"/>
      <c r="C18" s="202"/>
      <c r="D18" s="202"/>
      <c r="E18" s="202"/>
    </row>
    <row r="19" spans="1:5" ht="15.75">
      <c r="B19" s="403" t="s">
        <v>2943</v>
      </c>
      <c r="C19" s="403"/>
      <c r="D19" s="403"/>
      <c r="E19" s="403"/>
    </row>
    <row r="20" spans="1:5" ht="38.25">
      <c r="B20" s="194" t="s">
        <v>2938</v>
      </c>
      <c r="C20" s="195" t="s">
        <v>2939</v>
      </c>
      <c r="D20" s="196" t="s">
        <v>2940</v>
      </c>
      <c r="E20" s="196" t="s">
        <v>2941</v>
      </c>
    </row>
    <row r="21" spans="1:5" s="203" customFormat="1">
      <c r="B21" s="198">
        <v>44351</v>
      </c>
      <c r="C21" s="199">
        <v>79.119900000000001</v>
      </c>
      <c r="D21" s="199">
        <v>0.95</v>
      </c>
      <c r="E21" s="199">
        <v>0.95</v>
      </c>
    </row>
    <row r="22" spans="1:5" s="203" customFormat="1">
      <c r="B22" s="198">
        <v>44433</v>
      </c>
      <c r="C22" s="199">
        <v>83.376199999999997</v>
      </c>
      <c r="D22" s="199">
        <v>1</v>
      </c>
      <c r="E22" s="199">
        <v>1</v>
      </c>
    </row>
    <row r="23" spans="1:5" s="203" customFormat="1">
      <c r="B23" s="198">
        <v>44481</v>
      </c>
      <c r="C23" s="199">
        <v>90.746099999999998</v>
      </c>
      <c r="D23" s="199">
        <v>1.05</v>
      </c>
      <c r="E23" s="199">
        <v>1.05</v>
      </c>
    </row>
    <row r="24" spans="1:5">
      <c r="B24" s="201"/>
      <c r="C24" s="202"/>
      <c r="D24" s="202"/>
      <c r="E24" s="202"/>
    </row>
    <row r="25" spans="1:5" ht="15.75">
      <c r="B25" s="403" t="s">
        <v>2944</v>
      </c>
      <c r="C25" s="403"/>
      <c r="D25" s="403"/>
      <c r="E25" s="403"/>
    </row>
    <row r="26" spans="1:5" ht="38.25">
      <c r="B26" s="194" t="s">
        <v>2938</v>
      </c>
      <c r="C26" s="195" t="s">
        <v>2939</v>
      </c>
      <c r="D26" s="196" t="s">
        <v>2940</v>
      </c>
      <c r="E26" s="196" t="s">
        <v>2941</v>
      </c>
    </row>
    <row r="27" spans="1:5" s="203" customFormat="1">
      <c r="B27" s="198">
        <v>44405</v>
      </c>
      <c r="C27" s="199">
        <v>77.877399999999994</v>
      </c>
      <c r="D27" s="199">
        <v>1.95</v>
      </c>
      <c r="E27" s="199">
        <v>1.95</v>
      </c>
    </row>
    <row r="28" spans="1:5" s="203" customFormat="1">
      <c r="B28" s="198">
        <v>44481</v>
      </c>
      <c r="C28" s="199">
        <v>87.354699999999994</v>
      </c>
      <c r="D28" s="199">
        <v>2.15</v>
      </c>
      <c r="E28" s="199">
        <v>2.15</v>
      </c>
    </row>
    <row r="29" spans="1:5" s="203" customFormat="1">
      <c r="B29" s="201"/>
      <c r="C29" s="202"/>
      <c r="D29" s="202"/>
      <c r="E29" s="202"/>
    </row>
    <row r="30" spans="1:5" s="203" customFormat="1" ht="15.75">
      <c r="A30" s="193"/>
      <c r="B30" s="403" t="s">
        <v>2945</v>
      </c>
      <c r="C30" s="403"/>
      <c r="D30" s="403"/>
      <c r="E30" s="403"/>
    </row>
    <row r="31" spans="1:5" s="203" customFormat="1" ht="38.25">
      <c r="A31" s="193"/>
      <c r="B31" s="194" t="s">
        <v>2938</v>
      </c>
      <c r="C31" s="195" t="s">
        <v>2939</v>
      </c>
      <c r="D31" s="196" t="s">
        <v>2940</v>
      </c>
      <c r="E31" s="196" t="s">
        <v>2941</v>
      </c>
    </row>
    <row r="32" spans="1:5" s="203" customFormat="1">
      <c r="B32" s="204">
        <v>44424</v>
      </c>
      <c r="C32" s="199">
        <v>74.153000000000006</v>
      </c>
      <c r="D32" s="199">
        <v>1.85</v>
      </c>
      <c r="E32" s="199">
        <v>1.85</v>
      </c>
    </row>
    <row r="33" spans="2:5" s="203" customFormat="1">
      <c r="B33" s="204">
        <v>44494</v>
      </c>
      <c r="C33" s="199">
        <v>79.568899999999999</v>
      </c>
      <c r="D33" s="199">
        <v>2.0499999999999998</v>
      </c>
      <c r="E33" s="199">
        <v>2.0499999999999998</v>
      </c>
    </row>
    <row r="34" spans="2:5" s="203" customFormat="1">
      <c r="B34" s="201"/>
      <c r="C34" s="202"/>
      <c r="D34" s="202"/>
      <c r="E34" s="202"/>
    </row>
    <row r="35" spans="2:5">
      <c r="B35" s="201"/>
      <c r="C35" s="202"/>
      <c r="D35" s="202"/>
      <c r="E35" s="202"/>
    </row>
    <row r="36" spans="2:5" ht="15.75">
      <c r="B36" s="403" t="s">
        <v>2946</v>
      </c>
      <c r="C36" s="403"/>
      <c r="D36" s="403"/>
      <c r="E36" s="403"/>
    </row>
    <row r="37" spans="2:5" ht="38.25">
      <c r="B37" s="194" t="s">
        <v>2938</v>
      </c>
      <c r="C37" s="195" t="s">
        <v>2939</v>
      </c>
      <c r="D37" s="196" t="s">
        <v>2940</v>
      </c>
      <c r="E37" s="196" t="s">
        <v>2941</v>
      </c>
    </row>
    <row r="38" spans="2:5">
      <c r="B38" s="204">
        <v>44351</v>
      </c>
      <c r="C38" s="199">
        <v>74.414500000000004</v>
      </c>
      <c r="D38" s="199">
        <v>0.95</v>
      </c>
      <c r="E38" s="199">
        <v>0.95</v>
      </c>
    </row>
    <row r="39" spans="2:5">
      <c r="B39" s="204">
        <v>44433</v>
      </c>
      <c r="C39" s="199">
        <v>78.160300000000007</v>
      </c>
      <c r="D39" s="199">
        <v>1</v>
      </c>
      <c r="E39" s="199">
        <v>1</v>
      </c>
    </row>
    <row r="40" spans="2:5">
      <c r="B40" s="204">
        <v>44481</v>
      </c>
      <c r="C40" s="199">
        <v>84.880499999999998</v>
      </c>
      <c r="D40" s="199">
        <v>1.05</v>
      </c>
      <c r="E40" s="199">
        <v>1.05</v>
      </c>
    </row>
    <row r="42" spans="2:5" ht="15.75">
      <c r="B42" s="403" t="s">
        <v>2947</v>
      </c>
      <c r="C42" s="403"/>
      <c r="D42" s="403"/>
      <c r="E42" s="403"/>
    </row>
    <row r="43" spans="2:5" s="197" customFormat="1" ht="38.25">
      <c r="B43" s="194" t="s">
        <v>2938</v>
      </c>
      <c r="C43" s="195" t="s">
        <v>2939</v>
      </c>
      <c r="D43" s="196" t="s">
        <v>2940</v>
      </c>
      <c r="E43" s="196" t="s">
        <v>2941</v>
      </c>
    </row>
    <row r="44" spans="2:5" s="203" customFormat="1">
      <c r="B44" s="205" t="s">
        <v>2948</v>
      </c>
      <c r="C44" s="206" t="s">
        <v>2949</v>
      </c>
      <c r="D44" s="207">
        <v>3.1114999999999999</v>
      </c>
      <c r="E44" s="207">
        <v>3.1114999999999999</v>
      </c>
    </row>
    <row r="45" spans="2:5" s="203" customFormat="1">
      <c r="B45" s="205" t="s">
        <v>2950</v>
      </c>
      <c r="C45" s="206" t="s">
        <v>2949</v>
      </c>
      <c r="D45" s="207">
        <v>2.2288000000000001</v>
      </c>
      <c r="E45" s="207">
        <v>2.2288000000000001</v>
      </c>
    </row>
    <row r="46" spans="2:5" s="203" customFormat="1">
      <c r="B46" s="205" t="s">
        <v>2951</v>
      </c>
      <c r="C46" s="206" t="s">
        <v>2949</v>
      </c>
      <c r="D46" s="207">
        <v>4.6792999999999996</v>
      </c>
      <c r="E46" s="207">
        <v>4.6792999999999996</v>
      </c>
    </row>
    <row r="47" spans="2:5" s="203" customFormat="1">
      <c r="B47" s="205" t="s">
        <v>2952</v>
      </c>
      <c r="C47" s="206" t="s">
        <v>2949</v>
      </c>
      <c r="D47" s="207">
        <v>3.8331</v>
      </c>
      <c r="E47" s="207">
        <v>3.8331</v>
      </c>
    </row>
    <row r="48" spans="2:5" s="203" customFormat="1">
      <c r="B48" s="205" t="s">
        <v>2953</v>
      </c>
      <c r="C48" s="206" t="s">
        <v>2949</v>
      </c>
      <c r="D48" s="207">
        <v>1.9834000000000001</v>
      </c>
      <c r="E48" s="207">
        <v>1.9834000000000001</v>
      </c>
    </row>
    <row r="49" spans="2:5" s="203" customFormat="1">
      <c r="B49" s="205" t="s">
        <v>2954</v>
      </c>
      <c r="C49" s="206" t="s">
        <v>2949</v>
      </c>
      <c r="D49" s="207">
        <v>1.9821</v>
      </c>
      <c r="E49" s="207">
        <v>1.9821</v>
      </c>
    </row>
    <row r="51" spans="2:5" ht="15.75">
      <c r="B51" s="403" t="s">
        <v>2955</v>
      </c>
      <c r="C51" s="403"/>
      <c r="D51" s="403"/>
      <c r="E51" s="403"/>
    </row>
    <row r="52" spans="2:5" s="197" customFormat="1" ht="38.25">
      <c r="B52" s="194" t="s">
        <v>2938</v>
      </c>
      <c r="C52" s="195" t="s">
        <v>2939</v>
      </c>
      <c r="D52" s="196" t="s">
        <v>2940</v>
      </c>
      <c r="E52" s="196" t="s">
        <v>2941</v>
      </c>
    </row>
    <row r="53" spans="2:5" s="203" customFormat="1">
      <c r="B53" s="208" t="s">
        <v>2948</v>
      </c>
      <c r="C53" s="206" t="s">
        <v>2956</v>
      </c>
      <c r="D53" s="209">
        <v>3.3119999999999998</v>
      </c>
      <c r="E53" s="209">
        <v>3.3119999999999998</v>
      </c>
    </row>
    <row r="54" spans="2:5" s="203" customFormat="1">
      <c r="B54" s="205" t="s">
        <v>2950</v>
      </c>
      <c r="C54" s="206" t="s">
        <v>2956</v>
      </c>
      <c r="D54" s="209">
        <v>2.4218999999999999</v>
      </c>
      <c r="E54" s="209">
        <v>2.4218999999999999</v>
      </c>
    </row>
    <row r="55" spans="2:5" s="203" customFormat="1">
      <c r="B55" s="205" t="s">
        <v>2951</v>
      </c>
      <c r="C55" s="206" t="s">
        <v>2956</v>
      </c>
      <c r="D55" s="209">
        <v>4.8507999999999996</v>
      </c>
      <c r="E55" s="209">
        <v>4.8507999999999996</v>
      </c>
    </row>
    <row r="56" spans="2:5" s="203" customFormat="1">
      <c r="B56" s="205" t="s">
        <v>2952</v>
      </c>
      <c r="C56" s="206" t="s">
        <v>2956</v>
      </c>
      <c r="D56" s="209">
        <v>4.0134999999999996</v>
      </c>
      <c r="E56" s="209">
        <v>4.0134999999999996</v>
      </c>
    </row>
    <row r="57" spans="2:5" s="203" customFormat="1">
      <c r="B57" s="205" t="s">
        <v>2953</v>
      </c>
      <c r="C57" s="206" t="s">
        <v>2956</v>
      </c>
      <c r="D57" s="209">
        <v>2.1446999999999998</v>
      </c>
      <c r="E57" s="209">
        <v>2.1446999999999998</v>
      </c>
    </row>
    <row r="58" spans="2:5" s="203" customFormat="1">
      <c r="B58" s="205" t="s">
        <v>2954</v>
      </c>
      <c r="C58" s="206" t="s">
        <v>2956</v>
      </c>
      <c r="D58" s="209">
        <v>2.1360999999999999</v>
      </c>
      <c r="E58" s="209">
        <v>2.1360999999999999</v>
      </c>
    </row>
    <row r="59" spans="2:5">
      <c r="C59" s="211"/>
      <c r="D59" s="212"/>
      <c r="E59" s="212"/>
    </row>
    <row r="60" spans="2:5" ht="15.75">
      <c r="B60" s="403" t="s">
        <v>2957</v>
      </c>
      <c r="C60" s="403"/>
      <c r="D60" s="403"/>
      <c r="E60" s="403"/>
    </row>
    <row r="61" spans="2:5" s="197" customFormat="1" ht="38.25">
      <c r="B61" s="194" t="s">
        <v>2938</v>
      </c>
      <c r="C61" s="195" t="s">
        <v>2939</v>
      </c>
      <c r="D61" s="196" t="s">
        <v>2940</v>
      </c>
      <c r="E61" s="196" t="s">
        <v>2941</v>
      </c>
    </row>
    <row r="62" spans="2:5">
      <c r="B62" s="198">
        <v>44320</v>
      </c>
      <c r="C62" s="199">
        <v>1008.0658</v>
      </c>
      <c r="D62" s="199">
        <v>1.2456</v>
      </c>
      <c r="E62" s="199">
        <v>1.2456</v>
      </c>
    </row>
    <row r="63" spans="2:5">
      <c r="B63" s="198">
        <v>44327</v>
      </c>
      <c r="C63" s="199">
        <v>1008.0658</v>
      </c>
      <c r="D63" s="199">
        <v>0.745</v>
      </c>
      <c r="E63" s="199">
        <v>0.745</v>
      </c>
    </row>
    <row r="64" spans="2:5">
      <c r="B64" s="198">
        <v>44334</v>
      </c>
      <c r="C64" s="199">
        <v>1008.0658</v>
      </c>
      <c r="D64" s="199">
        <v>0.76719999999999999</v>
      </c>
      <c r="E64" s="199">
        <v>0.76719999999999999</v>
      </c>
    </row>
    <row r="65" spans="2:5">
      <c r="B65" s="198">
        <v>44341</v>
      </c>
      <c r="C65" s="199">
        <v>1008.0658</v>
      </c>
      <c r="D65" s="199">
        <v>0.97319999999999995</v>
      </c>
      <c r="E65" s="199">
        <v>0.97319999999999995</v>
      </c>
    </row>
    <row r="66" spans="2:5">
      <c r="B66" s="198">
        <v>44348</v>
      </c>
      <c r="C66" s="199">
        <v>1008.0658</v>
      </c>
      <c r="D66" s="199">
        <v>0.25580000000000003</v>
      </c>
      <c r="E66" s="199">
        <v>0.25580000000000003</v>
      </c>
    </row>
    <row r="67" spans="2:5">
      <c r="B67" s="198">
        <v>44355</v>
      </c>
      <c r="C67" s="199">
        <v>1008.0658</v>
      </c>
      <c r="D67" s="199">
        <v>1.0107999999999999</v>
      </c>
      <c r="E67" s="199">
        <v>1.0107999999999999</v>
      </c>
    </row>
    <row r="68" spans="2:5">
      <c r="B68" s="198">
        <v>44362</v>
      </c>
      <c r="C68" s="199">
        <v>1008.0658</v>
      </c>
      <c r="D68" s="199">
        <v>0.82689999999999997</v>
      </c>
      <c r="E68" s="199">
        <v>0.82689999999999997</v>
      </c>
    </row>
    <row r="69" spans="2:5">
      <c r="B69" s="198">
        <v>44376</v>
      </c>
      <c r="C69" s="199">
        <v>1008.0658</v>
      </c>
      <c r="D69" s="199">
        <v>0.27989999999999998</v>
      </c>
      <c r="E69" s="199">
        <v>0.27989999999999998</v>
      </c>
    </row>
    <row r="70" spans="2:5">
      <c r="B70" s="198">
        <v>44383</v>
      </c>
      <c r="C70" s="199">
        <v>1008.0658</v>
      </c>
      <c r="D70" s="199">
        <v>0.9042</v>
      </c>
      <c r="E70" s="199">
        <v>0.9042</v>
      </c>
    </row>
    <row r="71" spans="2:5">
      <c r="B71" s="198">
        <v>44390</v>
      </c>
      <c r="C71" s="199">
        <v>1008.0658</v>
      </c>
      <c r="D71" s="199">
        <v>1.4077</v>
      </c>
      <c r="E71" s="199">
        <v>1.4077</v>
      </c>
    </row>
    <row r="72" spans="2:5">
      <c r="B72" s="198">
        <v>44397</v>
      </c>
      <c r="C72" s="199">
        <v>1008.0658</v>
      </c>
      <c r="D72" s="199">
        <v>1.2310000000000001</v>
      </c>
      <c r="E72" s="199">
        <v>1.2310000000000001</v>
      </c>
    </row>
    <row r="73" spans="2:5">
      <c r="B73" s="198">
        <v>44404</v>
      </c>
      <c r="C73" s="199">
        <v>1008.0658</v>
      </c>
      <c r="D73" s="199">
        <v>0.96760000000000002</v>
      </c>
      <c r="E73" s="199">
        <v>0.96760000000000002</v>
      </c>
    </row>
    <row r="74" spans="2:5">
      <c r="B74" s="198">
        <v>44411</v>
      </c>
      <c r="C74" s="199">
        <v>1008.0658</v>
      </c>
      <c r="D74" s="199">
        <v>0.65780000000000005</v>
      </c>
      <c r="E74" s="199">
        <v>0.65780000000000005</v>
      </c>
    </row>
    <row r="75" spans="2:5">
      <c r="B75" s="198">
        <v>44418</v>
      </c>
      <c r="C75" s="199">
        <v>1008.0658</v>
      </c>
      <c r="D75" s="199">
        <v>0.67879999999999996</v>
      </c>
      <c r="E75" s="199">
        <v>0.67879999999999996</v>
      </c>
    </row>
    <row r="76" spans="2:5">
      <c r="B76" s="198">
        <v>44425</v>
      </c>
      <c r="C76" s="199">
        <v>1008.0658</v>
      </c>
      <c r="D76" s="199">
        <v>1.2354000000000001</v>
      </c>
      <c r="E76" s="199">
        <v>1.2354000000000001</v>
      </c>
    </row>
    <row r="77" spans="2:5">
      <c r="B77" s="198">
        <v>44432</v>
      </c>
      <c r="C77" s="199">
        <v>1008.0658</v>
      </c>
      <c r="D77" s="199">
        <v>0.8</v>
      </c>
      <c r="E77" s="199">
        <v>0.8</v>
      </c>
    </row>
    <row r="78" spans="2:5">
      <c r="B78" s="198">
        <v>44439</v>
      </c>
      <c r="C78" s="199">
        <v>1008.0658</v>
      </c>
      <c r="D78" s="199">
        <v>0.78139999999999998</v>
      </c>
      <c r="E78" s="199">
        <v>0.78139999999999998</v>
      </c>
    </row>
    <row r="79" spans="2:5">
      <c r="B79" s="198">
        <v>44446</v>
      </c>
      <c r="C79" s="199">
        <v>1008.0658</v>
      </c>
      <c r="D79" s="199">
        <v>0.84660000000000002</v>
      </c>
      <c r="E79" s="199">
        <v>0.84660000000000002</v>
      </c>
    </row>
    <row r="80" spans="2:5">
      <c r="B80" s="198">
        <v>44453</v>
      </c>
      <c r="C80" s="199">
        <v>1008.0658</v>
      </c>
      <c r="D80" s="199">
        <v>0.53659999999999997</v>
      </c>
      <c r="E80" s="199">
        <v>0.53659999999999997</v>
      </c>
    </row>
    <row r="81" spans="2:5">
      <c r="B81" s="198">
        <v>44460</v>
      </c>
      <c r="C81" s="199">
        <v>1008.0658</v>
      </c>
      <c r="D81" s="199">
        <v>0.54849999999999999</v>
      </c>
      <c r="E81" s="199">
        <v>0.54849999999999999</v>
      </c>
    </row>
    <row r="82" spans="2:5">
      <c r="B82" s="198">
        <v>44467</v>
      </c>
      <c r="C82" s="199">
        <v>1008.0658</v>
      </c>
      <c r="D82" s="199">
        <v>6.6299999999999998E-2</v>
      </c>
      <c r="E82" s="199">
        <v>6.6299999999999998E-2</v>
      </c>
    </row>
    <row r="83" spans="2:5">
      <c r="B83" s="198">
        <v>44474</v>
      </c>
      <c r="C83" s="199">
        <v>1008.0658</v>
      </c>
      <c r="D83" s="199">
        <v>0.30520000000000003</v>
      </c>
      <c r="E83" s="199">
        <v>0.30520000000000003</v>
      </c>
    </row>
    <row r="84" spans="2:5">
      <c r="B84" s="198">
        <v>44481</v>
      </c>
      <c r="C84" s="199">
        <v>1008.0658</v>
      </c>
      <c r="D84" s="199">
        <v>0.78339999999999999</v>
      </c>
      <c r="E84" s="199">
        <v>0.78339999999999999</v>
      </c>
    </row>
    <row r="85" spans="2:5">
      <c r="B85" s="198">
        <v>44489</v>
      </c>
      <c r="C85" s="199">
        <v>1008.0658</v>
      </c>
      <c r="D85" s="199">
        <v>0.50570000000000004</v>
      </c>
      <c r="E85" s="199">
        <v>0.50570000000000004</v>
      </c>
    </row>
    <row r="86" spans="2:5">
      <c r="B86" s="198">
        <v>44495</v>
      </c>
      <c r="C86" s="199">
        <v>1008.0658</v>
      </c>
      <c r="D86" s="199">
        <v>0.27500000000000002</v>
      </c>
      <c r="E86" s="199">
        <v>0.27500000000000002</v>
      </c>
    </row>
    <row r="87" spans="2:5">
      <c r="B87" s="201"/>
      <c r="C87" s="202"/>
      <c r="D87" s="202"/>
      <c r="E87" s="202"/>
    </row>
    <row r="88" spans="2:5">
      <c r="B88" s="201"/>
      <c r="C88" s="202"/>
      <c r="D88" s="202"/>
      <c r="E88" s="202"/>
    </row>
    <row r="89" spans="2:5" ht="15.75">
      <c r="B89" s="403" t="s">
        <v>2958</v>
      </c>
      <c r="C89" s="403"/>
      <c r="D89" s="403"/>
      <c r="E89" s="403"/>
    </row>
    <row r="90" spans="2:5" s="197" customFormat="1" ht="38.25">
      <c r="B90" s="194" t="s">
        <v>2938</v>
      </c>
      <c r="C90" s="195" t="s">
        <v>2939</v>
      </c>
      <c r="D90" s="196" t="s">
        <v>2940</v>
      </c>
      <c r="E90" s="196" t="s">
        <v>2941</v>
      </c>
    </row>
    <row r="91" spans="2:5">
      <c r="B91" s="198">
        <v>44320</v>
      </c>
      <c r="C91" s="199">
        <v>1008.0658</v>
      </c>
      <c r="D91" s="199">
        <v>1.2834000000000001</v>
      </c>
      <c r="E91" s="199">
        <v>1.2834000000000001</v>
      </c>
    </row>
    <row r="92" spans="2:5">
      <c r="B92" s="198">
        <v>44327</v>
      </c>
      <c r="C92" s="199">
        <v>1008.0658</v>
      </c>
      <c r="D92" s="199">
        <v>0.78149999999999997</v>
      </c>
      <c r="E92" s="199">
        <v>0.78149999999999997</v>
      </c>
    </row>
    <row r="93" spans="2:5">
      <c r="B93" s="198">
        <v>44334</v>
      </c>
      <c r="C93" s="199">
        <v>1008.0658</v>
      </c>
      <c r="D93" s="199">
        <v>0.78269999999999995</v>
      </c>
      <c r="E93" s="199">
        <v>0.78269999999999995</v>
      </c>
    </row>
    <row r="94" spans="2:5">
      <c r="B94" s="198">
        <v>44341</v>
      </c>
      <c r="C94" s="199">
        <v>1008.0658</v>
      </c>
      <c r="D94" s="199">
        <v>1.0186999999999999</v>
      </c>
      <c r="E94" s="199">
        <v>1.0186999999999999</v>
      </c>
    </row>
    <row r="95" spans="2:5">
      <c r="B95" s="198">
        <v>44348</v>
      </c>
      <c r="C95" s="199">
        <v>1008.0658</v>
      </c>
      <c r="D95" s="199">
        <v>0.30009999999999998</v>
      </c>
      <c r="E95" s="199">
        <v>0.30009999999999998</v>
      </c>
    </row>
    <row r="96" spans="2:5">
      <c r="B96" s="198">
        <v>44355</v>
      </c>
      <c r="C96" s="199">
        <v>1008.0658</v>
      </c>
      <c r="D96" s="199">
        <v>1.0491999999999999</v>
      </c>
      <c r="E96" s="199">
        <v>1.0491999999999999</v>
      </c>
    </row>
    <row r="97" spans="2:5">
      <c r="B97" s="198">
        <v>44362</v>
      </c>
      <c r="C97" s="199">
        <v>1008.0658</v>
      </c>
      <c r="D97" s="199">
        <v>0.8659</v>
      </c>
      <c r="E97" s="199">
        <v>0.8659</v>
      </c>
    </row>
    <row r="98" spans="2:5">
      <c r="B98" s="198">
        <v>44376</v>
      </c>
      <c r="C98" s="199">
        <v>1008.0658</v>
      </c>
      <c r="D98" s="199">
        <v>0.37259999999999999</v>
      </c>
      <c r="E98" s="199">
        <v>0.37259999999999999</v>
      </c>
    </row>
    <row r="99" spans="2:5">
      <c r="B99" s="198">
        <v>44383</v>
      </c>
      <c r="C99" s="199">
        <v>1008.0658</v>
      </c>
      <c r="D99" s="199">
        <v>0.94299999999999995</v>
      </c>
      <c r="E99" s="199">
        <v>0.94299999999999995</v>
      </c>
    </row>
    <row r="100" spans="2:5">
      <c r="B100" s="198">
        <v>44390</v>
      </c>
      <c r="C100" s="199">
        <v>1008.0658</v>
      </c>
      <c r="D100" s="199">
        <v>1.4464999999999999</v>
      </c>
      <c r="E100" s="199">
        <v>1.4464999999999999</v>
      </c>
    </row>
    <row r="101" spans="2:5">
      <c r="B101" s="198">
        <v>44397</v>
      </c>
      <c r="C101" s="199">
        <v>1008.0658</v>
      </c>
      <c r="D101" s="199">
        <v>1.2693000000000001</v>
      </c>
      <c r="E101" s="199">
        <v>1.2693000000000001</v>
      </c>
    </row>
    <row r="102" spans="2:5">
      <c r="B102" s="198">
        <v>44404</v>
      </c>
      <c r="C102" s="199">
        <v>1008.0658</v>
      </c>
      <c r="D102" s="199">
        <v>1.0163</v>
      </c>
      <c r="E102" s="199">
        <v>1.0163</v>
      </c>
    </row>
    <row r="103" spans="2:5">
      <c r="B103" s="198">
        <v>44411</v>
      </c>
      <c r="C103" s="199">
        <v>1008.0658</v>
      </c>
      <c r="D103" s="199">
        <v>0.7</v>
      </c>
      <c r="E103" s="199">
        <v>0.7</v>
      </c>
    </row>
    <row r="104" spans="2:5">
      <c r="B104" s="198">
        <v>44418</v>
      </c>
      <c r="C104" s="199">
        <v>1008.0658</v>
      </c>
      <c r="D104" s="199">
        <v>0.71809999999999996</v>
      </c>
      <c r="E104" s="199">
        <v>0.71809999999999996</v>
      </c>
    </row>
    <row r="105" spans="2:5">
      <c r="B105" s="198">
        <v>44425</v>
      </c>
      <c r="C105" s="199">
        <v>1008.0658</v>
      </c>
      <c r="D105" s="199">
        <v>1.2419</v>
      </c>
      <c r="E105" s="199">
        <v>1.2419</v>
      </c>
    </row>
    <row r="106" spans="2:5">
      <c r="B106" s="198">
        <v>44432</v>
      </c>
      <c r="C106" s="199">
        <v>1008.0658</v>
      </c>
      <c r="D106" s="199">
        <v>0.84699999999999998</v>
      </c>
      <c r="E106" s="199">
        <v>0.84699999999999998</v>
      </c>
    </row>
    <row r="107" spans="2:5">
      <c r="B107" s="198">
        <v>44439</v>
      </c>
      <c r="C107" s="199">
        <v>1008.0658</v>
      </c>
      <c r="D107" s="199">
        <v>0.82689999999999997</v>
      </c>
      <c r="E107" s="199">
        <v>0.82689999999999997</v>
      </c>
    </row>
    <row r="108" spans="2:5">
      <c r="B108" s="198">
        <v>44446</v>
      </c>
      <c r="C108" s="199">
        <v>1008.0658</v>
      </c>
      <c r="D108" s="199">
        <v>0.88460000000000005</v>
      </c>
      <c r="E108" s="199">
        <v>0.88460000000000005</v>
      </c>
    </row>
    <row r="109" spans="2:5">
      <c r="B109" s="198">
        <v>44453</v>
      </c>
      <c r="C109" s="199">
        <v>1008.0658</v>
      </c>
      <c r="D109" s="199">
        <v>0.57469999999999999</v>
      </c>
      <c r="E109" s="199">
        <v>0.57469999999999999</v>
      </c>
    </row>
    <row r="110" spans="2:5">
      <c r="B110" s="198">
        <v>44460</v>
      </c>
      <c r="C110" s="199">
        <v>1008.0658</v>
      </c>
      <c r="D110" s="199">
        <v>0.58809999999999996</v>
      </c>
      <c r="E110" s="199">
        <v>0.58809999999999996</v>
      </c>
    </row>
    <row r="111" spans="2:5">
      <c r="B111" s="198">
        <v>44467</v>
      </c>
      <c r="C111" s="199">
        <v>1008.0658</v>
      </c>
      <c r="D111" s="199">
        <v>0.1076</v>
      </c>
      <c r="E111" s="199">
        <v>0.1076</v>
      </c>
    </row>
    <row r="112" spans="2:5">
      <c r="B112" s="198">
        <v>44474</v>
      </c>
      <c r="C112" s="199">
        <v>1008.0658</v>
      </c>
      <c r="D112" s="199">
        <v>0.34439999999999998</v>
      </c>
      <c r="E112" s="199">
        <v>0.34439999999999998</v>
      </c>
    </row>
    <row r="113" spans="2:5">
      <c r="B113" s="198">
        <v>44481</v>
      </c>
      <c r="C113" s="199">
        <v>1008.0658</v>
      </c>
      <c r="D113" s="199">
        <v>0.82289999999999996</v>
      </c>
      <c r="E113" s="199">
        <v>0.82289999999999996</v>
      </c>
    </row>
    <row r="114" spans="2:5">
      <c r="B114" s="198">
        <v>44489</v>
      </c>
      <c r="C114" s="199">
        <v>1008.0658</v>
      </c>
      <c r="D114" s="199">
        <v>0.55359999999999998</v>
      </c>
      <c r="E114" s="199">
        <v>0.55359999999999998</v>
      </c>
    </row>
    <row r="115" spans="2:5">
      <c r="B115" s="198">
        <v>44495</v>
      </c>
      <c r="C115" s="199">
        <v>1008.0658</v>
      </c>
      <c r="D115" s="199">
        <v>0.32179999999999997</v>
      </c>
      <c r="E115" s="199">
        <v>0.32179999999999997</v>
      </c>
    </row>
    <row r="116" spans="2:5">
      <c r="B116" s="213"/>
      <c r="C116" s="202"/>
      <c r="D116" s="202"/>
      <c r="E116" s="202"/>
    </row>
    <row r="117" spans="2:5" ht="15.75">
      <c r="B117" s="403" t="s">
        <v>2959</v>
      </c>
      <c r="C117" s="403"/>
      <c r="D117" s="403"/>
      <c r="E117" s="403"/>
    </row>
    <row r="118" spans="2:5" s="197" customFormat="1" ht="38.25">
      <c r="B118" s="194" t="s">
        <v>2938</v>
      </c>
      <c r="C118" s="195" t="s">
        <v>2939</v>
      </c>
      <c r="D118" s="196" t="s">
        <v>2940</v>
      </c>
      <c r="E118" s="196" t="s">
        <v>2941</v>
      </c>
    </row>
    <row r="119" spans="2:5">
      <c r="B119" s="198">
        <v>44320</v>
      </c>
      <c r="C119" s="199">
        <v>14.3689</v>
      </c>
      <c r="D119" s="199">
        <v>4.9000000000000002E-2</v>
      </c>
      <c r="E119" s="199">
        <v>4.9000000000000002E-2</v>
      </c>
    </row>
    <row r="120" spans="2:5">
      <c r="B120" s="198">
        <v>44350</v>
      </c>
      <c r="C120" s="199">
        <v>14.712199999999999</v>
      </c>
      <c r="D120" s="199">
        <v>4.9000000000000002E-2</v>
      </c>
      <c r="E120" s="199">
        <v>4.9000000000000002E-2</v>
      </c>
    </row>
    <row r="121" spans="2:5">
      <c r="B121" s="198">
        <v>44382</v>
      </c>
      <c r="C121" s="199">
        <v>14.7662</v>
      </c>
      <c r="D121" s="199">
        <v>4.9000000000000002E-2</v>
      </c>
      <c r="E121" s="199">
        <v>4.9000000000000002E-2</v>
      </c>
    </row>
    <row r="122" spans="2:5">
      <c r="B122" s="198">
        <v>44411</v>
      </c>
      <c r="C122" s="199">
        <v>14.9086</v>
      </c>
      <c r="D122" s="199">
        <v>0.05</v>
      </c>
      <c r="E122" s="199">
        <v>0.05</v>
      </c>
    </row>
    <row r="123" spans="2:5">
      <c r="B123" s="198">
        <v>44442</v>
      </c>
      <c r="C123" s="199">
        <v>15.196999999999999</v>
      </c>
      <c r="D123" s="199">
        <v>0.05</v>
      </c>
      <c r="E123" s="199">
        <v>0.05</v>
      </c>
    </row>
    <row r="124" spans="2:5">
      <c r="B124" s="198">
        <v>44473</v>
      </c>
      <c r="C124" s="199">
        <v>15.215400000000001</v>
      </c>
      <c r="D124" s="199">
        <v>5.1999999999999998E-2</v>
      </c>
      <c r="E124" s="199">
        <v>5.1999999999999998E-2</v>
      </c>
    </row>
    <row r="125" spans="2:5">
      <c r="B125" s="201"/>
      <c r="C125" s="202"/>
      <c r="D125" s="202"/>
      <c r="E125" s="202"/>
    </row>
    <row r="126" spans="2:5" ht="15.75">
      <c r="B126" s="403" t="s">
        <v>2960</v>
      </c>
      <c r="C126" s="403"/>
      <c r="D126" s="403"/>
      <c r="E126" s="403"/>
    </row>
    <row r="127" spans="2:5" s="197" customFormat="1" ht="38.25">
      <c r="B127" s="194" t="s">
        <v>2938</v>
      </c>
      <c r="C127" s="195" t="s">
        <v>2939</v>
      </c>
      <c r="D127" s="196" t="s">
        <v>2940</v>
      </c>
      <c r="E127" s="196" t="s">
        <v>2941</v>
      </c>
    </row>
    <row r="128" spans="2:5">
      <c r="B128" s="198">
        <v>44320</v>
      </c>
      <c r="C128" s="199">
        <v>16.5428</v>
      </c>
      <c r="D128" s="199">
        <v>4.9000000000000002E-2</v>
      </c>
      <c r="E128" s="199">
        <v>4.9000000000000002E-2</v>
      </c>
    </row>
    <row r="129" spans="2:5">
      <c r="B129" s="198">
        <v>44350</v>
      </c>
      <c r="C129" s="199">
        <v>16.960899999999999</v>
      </c>
      <c r="D129" s="199">
        <v>4.9000000000000002E-2</v>
      </c>
      <c r="E129" s="199">
        <v>4.9000000000000002E-2</v>
      </c>
    </row>
    <row r="130" spans="2:5">
      <c r="B130" s="198">
        <v>44382</v>
      </c>
      <c r="C130" s="199">
        <v>17.046299999999999</v>
      </c>
      <c r="D130" s="199">
        <v>4.9000000000000002E-2</v>
      </c>
      <c r="E130" s="199">
        <v>4.9000000000000002E-2</v>
      </c>
    </row>
    <row r="131" spans="2:5">
      <c r="B131" s="198">
        <v>44411</v>
      </c>
      <c r="C131" s="199">
        <v>17.234200000000001</v>
      </c>
      <c r="D131" s="199">
        <v>0.05</v>
      </c>
      <c r="E131" s="199">
        <v>0.05</v>
      </c>
    </row>
    <row r="132" spans="2:5">
      <c r="B132" s="198">
        <v>44442</v>
      </c>
      <c r="C132" s="199">
        <v>17.592099999999999</v>
      </c>
      <c r="D132" s="199">
        <v>0.05</v>
      </c>
      <c r="E132" s="199">
        <v>0.05</v>
      </c>
    </row>
    <row r="133" spans="2:5">
      <c r="B133" s="198">
        <v>44473</v>
      </c>
      <c r="C133" s="199">
        <v>17.6389</v>
      </c>
      <c r="D133" s="199">
        <v>5.1999999999999998E-2</v>
      </c>
      <c r="E133" s="199">
        <v>5.1999999999999998E-2</v>
      </c>
    </row>
    <row r="135" spans="2:5" ht="15.75">
      <c r="B135" s="403" t="s">
        <v>2961</v>
      </c>
      <c r="C135" s="403"/>
      <c r="D135" s="403"/>
      <c r="E135" s="403"/>
    </row>
    <row r="136" spans="2:5" s="197" customFormat="1" ht="38.25">
      <c r="B136" s="194" t="s">
        <v>2938</v>
      </c>
      <c r="C136" s="195" t="s">
        <v>2939</v>
      </c>
      <c r="D136" s="196" t="s">
        <v>2940</v>
      </c>
      <c r="E136" s="196" t="s">
        <v>2941</v>
      </c>
    </row>
    <row r="137" spans="2:5" s="203" customFormat="1">
      <c r="B137" s="208" t="s">
        <v>2948</v>
      </c>
      <c r="C137" s="206" t="s">
        <v>2962</v>
      </c>
      <c r="D137" s="209">
        <v>3.2608999999999999</v>
      </c>
      <c r="E137" s="209">
        <v>3.2608999999999999</v>
      </c>
    </row>
    <row r="138" spans="2:5" s="203" customFormat="1">
      <c r="B138" s="205" t="s">
        <v>2950</v>
      </c>
      <c r="C138" s="206" t="s">
        <v>2962</v>
      </c>
      <c r="D138" s="209">
        <v>3.2238000000000002</v>
      </c>
      <c r="E138" s="209">
        <v>3.2238000000000002</v>
      </c>
    </row>
    <row r="139" spans="2:5" s="203" customFormat="1">
      <c r="B139" s="205" t="s">
        <v>2951</v>
      </c>
      <c r="C139" s="206" t="s">
        <v>2962</v>
      </c>
      <c r="D139" s="209">
        <v>4.2594000000000003</v>
      </c>
      <c r="E139" s="209">
        <v>4.2594000000000003</v>
      </c>
    </row>
    <row r="140" spans="2:5" s="203" customFormat="1">
      <c r="B140" s="205" t="s">
        <v>2952</v>
      </c>
      <c r="C140" s="206" t="s">
        <v>2962</v>
      </c>
      <c r="D140" s="209">
        <v>4.0435999999999996</v>
      </c>
      <c r="E140" s="209">
        <v>4.0435999999999996</v>
      </c>
    </row>
    <row r="141" spans="2:5" s="203" customFormat="1">
      <c r="B141" s="205" t="s">
        <v>2953</v>
      </c>
      <c r="C141" s="206" t="s">
        <v>2962</v>
      </c>
      <c r="D141" s="209">
        <v>2.6335999999999999</v>
      </c>
      <c r="E141" s="209">
        <v>2.6335999999999999</v>
      </c>
    </row>
    <row r="142" spans="2:5" s="203" customFormat="1">
      <c r="B142" s="205" t="s">
        <v>2954</v>
      </c>
      <c r="C142" s="206" t="s">
        <v>2962</v>
      </c>
      <c r="D142" s="209">
        <v>2.3563999999999998</v>
      </c>
      <c r="E142" s="209">
        <v>2.3563999999999998</v>
      </c>
    </row>
    <row r="144" spans="2:5" ht="15.75">
      <c r="B144" s="403" t="s">
        <v>2963</v>
      </c>
      <c r="C144" s="403"/>
      <c r="D144" s="403"/>
      <c r="E144" s="403"/>
    </row>
    <row r="145" spans="2:5" s="197" customFormat="1" ht="38.25">
      <c r="B145" s="194" t="s">
        <v>2938</v>
      </c>
      <c r="C145" s="195" t="s">
        <v>2939</v>
      </c>
      <c r="D145" s="196" t="s">
        <v>2940</v>
      </c>
      <c r="E145" s="196" t="s">
        <v>2941</v>
      </c>
    </row>
    <row r="146" spans="2:5">
      <c r="B146" s="208" t="s">
        <v>2948</v>
      </c>
      <c r="C146" s="214" t="s">
        <v>2962</v>
      </c>
      <c r="D146" s="215">
        <v>3.4443999999999999</v>
      </c>
      <c r="E146" s="215">
        <v>3.4443999999999999</v>
      </c>
    </row>
    <row r="147" spans="2:5">
      <c r="B147" s="205" t="s">
        <v>2950</v>
      </c>
      <c r="C147" s="214" t="s">
        <v>2962</v>
      </c>
      <c r="D147" s="215">
        <v>3.4039999999999999</v>
      </c>
      <c r="E147" s="215">
        <v>3.4039999999999999</v>
      </c>
    </row>
    <row r="148" spans="2:5">
      <c r="B148" s="205" t="s">
        <v>2951</v>
      </c>
      <c r="C148" s="214" t="s">
        <v>2962</v>
      </c>
      <c r="D148" s="215">
        <v>4.4283000000000001</v>
      </c>
      <c r="E148" s="215">
        <v>4.4283000000000001</v>
      </c>
    </row>
    <row r="149" spans="2:5">
      <c r="B149" s="205" t="s">
        <v>2952</v>
      </c>
      <c r="C149" s="214" t="s">
        <v>2962</v>
      </c>
      <c r="D149" s="215">
        <v>4.2286000000000001</v>
      </c>
      <c r="E149" s="215">
        <v>4.2286000000000001</v>
      </c>
    </row>
    <row r="150" spans="2:5">
      <c r="B150" s="205" t="s">
        <v>2953</v>
      </c>
      <c r="C150" s="214" t="s">
        <v>2962</v>
      </c>
      <c r="D150" s="215">
        <v>2.8113000000000001</v>
      </c>
      <c r="E150" s="215">
        <v>2.8113000000000001</v>
      </c>
    </row>
    <row r="151" spans="2:5">
      <c r="B151" s="205" t="s">
        <v>2954</v>
      </c>
      <c r="C151" s="214" t="s">
        <v>2962</v>
      </c>
      <c r="D151" s="215">
        <v>2.5022000000000002</v>
      </c>
      <c r="E151" s="215">
        <v>2.5022000000000002</v>
      </c>
    </row>
    <row r="152" spans="2:5">
      <c r="B152" s="216"/>
      <c r="C152" s="211"/>
    </row>
    <row r="153" spans="2:5" ht="15.75">
      <c r="B153" s="403" t="s">
        <v>2964</v>
      </c>
      <c r="C153" s="403"/>
      <c r="D153" s="403"/>
      <c r="E153" s="403"/>
    </row>
    <row r="154" spans="2:5" s="197" customFormat="1" ht="38.25">
      <c r="B154" s="217" t="s">
        <v>2938</v>
      </c>
      <c r="C154" s="218" t="s">
        <v>2939</v>
      </c>
      <c r="D154" s="219" t="s">
        <v>2940</v>
      </c>
      <c r="E154" s="219" t="s">
        <v>2941</v>
      </c>
    </row>
    <row r="155" spans="2:5">
      <c r="B155" s="208" t="s">
        <v>2948</v>
      </c>
      <c r="C155" s="214" t="s">
        <v>2965</v>
      </c>
      <c r="D155" s="220">
        <v>2.5972</v>
      </c>
      <c r="E155" s="220">
        <v>2.5972</v>
      </c>
    </row>
    <row r="156" spans="2:5">
      <c r="B156" s="205" t="s">
        <v>2950</v>
      </c>
      <c r="C156" s="214" t="s">
        <v>2965</v>
      </c>
      <c r="D156" s="220">
        <v>2.6762000000000001</v>
      </c>
      <c r="E156" s="220">
        <v>2.6762000000000001</v>
      </c>
    </row>
    <row r="157" spans="2:5">
      <c r="B157" s="205" t="s">
        <v>2951</v>
      </c>
      <c r="C157" s="214" t="s">
        <v>2965</v>
      </c>
      <c r="D157" s="220">
        <v>2.77</v>
      </c>
      <c r="E157" s="220">
        <v>2.77</v>
      </c>
    </row>
    <row r="158" spans="2:5">
      <c r="B158" s="205" t="s">
        <v>2952</v>
      </c>
      <c r="C158" s="214" t="s">
        <v>2965</v>
      </c>
      <c r="D158" s="220">
        <v>2.8409</v>
      </c>
      <c r="E158" s="220">
        <v>2.8409</v>
      </c>
    </row>
    <row r="159" spans="2:5">
      <c r="B159" s="205" t="s">
        <v>2953</v>
      </c>
      <c r="C159" s="214" t="s">
        <v>2965</v>
      </c>
      <c r="D159" s="220">
        <v>2.3449</v>
      </c>
      <c r="E159" s="220">
        <v>2.3449</v>
      </c>
    </row>
    <row r="160" spans="2:5">
      <c r="B160" s="205" t="s">
        <v>2954</v>
      </c>
      <c r="C160" s="214" t="s">
        <v>2965</v>
      </c>
      <c r="D160" s="220">
        <v>2.4996</v>
      </c>
      <c r="E160" s="220">
        <v>2.4996</v>
      </c>
    </row>
    <row r="161" spans="2:5">
      <c r="B161" s="221"/>
      <c r="C161" s="212"/>
      <c r="D161" s="212"/>
      <c r="E161" s="212"/>
    </row>
    <row r="162" spans="2:5" ht="15.75">
      <c r="B162" s="403" t="s">
        <v>2966</v>
      </c>
      <c r="C162" s="403"/>
      <c r="D162" s="403"/>
      <c r="E162" s="403"/>
    </row>
    <row r="163" spans="2:5" s="197" customFormat="1" ht="38.25">
      <c r="B163" s="194" t="s">
        <v>2938</v>
      </c>
      <c r="C163" s="195" t="s">
        <v>2939</v>
      </c>
      <c r="D163" s="196" t="s">
        <v>2940</v>
      </c>
      <c r="E163" s="196" t="s">
        <v>2941</v>
      </c>
    </row>
    <row r="164" spans="2:5">
      <c r="B164" s="208" t="s">
        <v>2948</v>
      </c>
      <c r="C164" s="214" t="s">
        <v>2967</v>
      </c>
      <c r="D164" s="220">
        <v>2.6909000000000001</v>
      </c>
      <c r="E164" s="220">
        <v>2.6909000000000001</v>
      </c>
    </row>
    <row r="165" spans="2:5">
      <c r="B165" s="205" t="s">
        <v>2950</v>
      </c>
      <c r="C165" s="214" t="s">
        <v>2967</v>
      </c>
      <c r="D165" s="220">
        <v>2.7669999999999999</v>
      </c>
      <c r="E165" s="220">
        <v>2.7669999999999999</v>
      </c>
    </row>
    <row r="166" spans="2:5">
      <c r="B166" s="205" t="s">
        <v>2951</v>
      </c>
      <c r="C166" s="214" t="s">
        <v>2967</v>
      </c>
      <c r="D166" s="220">
        <v>2.8635999999999999</v>
      </c>
      <c r="E166" s="220">
        <v>2.8635999999999999</v>
      </c>
    </row>
    <row r="167" spans="2:5">
      <c r="B167" s="205" t="s">
        <v>2952</v>
      </c>
      <c r="C167" s="214" t="s">
        <v>2967</v>
      </c>
      <c r="D167" s="220">
        <v>2.9346999999999999</v>
      </c>
      <c r="E167" s="220">
        <v>2.9346999999999999</v>
      </c>
    </row>
    <row r="168" spans="2:5">
      <c r="B168" s="205" t="s">
        <v>2953</v>
      </c>
      <c r="C168" s="214" t="s">
        <v>2967</v>
      </c>
      <c r="D168" s="220">
        <v>2.4355000000000002</v>
      </c>
      <c r="E168" s="220">
        <v>2.4355000000000002</v>
      </c>
    </row>
    <row r="169" spans="2:5">
      <c r="B169" s="205" t="s">
        <v>2954</v>
      </c>
      <c r="C169" s="214" t="s">
        <v>2967</v>
      </c>
      <c r="D169" s="220">
        <v>2.6147999999999998</v>
      </c>
      <c r="E169" s="220">
        <v>2.6147999999999998</v>
      </c>
    </row>
    <row r="170" spans="2:5">
      <c r="B170" s="222"/>
      <c r="C170" s="212"/>
      <c r="D170" s="212"/>
      <c r="E170" s="212"/>
    </row>
    <row r="171" spans="2:5" ht="15.75">
      <c r="B171" s="403" t="s">
        <v>2968</v>
      </c>
      <c r="C171" s="403"/>
      <c r="D171" s="403"/>
      <c r="E171" s="403"/>
    </row>
    <row r="172" spans="2:5" s="197" customFormat="1" ht="38.25">
      <c r="B172" s="194" t="s">
        <v>2938</v>
      </c>
      <c r="C172" s="195" t="s">
        <v>2939</v>
      </c>
      <c r="D172" s="196" t="s">
        <v>2940</v>
      </c>
      <c r="E172" s="196" t="s">
        <v>2941</v>
      </c>
    </row>
    <row r="173" spans="2:5" ht="15" customHeight="1">
      <c r="B173" s="208" t="s">
        <v>2948</v>
      </c>
      <c r="C173" s="214" t="s">
        <v>2969</v>
      </c>
      <c r="D173" s="220">
        <v>2.6251000000000002</v>
      </c>
      <c r="E173" s="220">
        <v>2.6251000000000002</v>
      </c>
    </row>
    <row r="174" spans="2:5" ht="15" customHeight="1">
      <c r="B174" s="205" t="s">
        <v>2950</v>
      </c>
      <c r="C174" s="214" t="s">
        <v>2969</v>
      </c>
      <c r="D174" s="220">
        <v>2.5230999999999999</v>
      </c>
      <c r="E174" s="220">
        <v>2.5230999999999999</v>
      </c>
    </row>
    <row r="175" spans="2:5" ht="15" customHeight="1">
      <c r="B175" s="205" t="s">
        <v>2951</v>
      </c>
      <c r="C175" s="214" t="s">
        <v>2969</v>
      </c>
      <c r="D175" s="220">
        <v>2.5649999999999999</v>
      </c>
      <c r="E175" s="220">
        <v>2.5649999999999999</v>
      </c>
    </row>
    <row r="176" spans="2:5" ht="15" customHeight="1">
      <c r="B176" s="205" t="s">
        <v>2952</v>
      </c>
      <c r="C176" s="214" t="s">
        <v>2969</v>
      </c>
      <c r="D176" s="220">
        <v>2.4790999999999999</v>
      </c>
      <c r="E176" s="220">
        <v>2.4790999999999999</v>
      </c>
    </row>
    <row r="177" spans="2:5" ht="15" customHeight="1">
      <c r="B177" s="205" t="s">
        <v>2953</v>
      </c>
      <c r="C177" s="214" t="s">
        <v>2969</v>
      </c>
      <c r="D177" s="220">
        <v>2.4557000000000002</v>
      </c>
      <c r="E177" s="220">
        <v>2.4557000000000002</v>
      </c>
    </row>
    <row r="178" spans="2:5" ht="15" customHeight="1">
      <c r="B178" s="205" t="s">
        <v>2954</v>
      </c>
      <c r="C178" s="214" t="s">
        <v>2969</v>
      </c>
      <c r="D178" s="220">
        <v>2.5666000000000002</v>
      </c>
      <c r="E178" s="220">
        <v>2.5666000000000002</v>
      </c>
    </row>
    <row r="179" spans="2:5" ht="15" customHeight="1">
      <c r="B179" s="216"/>
      <c r="C179" s="223"/>
      <c r="D179" s="212" t="s">
        <v>822</v>
      </c>
      <c r="E179" s="212"/>
    </row>
    <row r="180" spans="2:5" ht="15.75">
      <c r="B180" s="403" t="s">
        <v>2970</v>
      </c>
      <c r="C180" s="403"/>
      <c r="D180" s="403"/>
      <c r="E180" s="403"/>
    </row>
    <row r="181" spans="2:5" s="197" customFormat="1" ht="38.25">
      <c r="B181" s="194" t="s">
        <v>2938</v>
      </c>
      <c r="C181" s="195" t="s">
        <v>2939</v>
      </c>
      <c r="D181" s="196" t="s">
        <v>2940</v>
      </c>
      <c r="E181" s="196" t="s">
        <v>2941</v>
      </c>
    </row>
    <row r="182" spans="2:5" s="203" customFormat="1">
      <c r="B182" s="205" t="s">
        <v>2948</v>
      </c>
      <c r="C182" s="206" t="s">
        <v>2969</v>
      </c>
      <c r="D182" s="209">
        <v>2.7132000000000001</v>
      </c>
      <c r="E182" s="209">
        <v>2.7132000000000001</v>
      </c>
    </row>
    <row r="183" spans="2:5" s="203" customFormat="1">
      <c r="B183" s="205" t="s">
        <v>2950</v>
      </c>
      <c r="C183" s="206" t="s">
        <v>2969</v>
      </c>
      <c r="D183" s="209">
        <v>2.6118000000000001</v>
      </c>
      <c r="E183" s="209">
        <v>2.6118000000000001</v>
      </c>
    </row>
    <row r="184" spans="2:5" s="203" customFormat="1">
      <c r="B184" s="205" t="s">
        <v>2951</v>
      </c>
      <c r="C184" s="206" t="s">
        <v>2969</v>
      </c>
      <c r="D184" s="209">
        <v>2.6595</v>
      </c>
      <c r="E184" s="209">
        <v>2.6595</v>
      </c>
    </row>
    <row r="185" spans="2:5" s="203" customFormat="1">
      <c r="B185" s="205" t="s">
        <v>2952</v>
      </c>
      <c r="C185" s="206" t="s">
        <v>2969</v>
      </c>
      <c r="D185" s="209">
        <v>2.5670000000000002</v>
      </c>
      <c r="E185" s="209">
        <v>2.5670000000000002</v>
      </c>
    </row>
    <row r="186" spans="2:5" s="203" customFormat="1">
      <c r="B186" s="205" t="s">
        <v>2953</v>
      </c>
      <c r="C186" s="206" t="s">
        <v>2969</v>
      </c>
      <c r="D186" s="209">
        <v>2.5461999999999998</v>
      </c>
      <c r="E186" s="209">
        <v>2.5461999999999998</v>
      </c>
    </row>
    <row r="187" spans="2:5" s="203" customFormat="1">
      <c r="B187" s="205" t="s">
        <v>2954</v>
      </c>
      <c r="C187" s="206" t="s">
        <v>2969</v>
      </c>
      <c r="D187" s="209">
        <v>2.6600999999999999</v>
      </c>
      <c r="E187" s="209">
        <v>2.6600999999999999</v>
      </c>
    </row>
    <row r="189" spans="2:5" ht="15.75">
      <c r="B189" s="403" t="s">
        <v>2971</v>
      </c>
      <c r="C189" s="403"/>
      <c r="D189" s="403"/>
      <c r="E189" s="403"/>
    </row>
    <row r="190" spans="2:5" s="197" customFormat="1" ht="38.25">
      <c r="B190" s="194" t="s">
        <v>2938</v>
      </c>
      <c r="C190" s="195" t="s">
        <v>2939</v>
      </c>
      <c r="D190" s="196" t="s">
        <v>2940</v>
      </c>
      <c r="E190" s="196" t="s">
        <v>2941</v>
      </c>
    </row>
    <row r="191" spans="2:5" ht="15.75" customHeight="1">
      <c r="B191" s="198">
        <v>44320</v>
      </c>
      <c r="C191" s="199">
        <v>10.3758</v>
      </c>
      <c r="D191" s="199">
        <v>7.1999999999999998E-3</v>
      </c>
      <c r="E191" s="199">
        <v>7.1999999999999998E-3</v>
      </c>
    </row>
    <row r="192" spans="2:5" ht="15.75" customHeight="1">
      <c r="B192" s="198">
        <v>44327</v>
      </c>
      <c r="C192" s="199">
        <v>10.3758</v>
      </c>
      <c r="D192" s="199">
        <v>4.7000000000000002E-3</v>
      </c>
      <c r="E192" s="199">
        <v>4.7000000000000002E-3</v>
      </c>
    </row>
    <row r="193" spans="2:5" ht="15.75" customHeight="1">
      <c r="B193" s="198">
        <v>44334</v>
      </c>
      <c r="C193" s="199">
        <v>10.3758</v>
      </c>
      <c r="D193" s="199">
        <v>6.4999999999999997E-3</v>
      </c>
      <c r="E193" s="199">
        <v>6.4999999999999997E-3</v>
      </c>
    </row>
    <row r="194" spans="2:5">
      <c r="B194" s="198">
        <v>44341</v>
      </c>
      <c r="C194" s="199">
        <v>10.3758</v>
      </c>
      <c r="D194" s="199">
        <v>6.1999999999999998E-3</v>
      </c>
      <c r="E194" s="199">
        <v>6.1999999999999998E-3</v>
      </c>
    </row>
    <row r="195" spans="2:5">
      <c r="B195" s="198">
        <v>44348</v>
      </c>
      <c r="C195" s="199">
        <v>10.3758</v>
      </c>
      <c r="D195" s="199">
        <v>3.5999999999999999E-3</v>
      </c>
      <c r="E195" s="199">
        <v>3.5999999999999999E-3</v>
      </c>
    </row>
    <row r="196" spans="2:5">
      <c r="B196" s="198">
        <v>44355</v>
      </c>
      <c r="C196" s="199">
        <v>10.3758</v>
      </c>
      <c r="D196" s="199">
        <v>6.4999999999999997E-3</v>
      </c>
      <c r="E196" s="199">
        <v>6.4999999999999997E-3</v>
      </c>
    </row>
    <row r="197" spans="2:5">
      <c r="B197" s="198">
        <v>44362</v>
      </c>
      <c r="C197" s="199">
        <v>10.3758</v>
      </c>
      <c r="D197" s="199">
        <v>7.1000000000000004E-3</v>
      </c>
      <c r="E197" s="199">
        <v>7.1000000000000004E-3</v>
      </c>
    </row>
    <row r="198" spans="2:5">
      <c r="B198" s="198">
        <v>44369</v>
      </c>
      <c r="C198" s="199">
        <v>10.3758</v>
      </c>
      <c r="D198" s="199">
        <v>2.8999999999999998E-3</v>
      </c>
      <c r="E198" s="199">
        <v>2.8999999999999998E-3</v>
      </c>
    </row>
    <row r="199" spans="2:5">
      <c r="B199" s="198">
        <v>44376</v>
      </c>
      <c r="C199" s="199">
        <v>10.3758</v>
      </c>
      <c r="D199" s="199">
        <v>6.1999999999999998E-3</v>
      </c>
      <c r="E199" s="199">
        <v>6.1999999999999998E-3</v>
      </c>
    </row>
    <row r="200" spans="2:5">
      <c r="B200" s="198">
        <v>44383</v>
      </c>
      <c r="C200" s="199">
        <v>10.3758</v>
      </c>
      <c r="D200" s="199">
        <v>6.7999999999999996E-3</v>
      </c>
      <c r="E200" s="199">
        <v>6.7999999999999996E-3</v>
      </c>
    </row>
    <row r="201" spans="2:5">
      <c r="B201" s="198">
        <v>44390</v>
      </c>
      <c r="C201" s="199">
        <v>10.3758</v>
      </c>
      <c r="D201" s="199">
        <v>8.0000000000000002E-3</v>
      </c>
      <c r="E201" s="199">
        <v>8.0000000000000002E-3</v>
      </c>
    </row>
    <row r="202" spans="2:5">
      <c r="B202" s="198">
        <v>44397</v>
      </c>
      <c r="C202" s="199">
        <v>10.3758</v>
      </c>
      <c r="D202" s="199">
        <v>7.7999999999999996E-3</v>
      </c>
      <c r="E202" s="199">
        <v>7.7999999999999996E-3</v>
      </c>
    </row>
    <row r="203" spans="2:5">
      <c r="B203" s="198">
        <v>44404</v>
      </c>
      <c r="C203" s="199">
        <v>10.3758</v>
      </c>
      <c r="D203" s="199">
        <v>7.1999999999999998E-3</v>
      </c>
      <c r="E203" s="199">
        <v>7.1999999999999998E-3</v>
      </c>
    </row>
    <row r="204" spans="2:5">
      <c r="B204" s="198">
        <v>44411</v>
      </c>
      <c r="C204" s="199">
        <v>10.3758</v>
      </c>
      <c r="D204" s="199">
        <v>5.1000000000000004E-3</v>
      </c>
      <c r="E204" s="199">
        <v>5.1000000000000004E-3</v>
      </c>
    </row>
    <row r="205" spans="2:5">
      <c r="B205" s="198">
        <v>44418</v>
      </c>
      <c r="C205" s="199">
        <v>10.3758</v>
      </c>
      <c r="D205" s="199">
        <v>6.7999999999999996E-3</v>
      </c>
      <c r="E205" s="199">
        <v>6.7999999999999996E-3</v>
      </c>
    </row>
    <row r="206" spans="2:5">
      <c r="B206" s="198">
        <v>44425</v>
      </c>
      <c r="C206" s="199">
        <v>10.3758</v>
      </c>
      <c r="D206" s="199">
        <v>8.3999999999999995E-3</v>
      </c>
      <c r="E206" s="199">
        <v>8.3999999999999995E-3</v>
      </c>
    </row>
    <row r="207" spans="2:5">
      <c r="B207" s="198">
        <v>44432</v>
      </c>
      <c r="C207" s="199">
        <v>10.3758</v>
      </c>
      <c r="D207" s="199">
        <v>7.4000000000000003E-3</v>
      </c>
      <c r="E207" s="199">
        <v>7.4000000000000003E-3</v>
      </c>
    </row>
    <row r="208" spans="2:5">
      <c r="B208" s="198">
        <v>44439</v>
      </c>
      <c r="C208" s="199">
        <v>10.3758</v>
      </c>
      <c r="D208" s="199">
        <v>7.7000000000000002E-3</v>
      </c>
      <c r="E208" s="199">
        <v>7.7000000000000002E-3</v>
      </c>
    </row>
    <row r="209" spans="2:5">
      <c r="B209" s="198">
        <v>44446</v>
      </c>
      <c r="C209" s="199">
        <v>10.3758</v>
      </c>
      <c r="D209" s="199">
        <v>6.8999999999999999E-3</v>
      </c>
      <c r="E209" s="199">
        <v>6.8999999999999999E-3</v>
      </c>
    </row>
    <row r="210" spans="2:5">
      <c r="B210" s="198">
        <v>44453</v>
      </c>
      <c r="C210" s="199">
        <v>10.3758</v>
      </c>
      <c r="D210" s="199">
        <v>4.7999999999999996E-3</v>
      </c>
      <c r="E210" s="199">
        <v>4.7999999999999996E-3</v>
      </c>
    </row>
    <row r="211" spans="2:5">
      <c r="B211" s="198">
        <v>44460</v>
      </c>
      <c r="C211" s="199">
        <v>10.3758</v>
      </c>
      <c r="D211" s="199">
        <v>5.7000000000000002E-3</v>
      </c>
      <c r="E211" s="199">
        <v>5.7000000000000002E-3</v>
      </c>
    </row>
    <row r="212" spans="2:5">
      <c r="B212" s="198">
        <v>44467</v>
      </c>
      <c r="C212" s="199">
        <v>10.3758</v>
      </c>
      <c r="D212" s="199">
        <v>1.6999999999999999E-3</v>
      </c>
      <c r="E212" s="199">
        <v>1.6999999999999999E-3</v>
      </c>
    </row>
    <row r="213" spans="2:5">
      <c r="B213" s="198">
        <v>44474</v>
      </c>
      <c r="C213" s="199">
        <v>10.3758</v>
      </c>
      <c r="D213" s="199">
        <v>4.8999999999999998E-3</v>
      </c>
      <c r="E213" s="199">
        <v>4.8999999999999998E-3</v>
      </c>
    </row>
    <row r="214" spans="2:5">
      <c r="B214" s="198">
        <v>44481</v>
      </c>
      <c r="C214" s="199">
        <v>10.3758</v>
      </c>
      <c r="D214" s="199">
        <v>9.4999999999999998E-3</v>
      </c>
      <c r="E214" s="199">
        <v>9.4999999999999998E-3</v>
      </c>
    </row>
    <row r="215" spans="2:5">
      <c r="B215" s="198">
        <v>44489</v>
      </c>
      <c r="C215" s="199">
        <v>10.3758</v>
      </c>
      <c r="D215" s="199">
        <v>5.1999999999999998E-3</v>
      </c>
      <c r="E215" s="199">
        <v>5.1999999999999998E-3</v>
      </c>
    </row>
    <row r="216" spans="2:5">
      <c r="B216" s="198">
        <v>44495</v>
      </c>
      <c r="C216" s="199">
        <v>10.3758</v>
      </c>
      <c r="D216" s="199">
        <v>1.1000000000000001E-3</v>
      </c>
      <c r="E216" s="199">
        <v>1.1000000000000001E-3</v>
      </c>
    </row>
    <row r="217" spans="2:5">
      <c r="B217" s="201"/>
      <c r="C217" s="202"/>
      <c r="D217" s="202"/>
      <c r="E217" s="202"/>
    </row>
    <row r="218" spans="2:5" ht="15.75">
      <c r="B218" s="403" t="s">
        <v>2972</v>
      </c>
      <c r="C218" s="403"/>
      <c r="D218" s="403"/>
      <c r="E218" s="403"/>
    </row>
    <row r="219" spans="2:5" s="197" customFormat="1" ht="38.25">
      <c r="B219" s="194" t="s">
        <v>2938</v>
      </c>
      <c r="C219" s="195" t="s">
        <v>2939</v>
      </c>
      <c r="D219" s="196" t="s">
        <v>2940</v>
      </c>
      <c r="E219" s="196" t="s">
        <v>2941</v>
      </c>
    </row>
    <row r="220" spans="2:5">
      <c r="B220" s="198">
        <v>44320</v>
      </c>
      <c r="C220" s="199">
        <v>10.4023</v>
      </c>
      <c r="D220" s="199">
        <v>9.1000000000000004E-3</v>
      </c>
      <c r="E220" s="199">
        <v>9.1000000000000004E-3</v>
      </c>
    </row>
    <row r="221" spans="2:5">
      <c r="B221" s="198">
        <v>44327</v>
      </c>
      <c r="C221" s="199">
        <v>10.4023</v>
      </c>
      <c r="D221" s="199">
        <v>6.1000000000000004E-3</v>
      </c>
      <c r="E221" s="199">
        <v>6.1000000000000004E-3</v>
      </c>
    </row>
    <row r="222" spans="2:5">
      <c r="B222" s="198">
        <v>44334</v>
      </c>
      <c r="C222" s="199">
        <v>10.4023</v>
      </c>
      <c r="D222" s="199">
        <v>8.0000000000000002E-3</v>
      </c>
      <c r="E222" s="199">
        <v>8.0000000000000002E-3</v>
      </c>
    </row>
    <row r="223" spans="2:5">
      <c r="B223" s="198">
        <v>44341</v>
      </c>
      <c r="C223" s="199">
        <v>10.4023</v>
      </c>
      <c r="D223" s="199">
        <v>8.0000000000000002E-3</v>
      </c>
      <c r="E223" s="199">
        <v>8.0000000000000002E-3</v>
      </c>
    </row>
    <row r="224" spans="2:5">
      <c r="B224" s="198">
        <v>44348</v>
      </c>
      <c r="C224" s="199">
        <v>10.4023</v>
      </c>
      <c r="D224" s="199">
        <v>5.3E-3</v>
      </c>
      <c r="E224" s="199">
        <v>5.3E-3</v>
      </c>
    </row>
    <row r="225" spans="2:5">
      <c r="B225" s="198">
        <v>44355</v>
      </c>
      <c r="C225" s="199">
        <v>10.4023</v>
      </c>
      <c r="D225" s="199">
        <v>8.0000000000000002E-3</v>
      </c>
      <c r="E225" s="199">
        <v>8.0000000000000002E-3</v>
      </c>
    </row>
    <row r="226" spans="2:5">
      <c r="B226" s="198">
        <v>44362</v>
      </c>
      <c r="C226" s="199">
        <v>10.4023</v>
      </c>
      <c r="D226" s="199">
        <v>8.6E-3</v>
      </c>
      <c r="E226" s="199">
        <v>8.6E-3</v>
      </c>
    </row>
    <row r="227" spans="2:5">
      <c r="B227" s="198">
        <v>44369</v>
      </c>
      <c r="C227" s="199">
        <v>10.4023</v>
      </c>
      <c r="D227" s="199">
        <v>4.4000000000000003E-3</v>
      </c>
      <c r="E227" s="199">
        <v>4.4000000000000003E-3</v>
      </c>
    </row>
    <row r="228" spans="2:5">
      <c r="B228" s="198">
        <v>44376</v>
      </c>
      <c r="C228" s="199">
        <v>10.4023</v>
      </c>
      <c r="D228" s="199">
        <v>7.7000000000000002E-3</v>
      </c>
      <c r="E228" s="199">
        <v>7.7000000000000002E-3</v>
      </c>
    </row>
    <row r="229" spans="2:5">
      <c r="B229" s="198">
        <v>44383</v>
      </c>
      <c r="C229" s="199">
        <v>10.4023</v>
      </c>
      <c r="D229" s="199">
        <v>8.3000000000000001E-3</v>
      </c>
      <c r="E229" s="199">
        <v>8.3000000000000001E-3</v>
      </c>
    </row>
    <row r="230" spans="2:5">
      <c r="B230" s="198">
        <v>44390</v>
      </c>
      <c r="C230" s="199">
        <v>10.4023</v>
      </c>
      <c r="D230" s="199">
        <v>9.4999999999999998E-3</v>
      </c>
      <c r="E230" s="199">
        <v>9.4999999999999998E-3</v>
      </c>
    </row>
    <row r="231" spans="2:5">
      <c r="B231" s="198">
        <v>44397</v>
      </c>
      <c r="C231" s="199">
        <v>10.4023</v>
      </c>
      <c r="D231" s="199">
        <v>9.1999999999999998E-3</v>
      </c>
      <c r="E231" s="199">
        <v>9.1999999999999998E-3</v>
      </c>
    </row>
    <row r="232" spans="2:5">
      <c r="B232" s="198">
        <v>44404</v>
      </c>
      <c r="C232" s="199">
        <v>10.4023</v>
      </c>
      <c r="D232" s="199">
        <v>8.8000000000000005E-3</v>
      </c>
      <c r="E232" s="199">
        <v>8.8000000000000005E-3</v>
      </c>
    </row>
    <row r="233" spans="2:5">
      <c r="B233" s="198">
        <v>44411</v>
      </c>
      <c r="C233" s="199">
        <v>10.4023</v>
      </c>
      <c r="D233" s="199">
        <v>6.6E-3</v>
      </c>
      <c r="E233" s="199">
        <v>6.6E-3</v>
      </c>
    </row>
    <row r="234" spans="2:5">
      <c r="B234" s="198">
        <v>44418</v>
      </c>
      <c r="C234" s="199">
        <v>10.4023</v>
      </c>
      <c r="D234" s="199">
        <v>8.3000000000000001E-3</v>
      </c>
      <c r="E234" s="199">
        <v>8.3000000000000001E-3</v>
      </c>
    </row>
    <row r="235" spans="2:5">
      <c r="B235" s="198">
        <v>44425</v>
      </c>
      <c r="C235" s="199">
        <v>10.4023</v>
      </c>
      <c r="D235" s="199">
        <v>1.06E-2</v>
      </c>
      <c r="E235" s="199">
        <v>1.06E-2</v>
      </c>
    </row>
    <row r="236" spans="2:5">
      <c r="B236" s="198">
        <v>44432</v>
      </c>
      <c r="C236" s="199">
        <v>10.4023</v>
      </c>
      <c r="D236" s="199">
        <v>9.2999999999999992E-3</v>
      </c>
      <c r="E236" s="199">
        <v>9.2999999999999992E-3</v>
      </c>
    </row>
    <row r="237" spans="2:5">
      <c r="B237" s="198">
        <v>44439</v>
      </c>
      <c r="C237" s="199">
        <v>10.4023</v>
      </c>
      <c r="D237" s="199">
        <v>9.1999999999999998E-3</v>
      </c>
      <c r="E237" s="199">
        <v>9.1999999999999998E-3</v>
      </c>
    </row>
    <row r="238" spans="2:5">
      <c r="B238" s="198">
        <v>44446</v>
      </c>
      <c r="C238" s="199">
        <v>10.4023</v>
      </c>
      <c r="D238" s="199">
        <v>8.3999999999999995E-3</v>
      </c>
      <c r="E238" s="199">
        <v>8.3999999999999995E-3</v>
      </c>
    </row>
    <row r="239" spans="2:5">
      <c r="B239" s="198">
        <v>44453</v>
      </c>
      <c r="C239" s="199">
        <v>10.4023</v>
      </c>
      <c r="D239" s="199">
        <v>6.3E-3</v>
      </c>
      <c r="E239" s="199">
        <v>6.3E-3</v>
      </c>
    </row>
    <row r="240" spans="2:5">
      <c r="B240" s="198">
        <v>44460</v>
      </c>
      <c r="C240" s="199">
        <v>10.4023</v>
      </c>
      <c r="D240" s="199">
        <v>7.6E-3</v>
      </c>
      <c r="E240" s="199">
        <v>7.6E-3</v>
      </c>
    </row>
    <row r="241" spans="1:256">
      <c r="B241" s="198">
        <v>44467</v>
      </c>
      <c r="C241" s="199">
        <v>10.4023</v>
      </c>
      <c r="D241" s="199">
        <v>3.8E-3</v>
      </c>
      <c r="E241" s="199">
        <v>3.8E-3</v>
      </c>
    </row>
    <row r="242" spans="1:256">
      <c r="B242" s="198">
        <v>44474</v>
      </c>
      <c r="C242" s="199">
        <v>10.4023</v>
      </c>
      <c r="D242" s="199">
        <v>6.3E-3</v>
      </c>
      <c r="E242" s="199">
        <v>6.3E-3</v>
      </c>
    </row>
    <row r="243" spans="1:256">
      <c r="B243" s="198">
        <v>44481</v>
      </c>
      <c r="C243" s="199">
        <v>10.4023</v>
      </c>
      <c r="D243" s="199">
        <v>1.11E-2</v>
      </c>
      <c r="E243" s="199">
        <v>1.11E-2</v>
      </c>
    </row>
    <row r="244" spans="1:256">
      <c r="B244" s="198">
        <v>44489</v>
      </c>
      <c r="C244" s="199">
        <v>10.4023</v>
      </c>
      <c r="D244" s="199">
        <v>6.8999999999999999E-3</v>
      </c>
      <c r="E244" s="199">
        <v>6.8999999999999999E-3</v>
      </c>
    </row>
    <row r="245" spans="1:256">
      <c r="B245" s="198">
        <v>44495</v>
      </c>
      <c r="C245" s="199">
        <v>10.4023</v>
      </c>
      <c r="D245" s="199">
        <v>2.3E-3</v>
      </c>
      <c r="E245" s="199">
        <v>2.3E-3</v>
      </c>
    </row>
    <row r="247" spans="1:256" s="252" customFormat="1" ht="18.75">
      <c r="A247" s="193"/>
      <c r="B247" s="251" t="s">
        <v>3038</v>
      </c>
      <c r="C247" s="404" t="s">
        <v>3039</v>
      </c>
      <c r="D247" s="404"/>
      <c r="E247" s="404"/>
      <c r="F247" s="193"/>
      <c r="G247" s="193"/>
      <c r="H247" s="193"/>
      <c r="I247" s="193"/>
      <c r="J247" s="193"/>
      <c r="K247" s="193"/>
      <c r="L247" s="193"/>
      <c r="M247" s="193"/>
      <c r="N247" s="193"/>
      <c r="O247" s="193"/>
      <c r="P247" s="193"/>
      <c r="Q247" s="193"/>
      <c r="R247" s="193"/>
      <c r="S247" s="193"/>
      <c r="T247" s="193"/>
      <c r="U247" s="193"/>
      <c r="V247" s="193"/>
      <c r="W247" s="193"/>
      <c r="X247" s="193"/>
      <c r="Y247" s="193"/>
      <c r="Z247" s="193"/>
      <c r="AA247" s="193"/>
      <c r="AB247" s="193"/>
      <c r="AC247" s="193"/>
      <c r="AD247" s="193"/>
      <c r="AE247" s="193"/>
      <c r="AF247" s="193"/>
      <c r="AG247" s="193"/>
      <c r="AH247" s="193"/>
      <c r="AI247" s="193"/>
      <c r="AJ247" s="193"/>
      <c r="AK247" s="193"/>
      <c r="AL247" s="193"/>
      <c r="AM247" s="193"/>
      <c r="AN247" s="193"/>
      <c r="AO247" s="193"/>
      <c r="AP247" s="193"/>
      <c r="AQ247" s="193"/>
      <c r="AR247" s="193"/>
      <c r="AS247" s="193"/>
      <c r="AT247" s="193"/>
      <c r="AU247" s="193"/>
      <c r="AV247" s="193"/>
      <c r="AW247" s="193"/>
      <c r="AX247" s="193"/>
      <c r="AY247" s="193"/>
      <c r="AZ247" s="193"/>
      <c r="BA247" s="193"/>
      <c r="BB247" s="193"/>
      <c r="BC247" s="193"/>
      <c r="BD247" s="193"/>
      <c r="BE247" s="193"/>
      <c r="BF247" s="193"/>
      <c r="BG247" s="193"/>
      <c r="BH247" s="193"/>
      <c r="BI247" s="193"/>
      <c r="BJ247" s="193"/>
      <c r="BK247" s="193"/>
      <c r="BL247" s="193"/>
      <c r="BM247" s="193"/>
      <c r="BN247" s="193"/>
      <c r="BO247" s="193"/>
      <c r="BP247" s="193"/>
      <c r="BQ247" s="193"/>
      <c r="BR247" s="193"/>
      <c r="BS247" s="193"/>
      <c r="BT247" s="193"/>
      <c r="BU247" s="193"/>
      <c r="BV247" s="193"/>
      <c r="BW247" s="193"/>
      <c r="BX247" s="193"/>
      <c r="BY247" s="193"/>
      <c r="BZ247" s="193"/>
      <c r="CA247" s="193"/>
      <c r="CB247" s="193"/>
      <c r="CC247" s="193"/>
      <c r="CD247" s="193"/>
      <c r="CE247" s="193"/>
      <c r="CF247" s="193"/>
      <c r="CG247" s="193"/>
      <c r="CH247" s="193"/>
      <c r="CI247" s="193"/>
      <c r="CJ247" s="193"/>
      <c r="CK247" s="193"/>
      <c r="CL247" s="193"/>
      <c r="CM247" s="193"/>
      <c r="CN247" s="193"/>
      <c r="CO247" s="193"/>
      <c r="CP247" s="193"/>
      <c r="CQ247" s="193"/>
      <c r="CR247" s="193"/>
      <c r="CS247" s="193"/>
      <c r="CT247" s="193"/>
      <c r="CU247" s="193"/>
      <c r="CV247" s="193"/>
      <c r="CW247" s="193"/>
      <c r="CX247" s="193"/>
      <c r="CY247" s="193"/>
      <c r="CZ247" s="193"/>
      <c r="DA247" s="193"/>
      <c r="DB247" s="193"/>
      <c r="DC247" s="193"/>
      <c r="DD247" s="193"/>
      <c r="DE247" s="193"/>
      <c r="DF247" s="193"/>
      <c r="DG247" s="193"/>
      <c r="DH247" s="193"/>
      <c r="DI247" s="193"/>
      <c r="DJ247" s="193"/>
      <c r="DK247" s="193"/>
      <c r="DL247" s="193"/>
      <c r="DM247" s="193"/>
      <c r="DN247" s="193"/>
      <c r="DO247" s="193"/>
      <c r="DP247" s="193"/>
      <c r="DQ247" s="193"/>
      <c r="DR247" s="193"/>
      <c r="DS247" s="193"/>
      <c r="DT247" s="193"/>
      <c r="DU247" s="193"/>
      <c r="DV247" s="193"/>
      <c r="DW247" s="193"/>
      <c r="DX247" s="193"/>
      <c r="DY247" s="193"/>
      <c r="DZ247" s="193"/>
      <c r="EA247" s="193"/>
      <c r="EB247" s="193"/>
      <c r="EC247" s="193"/>
      <c r="ED247" s="193"/>
      <c r="EE247" s="193"/>
      <c r="EF247" s="193"/>
      <c r="EG247" s="193"/>
      <c r="EH247" s="193"/>
      <c r="EI247" s="193"/>
      <c r="EJ247" s="193"/>
      <c r="EK247" s="193"/>
      <c r="EL247" s="193"/>
      <c r="EM247" s="193"/>
      <c r="EN247" s="193"/>
      <c r="EO247" s="193"/>
      <c r="EP247" s="193"/>
      <c r="EQ247" s="193"/>
      <c r="ER247" s="193"/>
      <c r="ES247" s="193"/>
      <c r="ET247" s="193"/>
      <c r="EU247" s="193"/>
      <c r="EV247" s="193"/>
      <c r="EW247" s="193"/>
      <c r="EX247" s="193"/>
      <c r="EY247" s="193"/>
      <c r="EZ247" s="193"/>
      <c r="FA247" s="193"/>
      <c r="FB247" s="193"/>
      <c r="FC247" s="193"/>
      <c r="FD247" s="193"/>
      <c r="FE247" s="193"/>
      <c r="FF247" s="193"/>
      <c r="FG247" s="193"/>
      <c r="FH247" s="193"/>
      <c r="FI247" s="193"/>
      <c r="FJ247" s="193"/>
      <c r="FK247" s="193"/>
      <c r="FL247" s="193"/>
      <c r="FM247" s="193"/>
      <c r="FN247" s="193"/>
      <c r="FO247" s="193"/>
      <c r="FP247" s="193"/>
      <c r="FQ247" s="193"/>
      <c r="FR247" s="193"/>
      <c r="FS247" s="193"/>
      <c r="FT247" s="193"/>
      <c r="FU247" s="193"/>
      <c r="FV247" s="193"/>
      <c r="FW247" s="193"/>
      <c r="FX247" s="193"/>
      <c r="FY247" s="193"/>
      <c r="FZ247" s="193"/>
      <c r="GA247" s="193"/>
      <c r="GB247" s="193"/>
      <c r="GC247" s="193"/>
      <c r="GD247" s="193"/>
      <c r="GE247" s="193"/>
      <c r="GF247" s="193"/>
      <c r="GG247" s="193"/>
      <c r="GH247" s="193"/>
      <c r="GI247" s="193"/>
      <c r="GJ247" s="193"/>
      <c r="GK247" s="193"/>
      <c r="GL247" s="193"/>
      <c r="GM247" s="193"/>
      <c r="GN247" s="193"/>
      <c r="GO247" s="193"/>
      <c r="GP247" s="193"/>
      <c r="GQ247" s="193"/>
      <c r="GR247" s="193"/>
      <c r="GS247" s="193"/>
      <c r="GT247" s="193"/>
      <c r="GU247" s="193"/>
      <c r="GV247" s="193"/>
      <c r="GW247" s="193"/>
      <c r="GX247" s="193"/>
      <c r="GY247" s="193"/>
      <c r="GZ247" s="193"/>
      <c r="HA247" s="193"/>
      <c r="HB247" s="193"/>
      <c r="HC247" s="193"/>
      <c r="HD247" s="193"/>
      <c r="HE247" s="193"/>
      <c r="HF247" s="193"/>
      <c r="HG247" s="193"/>
      <c r="HH247" s="193"/>
      <c r="HI247" s="193"/>
      <c r="HJ247" s="193"/>
      <c r="HK247" s="193"/>
      <c r="HL247" s="193"/>
      <c r="HM247" s="193"/>
      <c r="HN247" s="193"/>
      <c r="HO247" s="193"/>
      <c r="HP247" s="193"/>
      <c r="HQ247" s="193"/>
      <c r="HR247" s="193"/>
      <c r="HS247" s="193"/>
      <c r="HT247" s="193"/>
      <c r="HU247" s="193"/>
      <c r="HV247" s="193"/>
      <c r="HW247" s="193"/>
      <c r="HX247" s="193"/>
      <c r="HY247" s="193"/>
      <c r="HZ247" s="193"/>
      <c r="IA247" s="193"/>
      <c r="IB247" s="193"/>
      <c r="IC247" s="193"/>
      <c r="ID247" s="193"/>
      <c r="IE247" s="193"/>
      <c r="IF247" s="193"/>
      <c r="IG247" s="193"/>
      <c r="IH247" s="193"/>
      <c r="II247" s="193"/>
      <c r="IJ247" s="193"/>
      <c r="IK247" s="193"/>
      <c r="IL247" s="193"/>
      <c r="IM247" s="193"/>
      <c r="IN247" s="193"/>
      <c r="IO247" s="193"/>
      <c r="IP247" s="193"/>
      <c r="IQ247" s="193"/>
      <c r="IR247" s="193"/>
      <c r="IS247" s="193"/>
      <c r="IT247" s="193"/>
      <c r="IU247" s="193"/>
      <c r="IV247" s="193"/>
    </row>
    <row r="250" spans="1:256">
      <c r="B250" s="360"/>
      <c r="C250" s="359"/>
    </row>
    <row r="251" spans="1:256">
      <c r="B251" s="360"/>
    </row>
    <row r="252" spans="1:256">
      <c r="B252" s="360"/>
    </row>
    <row r="253" spans="1:256">
      <c r="B253" s="360"/>
    </row>
    <row r="254" spans="1:256">
      <c r="B254" s="360"/>
    </row>
    <row r="255" spans="1:256">
      <c r="B255" s="360"/>
    </row>
    <row r="256" spans="1:256">
      <c r="B256" s="360"/>
    </row>
  </sheetData>
  <mergeCells count="21">
    <mergeCell ref="C247:E247"/>
    <mergeCell ref="B126:E126"/>
    <mergeCell ref="B1:E1"/>
    <mergeCell ref="B10:E10"/>
    <mergeCell ref="B19:E19"/>
    <mergeCell ref="B25:E25"/>
    <mergeCell ref="B30:E30"/>
    <mergeCell ref="B36:E36"/>
    <mergeCell ref="B42:E42"/>
    <mergeCell ref="B51:E51"/>
    <mergeCell ref="B60:E60"/>
    <mergeCell ref="B89:E89"/>
    <mergeCell ref="B117:E117"/>
    <mergeCell ref="B189:E189"/>
    <mergeCell ref="B218:E218"/>
    <mergeCell ref="B135:E135"/>
    <mergeCell ref="B144:E144"/>
    <mergeCell ref="B153:E153"/>
    <mergeCell ref="B162:E162"/>
    <mergeCell ref="B171:E171"/>
    <mergeCell ref="B180:E180"/>
  </mergeCells>
  <hyperlinks>
    <hyperlink ref="A1" location="Index!A1" display="Index" xr:uid="{EF9269CD-5F09-49F7-AB49-375D6059ED80}"/>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F5DCC-D68F-4D53-B539-BC2BFBE28CB0}">
  <sheetPr codeName="Sheet72"/>
  <dimension ref="A1:L1468"/>
  <sheetViews>
    <sheetView topLeftCell="B1"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4.28515625" style="1" bestFit="1" customWidth="1"/>
    <col min="6" max="6" width="12.140625" style="4" bestFit="1" customWidth="1"/>
    <col min="7" max="7" width="18.140625" style="4" bestFit="1" customWidth="1"/>
    <col min="8" max="8" width="9.140625" style="4" bestFit="1" customWidth="1"/>
    <col min="9" max="9" width="1.7109375" style="1" bestFit="1" customWidth="1"/>
    <col min="10" max="10" width="10.5703125" style="1" bestFit="1" customWidth="1"/>
    <col min="11" max="16384" width="9.140625" style="1"/>
  </cols>
  <sheetData>
    <row r="1" spans="1:12">
      <c r="A1" s="3" t="s">
        <v>0</v>
      </c>
      <c r="B1" s="405" t="s">
        <v>31</v>
      </c>
      <c r="C1" s="405"/>
      <c r="D1" s="405"/>
      <c r="E1" s="405"/>
    </row>
    <row r="2" spans="1:12" s="36" customFormat="1" ht="13.5" thickBot="1">
      <c r="C2" s="51"/>
      <c r="F2" s="52"/>
      <c r="G2" s="52"/>
      <c r="H2" s="52"/>
    </row>
    <row r="3" spans="1:12" s="53" customFormat="1" ht="15">
      <c r="B3" s="366" t="s">
        <v>913</v>
      </c>
      <c r="C3" s="406"/>
      <c r="D3" s="409"/>
      <c r="F3" s="93"/>
      <c r="G3" s="93"/>
      <c r="H3" s="93"/>
      <c r="K3" s="307"/>
      <c r="L3" s="307"/>
    </row>
    <row r="4" spans="1:12" s="53" customFormat="1" ht="15">
      <c r="B4" s="367" t="s">
        <v>914</v>
      </c>
      <c r="C4" s="407"/>
      <c r="D4" s="410"/>
      <c r="F4" s="93"/>
      <c r="G4" s="93"/>
      <c r="H4" s="93"/>
      <c r="K4" s="307"/>
      <c r="L4" s="307"/>
    </row>
    <row r="5" spans="1:12" s="53" customFormat="1" ht="15">
      <c r="B5" s="367"/>
      <c r="C5" s="407"/>
      <c r="D5" s="410"/>
      <c r="F5" s="93"/>
      <c r="G5" s="93"/>
      <c r="H5" s="93"/>
      <c r="K5" s="307"/>
      <c r="L5" s="307"/>
    </row>
    <row r="6" spans="1:12" s="53" customFormat="1" ht="15">
      <c r="B6" s="368" t="s">
        <v>915</v>
      </c>
      <c r="C6" s="407"/>
      <c r="D6" s="410"/>
      <c r="F6" s="93"/>
      <c r="G6" s="93"/>
      <c r="H6" s="93"/>
      <c r="K6" s="307"/>
      <c r="L6" s="307"/>
    </row>
    <row r="7" spans="1:12" s="53" customFormat="1" ht="15">
      <c r="B7" s="368" t="s">
        <v>916</v>
      </c>
      <c r="C7" s="407"/>
      <c r="D7" s="410"/>
      <c r="F7" s="93"/>
      <c r="G7" s="93"/>
      <c r="H7" s="93"/>
      <c r="K7" s="307"/>
      <c r="L7" s="307"/>
    </row>
    <row r="8" spans="1:12" s="53" customFormat="1" ht="45.75" thickBot="1">
      <c r="B8" s="369" t="s">
        <v>917</v>
      </c>
      <c r="C8" s="408"/>
      <c r="D8" s="411"/>
      <c r="F8" s="93"/>
      <c r="G8" s="93"/>
      <c r="H8" s="93"/>
      <c r="K8" s="307"/>
      <c r="L8" s="307"/>
    </row>
    <row r="9" spans="1:12" s="53" customFormat="1">
      <c r="C9" s="306" t="s">
        <v>918</v>
      </c>
      <c r="D9" s="306" t="s">
        <v>919</v>
      </c>
      <c r="F9" s="93"/>
      <c r="G9" s="93"/>
      <c r="H9" s="93"/>
    </row>
    <row r="10" spans="1:12" s="36" customFormat="1">
      <c r="C10" s="51"/>
      <c r="F10" s="52"/>
      <c r="G10" s="52"/>
      <c r="H10" s="52"/>
    </row>
    <row r="11" spans="1:12" s="36" customFormat="1">
      <c r="B11" s="36" t="s">
        <v>93</v>
      </c>
      <c r="C11" s="51"/>
      <c r="F11" s="52"/>
      <c r="G11" s="52"/>
      <c r="H11" s="52"/>
    </row>
    <row r="12" spans="1:12" s="36" customFormat="1">
      <c r="C12" s="51"/>
      <c r="F12" s="52"/>
      <c r="G12" s="52"/>
      <c r="H12" s="52"/>
    </row>
    <row r="13" spans="1:12" s="36" customFormat="1">
      <c r="B13" s="253" t="s">
        <v>94</v>
      </c>
      <c r="C13" s="254" t="s">
        <v>95</v>
      </c>
      <c r="D13" s="253" t="s">
        <v>124</v>
      </c>
      <c r="E13" s="253" t="s">
        <v>97</v>
      </c>
      <c r="F13" s="255" t="s">
        <v>98</v>
      </c>
      <c r="G13" s="255" t="s">
        <v>99</v>
      </c>
      <c r="H13" s="255" t="s">
        <v>100</v>
      </c>
      <c r="I13" s="89" t="s">
        <v>125</v>
      </c>
    </row>
    <row r="14" spans="1:12" s="36" customFormat="1">
      <c r="B14" s="89" t="s">
        <v>126</v>
      </c>
      <c r="C14" s="51"/>
      <c r="F14" s="52"/>
      <c r="G14" s="52"/>
      <c r="H14" s="52"/>
    </row>
    <row r="15" spans="1:12" s="36" customFormat="1">
      <c r="B15" s="89" t="s">
        <v>102</v>
      </c>
      <c r="C15" s="51"/>
      <c r="F15" s="52"/>
      <c r="G15" s="52"/>
      <c r="H15" s="52"/>
    </row>
    <row r="16" spans="1:12" s="36" customFormat="1">
      <c r="B16" s="36" t="s">
        <v>1012</v>
      </c>
      <c r="C16" s="51" t="s">
        <v>127</v>
      </c>
      <c r="D16" s="36" t="s">
        <v>133</v>
      </c>
      <c r="E16" s="36" t="s">
        <v>135</v>
      </c>
      <c r="F16" s="52">
        <v>965400</v>
      </c>
      <c r="G16" s="52">
        <v>32801.879999999997</v>
      </c>
      <c r="H16" s="52">
        <v>2.74</v>
      </c>
    </row>
    <row r="17" spans="2:8" s="36" customFormat="1">
      <c r="B17" s="36" t="s">
        <v>1013</v>
      </c>
      <c r="C17" s="51" t="s">
        <v>127</v>
      </c>
      <c r="D17" s="36" t="s">
        <v>133</v>
      </c>
      <c r="E17" s="36" t="s">
        <v>260</v>
      </c>
      <c r="F17" s="52">
        <v>2573900</v>
      </c>
      <c r="G17" s="52">
        <v>29438.98</v>
      </c>
      <c r="H17" s="52">
        <v>2.46</v>
      </c>
    </row>
    <row r="18" spans="2:8" s="36" customFormat="1">
      <c r="B18" s="36" t="s">
        <v>1014</v>
      </c>
      <c r="C18" s="51" t="s">
        <v>127</v>
      </c>
      <c r="D18" s="36" t="s">
        <v>145</v>
      </c>
      <c r="E18" s="36" t="s">
        <v>146</v>
      </c>
      <c r="F18" s="52">
        <v>12652800</v>
      </c>
      <c r="G18" s="52">
        <v>28241.05</v>
      </c>
      <c r="H18" s="52">
        <v>2.36</v>
      </c>
    </row>
    <row r="19" spans="2:8" s="36" customFormat="1">
      <c r="B19" s="36" t="s">
        <v>1015</v>
      </c>
      <c r="C19" s="51" t="s">
        <v>127</v>
      </c>
      <c r="D19" s="36" t="s">
        <v>145</v>
      </c>
      <c r="E19" s="36" t="s">
        <v>153</v>
      </c>
      <c r="F19" s="52">
        <v>1118700</v>
      </c>
      <c r="G19" s="52">
        <v>26772.17</v>
      </c>
      <c r="H19" s="52">
        <v>2.23</v>
      </c>
    </row>
    <row r="20" spans="2:8" s="36" customFormat="1">
      <c r="B20" s="36" t="s">
        <v>280</v>
      </c>
      <c r="C20" s="51" t="s">
        <v>127</v>
      </c>
      <c r="D20" s="36" t="s">
        <v>128</v>
      </c>
      <c r="E20" s="36" t="s">
        <v>281</v>
      </c>
      <c r="F20" s="52">
        <v>4642500</v>
      </c>
      <c r="G20" s="52">
        <v>23312.31</v>
      </c>
      <c r="H20" s="52">
        <v>1.95</v>
      </c>
    </row>
    <row r="21" spans="2:8" s="36" customFormat="1">
      <c r="B21" s="36" t="s">
        <v>1016</v>
      </c>
      <c r="C21" s="51" t="s">
        <v>127</v>
      </c>
      <c r="D21" s="36" t="s">
        <v>335</v>
      </c>
      <c r="E21" s="36" t="s">
        <v>336</v>
      </c>
      <c r="F21" s="52">
        <v>1391025</v>
      </c>
      <c r="G21" s="52">
        <v>18305.189999999999</v>
      </c>
      <c r="H21" s="52">
        <v>1.53</v>
      </c>
    </row>
    <row r="22" spans="2:8" s="36" customFormat="1">
      <c r="B22" s="36" t="s">
        <v>1017</v>
      </c>
      <c r="C22" s="51" t="s">
        <v>127</v>
      </c>
      <c r="D22" s="36" t="s">
        <v>244</v>
      </c>
      <c r="E22" s="36" t="s">
        <v>279</v>
      </c>
      <c r="F22" s="52">
        <v>483500</v>
      </c>
      <c r="G22" s="52">
        <v>17924.55</v>
      </c>
      <c r="H22" s="52">
        <v>1.5</v>
      </c>
    </row>
    <row r="23" spans="2:8" s="36" customFormat="1">
      <c r="B23" s="36" t="s">
        <v>1018</v>
      </c>
      <c r="C23" s="51" t="s">
        <v>127</v>
      </c>
      <c r="D23" s="36" t="s">
        <v>163</v>
      </c>
      <c r="E23" s="36" t="s">
        <v>164</v>
      </c>
      <c r="F23" s="52">
        <v>232700</v>
      </c>
      <c r="G23" s="52">
        <v>17769.09</v>
      </c>
      <c r="H23" s="52">
        <v>1.48</v>
      </c>
    </row>
    <row r="24" spans="2:8" s="36" customFormat="1">
      <c r="B24" s="36" t="s">
        <v>1019</v>
      </c>
      <c r="C24" s="51" t="s">
        <v>127</v>
      </c>
      <c r="D24" s="36" t="s">
        <v>163</v>
      </c>
      <c r="E24" s="36" t="s">
        <v>342</v>
      </c>
      <c r="F24" s="52">
        <v>1014600</v>
      </c>
      <c r="G24" s="52">
        <v>17462.28</v>
      </c>
      <c r="H24" s="52">
        <v>1.46</v>
      </c>
    </row>
    <row r="25" spans="2:8" s="36" customFormat="1">
      <c r="B25" s="36" t="s">
        <v>1020</v>
      </c>
      <c r="C25" s="51" t="s">
        <v>127</v>
      </c>
      <c r="D25" s="36" t="s">
        <v>335</v>
      </c>
      <c r="E25" s="36" t="s">
        <v>403</v>
      </c>
      <c r="F25" s="52">
        <v>2562300</v>
      </c>
      <c r="G25" s="52">
        <v>17145.63</v>
      </c>
      <c r="H25" s="52">
        <v>1.43</v>
      </c>
    </row>
    <row r="26" spans="2:8" s="36" customFormat="1">
      <c r="B26" s="36" t="s">
        <v>1021</v>
      </c>
      <c r="C26" s="51" t="s">
        <v>127</v>
      </c>
      <c r="D26" s="36" t="s">
        <v>180</v>
      </c>
      <c r="E26" s="36" t="s">
        <v>408</v>
      </c>
      <c r="F26" s="52">
        <v>2391250</v>
      </c>
      <c r="G26" s="52">
        <v>16571.36</v>
      </c>
      <c r="H26" s="52">
        <v>1.38</v>
      </c>
    </row>
    <row r="27" spans="2:8" s="36" customFormat="1">
      <c r="B27" s="36" t="s">
        <v>1022</v>
      </c>
      <c r="C27" s="51" t="s">
        <v>127</v>
      </c>
      <c r="D27" s="36" t="s">
        <v>219</v>
      </c>
      <c r="E27" s="36" t="s">
        <v>287</v>
      </c>
      <c r="F27" s="52">
        <v>370000</v>
      </c>
      <c r="G27" s="52">
        <v>15769.59</v>
      </c>
      <c r="H27" s="52">
        <v>1.32</v>
      </c>
    </row>
    <row r="28" spans="2:8" s="36" customFormat="1">
      <c r="B28" s="36" t="s">
        <v>1023</v>
      </c>
      <c r="C28" s="51" t="s">
        <v>127</v>
      </c>
      <c r="D28" s="36" t="s">
        <v>337</v>
      </c>
      <c r="E28" s="36" t="s">
        <v>341</v>
      </c>
      <c r="F28" s="52">
        <v>5034400</v>
      </c>
      <c r="G28" s="52">
        <v>15304.58</v>
      </c>
      <c r="H28" s="52">
        <v>1.28</v>
      </c>
    </row>
    <row r="29" spans="2:8" s="36" customFormat="1">
      <c r="B29" s="36" t="s">
        <v>1024</v>
      </c>
      <c r="C29" s="51" t="s">
        <v>127</v>
      </c>
      <c r="D29" s="36" t="s">
        <v>151</v>
      </c>
      <c r="E29" s="36" t="s">
        <v>172</v>
      </c>
      <c r="F29" s="52">
        <v>1790600</v>
      </c>
      <c r="G29" s="52">
        <v>14235.27</v>
      </c>
      <c r="H29" s="52">
        <v>1.19</v>
      </c>
    </row>
    <row r="30" spans="2:8" s="36" customFormat="1">
      <c r="B30" s="36" t="s">
        <v>1025</v>
      </c>
      <c r="C30" s="51" t="s">
        <v>127</v>
      </c>
      <c r="D30" s="36" t="s">
        <v>175</v>
      </c>
      <c r="E30" s="36" t="s">
        <v>399</v>
      </c>
      <c r="F30" s="52">
        <v>79425</v>
      </c>
      <c r="G30" s="52">
        <v>14154.45</v>
      </c>
      <c r="H30" s="52">
        <v>1.18</v>
      </c>
    </row>
    <row r="31" spans="2:8" s="36" customFormat="1">
      <c r="B31" s="36" t="s">
        <v>1026</v>
      </c>
      <c r="C31" s="51" t="s">
        <v>127</v>
      </c>
      <c r="D31" s="36" t="s">
        <v>346</v>
      </c>
      <c r="E31" s="36" t="s">
        <v>833</v>
      </c>
      <c r="F31" s="52">
        <v>930000</v>
      </c>
      <c r="G31" s="52">
        <v>13239.48</v>
      </c>
      <c r="H31" s="52">
        <v>1.1100000000000001</v>
      </c>
    </row>
    <row r="32" spans="2:8" s="36" customFormat="1">
      <c r="B32" s="36" t="s">
        <v>1027</v>
      </c>
      <c r="C32" s="51" t="s">
        <v>127</v>
      </c>
      <c r="D32" s="36" t="s">
        <v>128</v>
      </c>
      <c r="E32" s="36" t="s">
        <v>144</v>
      </c>
      <c r="F32" s="52">
        <v>1650000</v>
      </c>
      <c r="G32" s="52">
        <v>12243</v>
      </c>
      <c r="H32" s="52">
        <v>1.02</v>
      </c>
    </row>
    <row r="33" spans="2:8" s="36" customFormat="1">
      <c r="B33" s="36" t="s">
        <v>1028</v>
      </c>
      <c r="C33" s="51" t="s">
        <v>127</v>
      </c>
      <c r="D33" s="36" t="s">
        <v>145</v>
      </c>
      <c r="E33" s="36" t="s">
        <v>174</v>
      </c>
      <c r="F33" s="52">
        <v>1414800</v>
      </c>
      <c r="G33" s="52">
        <v>11452.81</v>
      </c>
      <c r="H33" s="52">
        <v>0.96</v>
      </c>
    </row>
    <row r="34" spans="2:8" s="36" customFormat="1">
      <c r="B34" s="36" t="s">
        <v>1029</v>
      </c>
      <c r="C34" s="51" t="s">
        <v>127</v>
      </c>
      <c r="D34" s="36" t="s">
        <v>165</v>
      </c>
      <c r="E34" s="36" t="s">
        <v>269</v>
      </c>
      <c r="F34" s="52">
        <v>185250</v>
      </c>
      <c r="G34" s="52">
        <v>11254.59</v>
      </c>
      <c r="H34" s="52">
        <v>0.94</v>
      </c>
    </row>
    <row r="35" spans="2:8" s="36" customFormat="1">
      <c r="B35" s="36" t="s">
        <v>1030</v>
      </c>
      <c r="C35" s="51" t="s">
        <v>127</v>
      </c>
      <c r="D35" s="36" t="s">
        <v>250</v>
      </c>
      <c r="E35" s="36" t="s">
        <v>353</v>
      </c>
      <c r="F35" s="52">
        <v>4826250</v>
      </c>
      <c r="G35" s="52">
        <v>10342.65</v>
      </c>
      <c r="H35" s="52">
        <v>0.86</v>
      </c>
    </row>
    <row r="36" spans="2:8" s="36" customFormat="1">
      <c r="B36" s="36" t="s">
        <v>1031</v>
      </c>
      <c r="C36" s="51" t="s">
        <v>127</v>
      </c>
      <c r="D36" s="36" t="s">
        <v>145</v>
      </c>
      <c r="E36" s="36" t="s">
        <v>158</v>
      </c>
      <c r="F36" s="52">
        <v>1085000</v>
      </c>
      <c r="G36" s="52">
        <v>10278.75</v>
      </c>
      <c r="H36" s="52">
        <v>0.86</v>
      </c>
    </row>
    <row r="37" spans="2:8" s="36" customFormat="1">
      <c r="B37" s="36" t="s">
        <v>1032</v>
      </c>
      <c r="C37" s="51" t="s">
        <v>127</v>
      </c>
      <c r="D37" s="36" t="s">
        <v>145</v>
      </c>
      <c r="E37" s="36" t="s">
        <v>488</v>
      </c>
      <c r="F37" s="52">
        <v>1751250</v>
      </c>
      <c r="G37" s="52">
        <v>10259.700000000001</v>
      </c>
      <c r="H37" s="52">
        <v>0.86</v>
      </c>
    </row>
    <row r="38" spans="2:8" s="36" customFormat="1">
      <c r="B38" s="36" t="s">
        <v>1033</v>
      </c>
      <c r="C38" s="51" t="s">
        <v>127</v>
      </c>
      <c r="D38" s="36" t="s">
        <v>194</v>
      </c>
      <c r="E38" s="36" t="s">
        <v>355</v>
      </c>
      <c r="F38" s="52">
        <v>1328600</v>
      </c>
      <c r="G38" s="52">
        <v>9834.2999999999993</v>
      </c>
      <c r="H38" s="52">
        <v>0.82</v>
      </c>
    </row>
    <row r="39" spans="2:8" s="36" customFormat="1">
      <c r="B39" s="36" t="s">
        <v>1034</v>
      </c>
      <c r="C39" s="51" t="s">
        <v>127</v>
      </c>
      <c r="D39" s="36" t="s">
        <v>154</v>
      </c>
      <c r="E39" s="36" t="s">
        <v>426</v>
      </c>
      <c r="F39" s="52">
        <v>367000</v>
      </c>
      <c r="G39" s="52">
        <v>9715.2199999999993</v>
      </c>
      <c r="H39" s="52">
        <v>0.81</v>
      </c>
    </row>
    <row r="40" spans="2:8" s="36" customFormat="1">
      <c r="B40" s="36" t="s">
        <v>1035</v>
      </c>
      <c r="C40" s="51" t="s">
        <v>127</v>
      </c>
      <c r="D40" s="36" t="s">
        <v>151</v>
      </c>
      <c r="E40" s="36" t="s">
        <v>378</v>
      </c>
      <c r="F40" s="52">
        <v>1392300</v>
      </c>
      <c r="G40" s="52">
        <v>9597.82</v>
      </c>
      <c r="H40" s="52">
        <v>0.8</v>
      </c>
    </row>
    <row r="41" spans="2:8" s="36" customFormat="1">
      <c r="B41" s="36" t="s">
        <v>1036</v>
      </c>
      <c r="C41" s="51" t="s">
        <v>127</v>
      </c>
      <c r="D41" s="36" t="s">
        <v>139</v>
      </c>
      <c r="E41" s="36" t="s">
        <v>462</v>
      </c>
      <c r="F41" s="52">
        <v>1545000</v>
      </c>
      <c r="G41" s="52">
        <v>9497.89</v>
      </c>
      <c r="H41" s="52">
        <v>0.79</v>
      </c>
    </row>
    <row r="42" spans="2:8" s="36" customFormat="1">
      <c r="B42" s="36" t="s">
        <v>1037</v>
      </c>
      <c r="C42" s="51" t="s">
        <v>127</v>
      </c>
      <c r="D42" s="36" t="s">
        <v>133</v>
      </c>
      <c r="E42" s="36" t="s">
        <v>143</v>
      </c>
      <c r="F42" s="52">
        <v>1392800</v>
      </c>
      <c r="G42" s="52">
        <v>9007.93</v>
      </c>
      <c r="H42" s="52">
        <v>0.75</v>
      </c>
    </row>
    <row r="43" spans="2:8" s="36" customFormat="1">
      <c r="B43" s="36" t="s">
        <v>1038</v>
      </c>
      <c r="C43" s="51" t="s">
        <v>127</v>
      </c>
      <c r="D43" s="36" t="s">
        <v>141</v>
      </c>
      <c r="E43" s="36" t="s">
        <v>142</v>
      </c>
      <c r="F43" s="52">
        <v>1297568</v>
      </c>
      <c r="G43" s="52">
        <v>8892.8799999999992</v>
      </c>
      <c r="H43" s="52">
        <v>0.74</v>
      </c>
    </row>
    <row r="44" spans="2:8" s="36" customFormat="1">
      <c r="B44" s="36" t="s">
        <v>1039</v>
      </c>
      <c r="C44" s="51" t="s">
        <v>127</v>
      </c>
      <c r="D44" s="36" t="s">
        <v>130</v>
      </c>
      <c r="E44" s="36" t="s">
        <v>131</v>
      </c>
      <c r="F44" s="52">
        <v>347750</v>
      </c>
      <c r="G44" s="52">
        <v>8819.81</v>
      </c>
      <c r="H44" s="52">
        <v>0.74</v>
      </c>
    </row>
    <row r="45" spans="2:8" s="36" customFormat="1">
      <c r="B45" s="36" t="s">
        <v>1040</v>
      </c>
      <c r="C45" s="51" t="s">
        <v>127</v>
      </c>
      <c r="D45" s="36" t="s">
        <v>274</v>
      </c>
      <c r="E45" s="36" t="s">
        <v>429</v>
      </c>
      <c r="F45" s="52">
        <v>2211000</v>
      </c>
      <c r="G45" s="52">
        <v>8813.0499999999993</v>
      </c>
      <c r="H45" s="52">
        <v>0.74</v>
      </c>
    </row>
    <row r="46" spans="2:8" s="36" customFormat="1">
      <c r="B46" s="36" t="s">
        <v>1041</v>
      </c>
      <c r="C46" s="51" t="s">
        <v>127</v>
      </c>
      <c r="D46" s="36" t="s">
        <v>139</v>
      </c>
      <c r="E46" s="36" t="s">
        <v>372</v>
      </c>
      <c r="F46" s="52">
        <v>115625</v>
      </c>
      <c r="G46" s="52">
        <v>8556.48</v>
      </c>
      <c r="H46" s="52">
        <v>0.71</v>
      </c>
    </row>
    <row r="47" spans="2:8" s="36" customFormat="1">
      <c r="B47" s="36" t="s">
        <v>1042</v>
      </c>
      <c r="C47" s="51" t="s">
        <v>127</v>
      </c>
      <c r="D47" s="36" t="s">
        <v>244</v>
      </c>
      <c r="E47" s="36" t="s">
        <v>410</v>
      </c>
      <c r="F47" s="52">
        <v>320700</v>
      </c>
      <c r="G47" s="52">
        <v>8521.32</v>
      </c>
      <c r="H47" s="52">
        <v>0.71</v>
      </c>
    </row>
    <row r="48" spans="2:8" s="36" customFormat="1">
      <c r="B48" s="36" t="s">
        <v>1043</v>
      </c>
      <c r="C48" s="51" t="s">
        <v>127</v>
      </c>
      <c r="D48" s="36" t="s">
        <v>231</v>
      </c>
      <c r="E48" s="36" t="s">
        <v>834</v>
      </c>
      <c r="F48" s="52">
        <v>2772000</v>
      </c>
      <c r="G48" s="52">
        <v>8342.33</v>
      </c>
      <c r="H48" s="52">
        <v>0.7</v>
      </c>
    </row>
    <row r="49" spans="2:8" s="36" customFormat="1">
      <c r="B49" s="36" t="s">
        <v>1044</v>
      </c>
      <c r="C49" s="51" t="s">
        <v>127</v>
      </c>
      <c r="D49" s="36" t="s">
        <v>147</v>
      </c>
      <c r="E49" s="36" t="s">
        <v>148</v>
      </c>
      <c r="F49" s="52">
        <v>10310</v>
      </c>
      <c r="G49" s="52">
        <v>7970.47</v>
      </c>
      <c r="H49" s="52">
        <v>0.67</v>
      </c>
    </row>
    <row r="50" spans="2:8" s="36" customFormat="1">
      <c r="B50" s="36" t="s">
        <v>1045</v>
      </c>
      <c r="C50" s="51" t="s">
        <v>127</v>
      </c>
      <c r="D50" s="36" t="s">
        <v>163</v>
      </c>
      <c r="E50" s="36" t="s">
        <v>266</v>
      </c>
      <c r="F50" s="52">
        <v>1965000</v>
      </c>
      <c r="G50" s="52">
        <v>7954.32</v>
      </c>
      <c r="H50" s="52">
        <v>0.66</v>
      </c>
    </row>
    <row r="51" spans="2:8" s="36" customFormat="1">
      <c r="B51" s="36" t="s">
        <v>1046</v>
      </c>
      <c r="C51" s="51" t="s">
        <v>127</v>
      </c>
      <c r="D51" s="36" t="s">
        <v>128</v>
      </c>
      <c r="E51" s="36" t="s">
        <v>391</v>
      </c>
      <c r="F51" s="52">
        <v>8140000</v>
      </c>
      <c r="G51" s="52">
        <v>7932.43</v>
      </c>
      <c r="H51" s="52">
        <v>0.66</v>
      </c>
    </row>
    <row r="52" spans="2:8" s="36" customFormat="1">
      <c r="B52" s="36" t="s">
        <v>1047</v>
      </c>
      <c r="C52" s="51" t="s">
        <v>127</v>
      </c>
      <c r="D52" s="36" t="s">
        <v>137</v>
      </c>
      <c r="E52" s="36" t="s">
        <v>138</v>
      </c>
      <c r="F52" s="52">
        <v>330750</v>
      </c>
      <c r="G52" s="52">
        <v>7883.59</v>
      </c>
      <c r="H52" s="52">
        <v>0.66</v>
      </c>
    </row>
    <row r="53" spans="2:8" s="36" customFormat="1">
      <c r="B53" s="36" t="s">
        <v>421</v>
      </c>
      <c r="C53" s="51" t="s">
        <v>127</v>
      </c>
      <c r="D53" s="36" t="s">
        <v>128</v>
      </c>
      <c r="E53" s="36" t="s">
        <v>422</v>
      </c>
      <c r="F53" s="52">
        <v>8037900</v>
      </c>
      <c r="G53" s="52">
        <v>7836.95</v>
      </c>
      <c r="H53" s="52">
        <v>0.65</v>
      </c>
    </row>
    <row r="54" spans="2:8" s="36" customFormat="1">
      <c r="B54" s="36" t="s">
        <v>1048</v>
      </c>
      <c r="C54" s="51" t="s">
        <v>127</v>
      </c>
      <c r="D54" s="36" t="s">
        <v>188</v>
      </c>
      <c r="E54" s="36" t="s">
        <v>193</v>
      </c>
      <c r="F54" s="52">
        <v>1621125</v>
      </c>
      <c r="G54" s="52">
        <v>7682.51</v>
      </c>
      <c r="H54" s="52">
        <v>0.64</v>
      </c>
    </row>
    <row r="55" spans="2:8" s="36" customFormat="1">
      <c r="B55" s="36" t="s">
        <v>1049</v>
      </c>
      <c r="C55" s="51" t="s">
        <v>127</v>
      </c>
      <c r="D55" s="36" t="s">
        <v>133</v>
      </c>
      <c r="E55" s="36" t="s">
        <v>401</v>
      </c>
      <c r="F55" s="52">
        <v>514200</v>
      </c>
      <c r="G55" s="52">
        <v>7599.1</v>
      </c>
      <c r="H55" s="52">
        <v>0.63</v>
      </c>
    </row>
    <row r="56" spans="2:8" s="36" customFormat="1">
      <c r="B56" s="36" t="s">
        <v>1050</v>
      </c>
      <c r="C56" s="51" t="s">
        <v>127</v>
      </c>
      <c r="D56" s="36" t="s">
        <v>175</v>
      </c>
      <c r="E56" s="36" t="s">
        <v>192</v>
      </c>
      <c r="F56" s="52">
        <v>1067000</v>
      </c>
      <c r="G56" s="52">
        <v>7260.4</v>
      </c>
      <c r="H56" s="52">
        <v>0.61</v>
      </c>
    </row>
    <row r="57" spans="2:8" s="36" customFormat="1">
      <c r="B57" s="36" t="s">
        <v>1051</v>
      </c>
      <c r="C57" s="51" t="s">
        <v>127</v>
      </c>
      <c r="D57" s="36" t="s">
        <v>130</v>
      </c>
      <c r="E57" s="36" t="s">
        <v>354</v>
      </c>
      <c r="F57" s="52">
        <v>1612800</v>
      </c>
      <c r="G57" s="52">
        <v>6736.67</v>
      </c>
      <c r="H57" s="52">
        <v>0.56000000000000005</v>
      </c>
    </row>
    <row r="58" spans="2:8" s="36" customFormat="1">
      <c r="B58" s="36" t="s">
        <v>1052</v>
      </c>
      <c r="C58" s="51" t="s">
        <v>127</v>
      </c>
      <c r="D58" s="36" t="s">
        <v>244</v>
      </c>
      <c r="E58" s="36" t="s">
        <v>701</v>
      </c>
      <c r="F58" s="52">
        <v>420750</v>
      </c>
      <c r="G58" s="52">
        <v>6603.25</v>
      </c>
      <c r="H58" s="52">
        <v>0.55000000000000004</v>
      </c>
    </row>
    <row r="59" spans="2:8" s="36" customFormat="1">
      <c r="B59" s="36" t="s">
        <v>1053</v>
      </c>
      <c r="C59" s="51" t="s">
        <v>127</v>
      </c>
      <c r="D59" s="36" t="s">
        <v>335</v>
      </c>
      <c r="E59" s="36" t="s">
        <v>339</v>
      </c>
      <c r="F59" s="52">
        <v>1527500</v>
      </c>
      <c r="G59" s="52">
        <v>6374.26</v>
      </c>
      <c r="H59" s="52">
        <v>0.53</v>
      </c>
    </row>
    <row r="60" spans="2:8" s="36" customFormat="1">
      <c r="B60" s="36" t="s">
        <v>1054</v>
      </c>
      <c r="C60" s="51" t="s">
        <v>127</v>
      </c>
      <c r="D60" s="36" t="s">
        <v>154</v>
      </c>
      <c r="E60" s="36" t="s">
        <v>719</v>
      </c>
      <c r="F60" s="52">
        <v>896250</v>
      </c>
      <c r="G60" s="52">
        <v>6348.14</v>
      </c>
      <c r="H60" s="52">
        <v>0.53</v>
      </c>
    </row>
    <row r="61" spans="2:8" s="36" customFormat="1">
      <c r="B61" s="36" t="s">
        <v>1055</v>
      </c>
      <c r="C61" s="51" t="s">
        <v>127</v>
      </c>
      <c r="D61" s="36" t="s">
        <v>168</v>
      </c>
      <c r="E61" s="36" t="s">
        <v>835</v>
      </c>
      <c r="F61" s="52">
        <v>269750</v>
      </c>
      <c r="G61" s="52">
        <v>6241.07</v>
      </c>
      <c r="H61" s="52">
        <v>0.52</v>
      </c>
    </row>
    <row r="62" spans="2:8" s="36" customFormat="1">
      <c r="B62" s="36" t="s">
        <v>1056</v>
      </c>
      <c r="C62" s="51" t="s">
        <v>127</v>
      </c>
      <c r="D62" s="36" t="s">
        <v>151</v>
      </c>
      <c r="E62" s="36" t="s">
        <v>371</v>
      </c>
      <c r="F62" s="52">
        <v>671500</v>
      </c>
      <c r="G62" s="52">
        <v>6197.27</v>
      </c>
      <c r="H62" s="52">
        <v>0.52</v>
      </c>
    </row>
    <row r="63" spans="2:8" s="36" customFormat="1">
      <c r="B63" s="36" t="s">
        <v>1057</v>
      </c>
      <c r="C63" s="51" t="s">
        <v>127</v>
      </c>
      <c r="D63" s="36" t="s">
        <v>151</v>
      </c>
      <c r="E63" s="36" t="s">
        <v>152</v>
      </c>
      <c r="F63" s="52">
        <v>116800</v>
      </c>
      <c r="G63" s="52">
        <v>6015.38</v>
      </c>
      <c r="H63" s="52">
        <v>0.5</v>
      </c>
    </row>
    <row r="64" spans="2:8" s="36" customFormat="1">
      <c r="B64" s="36" t="s">
        <v>1058</v>
      </c>
      <c r="C64" s="51" t="s">
        <v>127</v>
      </c>
      <c r="D64" s="36" t="s">
        <v>156</v>
      </c>
      <c r="E64" s="36" t="s">
        <v>431</v>
      </c>
      <c r="F64" s="52">
        <v>771000</v>
      </c>
      <c r="G64" s="52">
        <v>5914.73</v>
      </c>
      <c r="H64" s="52">
        <v>0.49</v>
      </c>
    </row>
    <row r="65" spans="2:8" s="36" customFormat="1">
      <c r="B65" s="36" t="s">
        <v>1059</v>
      </c>
      <c r="C65" s="51" t="s">
        <v>127</v>
      </c>
      <c r="D65" s="36" t="s">
        <v>535</v>
      </c>
      <c r="E65" s="36" t="s">
        <v>536</v>
      </c>
      <c r="F65" s="52">
        <v>2823400</v>
      </c>
      <c r="G65" s="52">
        <v>5840.2</v>
      </c>
      <c r="H65" s="52">
        <v>0.49</v>
      </c>
    </row>
    <row r="66" spans="2:8" s="36" customFormat="1">
      <c r="B66" s="36" t="s">
        <v>1060</v>
      </c>
      <c r="C66" s="51" t="s">
        <v>127</v>
      </c>
      <c r="D66" s="36" t="s">
        <v>128</v>
      </c>
      <c r="E66" s="36" t="s">
        <v>836</v>
      </c>
      <c r="F66" s="52">
        <v>476500</v>
      </c>
      <c r="G66" s="52">
        <v>5795.91</v>
      </c>
      <c r="H66" s="52">
        <v>0.48</v>
      </c>
    </row>
    <row r="67" spans="2:8" s="36" customFormat="1">
      <c r="B67" s="36" t="s">
        <v>1061</v>
      </c>
      <c r="C67" s="51" t="s">
        <v>127</v>
      </c>
      <c r="D67" s="36" t="s">
        <v>180</v>
      </c>
      <c r="E67" s="36" t="s">
        <v>837</v>
      </c>
      <c r="F67" s="52">
        <v>677625</v>
      </c>
      <c r="G67" s="52">
        <v>5730.67</v>
      </c>
      <c r="H67" s="52">
        <v>0.48</v>
      </c>
    </row>
    <row r="68" spans="2:8" s="36" customFormat="1">
      <c r="B68" s="36" t="s">
        <v>1062</v>
      </c>
      <c r="C68" s="51" t="s">
        <v>127</v>
      </c>
      <c r="D68" s="36" t="s">
        <v>175</v>
      </c>
      <c r="E68" s="36" t="s">
        <v>282</v>
      </c>
      <c r="F68" s="52">
        <v>498000</v>
      </c>
      <c r="G68" s="52">
        <v>5704.84</v>
      </c>
      <c r="H68" s="52">
        <v>0.48</v>
      </c>
    </row>
    <row r="69" spans="2:8" s="36" customFormat="1">
      <c r="B69" s="36" t="s">
        <v>1063</v>
      </c>
      <c r="C69" s="51" t="s">
        <v>127</v>
      </c>
      <c r="D69" s="36" t="s">
        <v>145</v>
      </c>
      <c r="E69" s="36" t="s">
        <v>376</v>
      </c>
      <c r="F69" s="52">
        <v>180300</v>
      </c>
      <c r="G69" s="52">
        <v>5589.48</v>
      </c>
      <c r="H69" s="52">
        <v>0.47</v>
      </c>
    </row>
    <row r="70" spans="2:8" s="36" customFormat="1">
      <c r="B70" s="36" t="s">
        <v>1064</v>
      </c>
      <c r="C70" s="51" t="s">
        <v>127</v>
      </c>
      <c r="D70" s="36" t="s">
        <v>139</v>
      </c>
      <c r="E70" s="36" t="s">
        <v>140</v>
      </c>
      <c r="F70" s="52">
        <v>195000</v>
      </c>
      <c r="G70" s="52">
        <v>5547.17</v>
      </c>
      <c r="H70" s="52">
        <v>0.46</v>
      </c>
    </row>
    <row r="71" spans="2:8" s="36" customFormat="1">
      <c r="B71" s="36" t="s">
        <v>1065</v>
      </c>
      <c r="C71" s="51" t="s">
        <v>127</v>
      </c>
      <c r="D71" s="36" t="s">
        <v>186</v>
      </c>
      <c r="E71" s="36" t="s">
        <v>491</v>
      </c>
      <c r="F71" s="52">
        <v>246125</v>
      </c>
      <c r="G71" s="52">
        <v>5381.89</v>
      </c>
      <c r="H71" s="52">
        <v>0.45</v>
      </c>
    </row>
    <row r="72" spans="2:8" s="36" customFormat="1">
      <c r="B72" s="36" t="s">
        <v>1066</v>
      </c>
      <c r="C72" s="51" t="s">
        <v>127</v>
      </c>
      <c r="D72" s="36" t="s">
        <v>137</v>
      </c>
      <c r="E72" s="36" t="s">
        <v>272</v>
      </c>
      <c r="F72" s="52">
        <v>411500</v>
      </c>
      <c r="G72" s="52">
        <v>5197.04</v>
      </c>
      <c r="H72" s="52">
        <v>0.43</v>
      </c>
    </row>
    <row r="73" spans="2:8" s="36" customFormat="1">
      <c r="B73" s="36" t="s">
        <v>1067</v>
      </c>
      <c r="C73" s="51" t="s">
        <v>127</v>
      </c>
      <c r="D73" s="36" t="s">
        <v>244</v>
      </c>
      <c r="E73" s="36" t="s">
        <v>530</v>
      </c>
      <c r="F73" s="52">
        <v>3618000</v>
      </c>
      <c r="G73" s="52">
        <v>5152.03</v>
      </c>
      <c r="H73" s="52">
        <v>0.43</v>
      </c>
    </row>
    <row r="74" spans="2:8" s="36" customFormat="1">
      <c r="B74" s="36" t="s">
        <v>1068</v>
      </c>
      <c r="C74" s="51" t="s">
        <v>127</v>
      </c>
      <c r="D74" s="36" t="s">
        <v>180</v>
      </c>
      <c r="E74" s="36" t="s">
        <v>664</v>
      </c>
      <c r="F74" s="52">
        <v>773685</v>
      </c>
      <c r="G74" s="52">
        <v>5068.41</v>
      </c>
      <c r="H74" s="52">
        <v>0.42</v>
      </c>
    </row>
    <row r="75" spans="2:8" s="36" customFormat="1">
      <c r="B75" s="36" t="s">
        <v>1069</v>
      </c>
      <c r="C75" s="51" t="s">
        <v>127</v>
      </c>
      <c r="D75" s="36" t="s">
        <v>168</v>
      </c>
      <c r="E75" s="36" t="s">
        <v>169</v>
      </c>
      <c r="F75" s="52">
        <v>225750</v>
      </c>
      <c r="G75" s="52">
        <v>5035.0200000000004</v>
      </c>
      <c r="H75" s="52">
        <v>0.42</v>
      </c>
    </row>
    <row r="76" spans="2:8" s="36" customFormat="1">
      <c r="B76" s="36" t="s">
        <v>1070</v>
      </c>
      <c r="C76" s="51" t="s">
        <v>127</v>
      </c>
      <c r="D76" s="36" t="s">
        <v>186</v>
      </c>
      <c r="E76" s="36" t="s">
        <v>838</v>
      </c>
      <c r="F76" s="52">
        <v>7224000</v>
      </c>
      <c r="G76" s="52">
        <v>4930.38</v>
      </c>
      <c r="H76" s="52">
        <v>0.41</v>
      </c>
    </row>
    <row r="77" spans="2:8" s="36" customFormat="1">
      <c r="B77" s="36" t="s">
        <v>1071</v>
      </c>
      <c r="C77" s="51" t="s">
        <v>127</v>
      </c>
      <c r="D77" s="36" t="s">
        <v>335</v>
      </c>
      <c r="E77" s="36" t="s">
        <v>680</v>
      </c>
      <c r="F77" s="52">
        <v>4199000</v>
      </c>
      <c r="G77" s="52">
        <v>4833.05</v>
      </c>
      <c r="H77" s="52">
        <v>0.4</v>
      </c>
    </row>
    <row r="78" spans="2:8" s="36" customFormat="1">
      <c r="B78" s="36" t="s">
        <v>1072</v>
      </c>
      <c r="C78" s="51" t="s">
        <v>127</v>
      </c>
      <c r="D78" s="36" t="s">
        <v>151</v>
      </c>
      <c r="E78" s="36" t="s">
        <v>178</v>
      </c>
      <c r="F78" s="52">
        <v>123000</v>
      </c>
      <c r="G78" s="52">
        <v>4441.1000000000004</v>
      </c>
      <c r="H78" s="52">
        <v>0.37</v>
      </c>
    </row>
    <row r="79" spans="2:8" s="36" customFormat="1">
      <c r="B79" s="36" t="s">
        <v>1073</v>
      </c>
      <c r="C79" s="51" t="s">
        <v>127</v>
      </c>
      <c r="D79" s="36" t="s">
        <v>151</v>
      </c>
      <c r="E79" s="36" t="s">
        <v>839</v>
      </c>
      <c r="F79" s="52">
        <v>1260400</v>
      </c>
      <c r="G79" s="52">
        <v>4425.26</v>
      </c>
      <c r="H79" s="52">
        <v>0.37</v>
      </c>
    </row>
    <row r="80" spans="2:8" s="36" customFormat="1">
      <c r="B80" s="36" t="s">
        <v>1074</v>
      </c>
      <c r="C80" s="51" t="s">
        <v>127</v>
      </c>
      <c r="D80" s="36" t="s">
        <v>139</v>
      </c>
      <c r="E80" s="36" t="s">
        <v>284</v>
      </c>
      <c r="F80" s="52">
        <v>297750</v>
      </c>
      <c r="G80" s="52">
        <v>4370.2299999999996</v>
      </c>
      <c r="H80" s="52">
        <v>0.36</v>
      </c>
    </row>
    <row r="81" spans="2:8" s="36" customFormat="1">
      <c r="B81" s="36" t="s">
        <v>1075</v>
      </c>
      <c r="C81" s="51" t="s">
        <v>127</v>
      </c>
      <c r="D81" s="36" t="s">
        <v>147</v>
      </c>
      <c r="E81" s="36" t="s">
        <v>720</v>
      </c>
      <c r="F81" s="52">
        <v>172800</v>
      </c>
      <c r="G81" s="52">
        <v>4251.05</v>
      </c>
      <c r="H81" s="52">
        <v>0.35</v>
      </c>
    </row>
    <row r="82" spans="2:8" s="36" customFormat="1">
      <c r="B82" s="36" t="s">
        <v>1076</v>
      </c>
      <c r="C82" s="51" t="s">
        <v>127</v>
      </c>
      <c r="D82" s="36" t="s">
        <v>231</v>
      </c>
      <c r="E82" s="36" t="s">
        <v>840</v>
      </c>
      <c r="F82" s="52">
        <v>242165</v>
      </c>
      <c r="G82" s="52">
        <v>4062.68</v>
      </c>
      <c r="H82" s="52">
        <v>0.34</v>
      </c>
    </row>
    <row r="83" spans="2:8" s="36" customFormat="1">
      <c r="B83" s="36" t="s">
        <v>1077</v>
      </c>
      <c r="C83" s="51" t="s">
        <v>127</v>
      </c>
      <c r="D83" s="36" t="s">
        <v>147</v>
      </c>
      <c r="E83" s="36" t="s">
        <v>841</v>
      </c>
      <c r="F83" s="52">
        <v>23600</v>
      </c>
      <c r="G83" s="52">
        <v>4000.74</v>
      </c>
      <c r="H83" s="52">
        <v>0.33</v>
      </c>
    </row>
    <row r="84" spans="2:8" s="36" customFormat="1">
      <c r="B84" s="36" t="s">
        <v>1078</v>
      </c>
      <c r="C84" s="51" t="s">
        <v>127</v>
      </c>
      <c r="D84" s="36" t="s">
        <v>163</v>
      </c>
      <c r="E84" s="36" t="s">
        <v>842</v>
      </c>
      <c r="F84" s="52">
        <v>372300</v>
      </c>
      <c r="G84" s="52">
        <v>3970.58</v>
      </c>
      <c r="H84" s="52">
        <v>0.33</v>
      </c>
    </row>
    <row r="85" spans="2:8" s="36" customFormat="1">
      <c r="B85" s="36" t="s">
        <v>1079</v>
      </c>
      <c r="C85" s="51" t="s">
        <v>127</v>
      </c>
      <c r="D85" s="36" t="s">
        <v>139</v>
      </c>
      <c r="E85" s="36" t="s">
        <v>843</v>
      </c>
      <c r="F85" s="52">
        <v>274000</v>
      </c>
      <c r="G85" s="52">
        <v>3935.19</v>
      </c>
      <c r="H85" s="52">
        <v>0.33</v>
      </c>
    </row>
    <row r="86" spans="2:8" s="36" customFormat="1">
      <c r="B86" s="36" t="s">
        <v>1080</v>
      </c>
      <c r="C86" s="51" t="s">
        <v>127</v>
      </c>
      <c r="D86" s="36" t="s">
        <v>128</v>
      </c>
      <c r="E86" s="36" t="s">
        <v>392</v>
      </c>
      <c r="F86" s="52">
        <v>7942000</v>
      </c>
      <c r="G86" s="52">
        <v>3931.29</v>
      </c>
      <c r="H86" s="52">
        <v>0.33</v>
      </c>
    </row>
    <row r="87" spans="2:8" s="36" customFormat="1">
      <c r="B87" s="36" t="s">
        <v>1081</v>
      </c>
      <c r="C87" s="51" t="s">
        <v>127</v>
      </c>
      <c r="D87" s="36" t="s">
        <v>147</v>
      </c>
      <c r="E87" s="36" t="s">
        <v>844</v>
      </c>
      <c r="F87" s="52">
        <v>2221200</v>
      </c>
      <c r="G87" s="52">
        <v>3840.45</v>
      </c>
      <c r="H87" s="52">
        <v>0.32</v>
      </c>
    </row>
    <row r="88" spans="2:8" s="36" customFormat="1">
      <c r="B88" s="36" t="s">
        <v>1082</v>
      </c>
      <c r="C88" s="51" t="s">
        <v>127</v>
      </c>
      <c r="D88" s="36" t="s">
        <v>128</v>
      </c>
      <c r="E88" s="36" t="s">
        <v>136</v>
      </c>
      <c r="F88" s="52">
        <v>184400</v>
      </c>
      <c r="G88" s="52">
        <v>3745.44</v>
      </c>
      <c r="H88" s="52">
        <v>0.31</v>
      </c>
    </row>
    <row r="89" spans="2:8" s="36" customFormat="1">
      <c r="B89" s="36" t="s">
        <v>1083</v>
      </c>
      <c r="C89" s="51" t="s">
        <v>127</v>
      </c>
      <c r="D89" s="36" t="s">
        <v>156</v>
      </c>
      <c r="E89" s="36" t="s">
        <v>473</v>
      </c>
      <c r="F89" s="52">
        <v>165000</v>
      </c>
      <c r="G89" s="52">
        <v>3604.67</v>
      </c>
      <c r="H89" s="52">
        <v>0.3</v>
      </c>
    </row>
    <row r="90" spans="2:8" s="36" customFormat="1">
      <c r="B90" s="36" t="s">
        <v>1084</v>
      </c>
      <c r="C90" s="51" t="s">
        <v>127</v>
      </c>
      <c r="D90" s="36" t="s">
        <v>244</v>
      </c>
      <c r="E90" s="36" t="s">
        <v>411</v>
      </c>
      <c r="F90" s="52">
        <v>142800</v>
      </c>
      <c r="G90" s="52">
        <v>3548.29</v>
      </c>
      <c r="H90" s="52">
        <v>0.3</v>
      </c>
    </row>
    <row r="91" spans="2:8" s="36" customFormat="1">
      <c r="B91" s="36" t="s">
        <v>1085</v>
      </c>
      <c r="C91" s="51" t="s">
        <v>127</v>
      </c>
      <c r="D91" s="36" t="s">
        <v>227</v>
      </c>
      <c r="E91" s="36" t="s">
        <v>265</v>
      </c>
      <c r="F91" s="52">
        <v>94375</v>
      </c>
      <c r="G91" s="52">
        <v>3481.78</v>
      </c>
      <c r="H91" s="52">
        <v>0.28999999999999998</v>
      </c>
    </row>
    <row r="92" spans="2:8" s="36" customFormat="1">
      <c r="B92" s="36" t="s">
        <v>1086</v>
      </c>
      <c r="C92" s="51" t="s">
        <v>127</v>
      </c>
      <c r="D92" s="36" t="s">
        <v>234</v>
      </c>
      <c r="E92" s="36" t="s">
        <v>373</v>
      </c>
      <c r="F92" s="52">
        <v>9180</v>
      </c>
      <c r="G92" s="52">
        <v>3454.99</v>
      </c>
      <c r="H92" s="52">
        <v>0.28999999999999998</v>
      </c>
    </row>
    <row r="93" spans="2:8" s="36" customFormat="1">
      <c r="B93" s="36" t="s">
        <v>1087</v>
      </c>
      <c r="C93" s="51" t="s">
        <v>127</v>
      </c>
      <c r="D93" s="36" t="s">
        <v>145</v>
      </c>
      <c r="E93" s="36" t="s">
        <v>490</v>
      </c>
      <c r="F93" s="52">
        <v>222600</v>
      </c>
      <c r="G93" s="52">
        <v>3433.83</v>
      </c>
      <c r="H93" s="52">
        <v>0.28999999999999998</v>
      </c>
    </row>
    <row r="94" spans="2:8" s="36" customFormat="1">
      <c r="B94" s="36" t="s">
        <v>1088</v>
      </c>
      <c r="C94" s="51" t="s">
        <v>127</v>
      </c>
      <c r="D94" s="36" t="s">
        <v>168</v>
      </c>
      <c r="E94" s="36" t="s">
        <v>845</v>
      </c>
      <c r="F94" s="52">
        <v>157500</v>
      </c>
      <c r="G94" s="52">
        <v>3334.75</v>
      </c>
      <c r="H94" s="52">
        <v>0.28000000000000003</v>
      </c>
    </row>
    <row r="95" spans="2:8" s="36" customFormat="1">
      <c r="B95" s="36" t="s">
        <v>1089</v>
      </c>
      <c r="C95" s="51" t="s">
        <v>127</v>
      </c>
      <c r="D95" s="36" t="s">
        <v>188</v>
      </c>
      <c r="E95" s="36" t="s">
        <v>352</v>
      </c>
      <c r="F95" s="52">
        <v>2177700</v>
      </c>
      <c r="G95" s="52">
        <v>3241.51</v>
      </c>
      <c r="H95" s="52">
        <v>0.27</v>
      </c>
    </row>
    <row r="96" spans="2:8" s="36" customFormat="1">
      <c r="B96" s="36" t="s">
        <v>846</v>
      </c>
      <c r="C96" s="51" t="s">
        <v>127</v>
      </c>
      <c r="D96" s="36" t="s">
        <v>128</v>
      </c>
      <c r="E96" s="36" t="s">
        <v>847</v>
      </c>
      <c r="F96" s="52">
        <v>7696000</v>
      </c>
      <c r="G96" s="52">
        <v>3240.02</v>
      </c>
      <c r="H96" s="52">
        <v>0.27</v>
      </c>
    </row>
    <row r="97" spans="2:8" s="36" customFormat="1">
      <c r="B97" s="36" t="s">
        <v>1090</v>
      </c>
      <c r="C97" s="51" t="s">
        <v>127</v>
      </c>
      <c r="D97" s="36" t="s">
        <v>128</v>
      </c>
      <c r="E97" s="36" t="s">
        <v>129</v>
      </c>
      <c r="F97" s="52">
        <v>389125</v>
      </c>
      <c r="G97" s="52">
        <v>3120.98</v>
      </c>
      <c r="H97" s="52">
        <v>0.26</v>
      </c>
    </row>
    <row r="98" spans="2:8" s="36" customFormat="1">
      <c r="B98" s="36" t="s">
        <v>1091</v>
      </c>
      <c r="C98" s="51" t="s">
        <v>127</v>
      </c>
      <c r="D98" s="36" t="s">
        <v>145</v>
      </c>
      <c r="E98" s="36" t="s">
        <v>572</v>
      </c>
      <c r="F98" s="52">
        <v>316500</v>
      </c>
      <c r="G98" s="52">
        <v>3027.8</v>
      </c>
      <c r="H98" s="52">
        <v>0.25</v>
      </c>
    </row>
    <row r="99" spans="2:8" s="36" customFormat="1">
      <c r="B99" s="36" t="s">
        <v>1092</v>
      </c>
      <c r="C99" s="51" t="s">
        <v>127</v>
      </c>
      <c r="D99" s="36" t="s">
        <v>128</v>
      </c>
      <c r="E99" s="36" t="s">
        <v>393</v>
      </c>
      <c r="F99" s="52">
        <v>1739100</v>
      </c>
      <c r="G99" s="52">
        <v>2924.3</v>
      </c>
      <c r="H99" s="52">
        <v>0.24</v>
      </c>
    </row>
    <row r="100" spans="2:8" s="36" customFormat="1">
      <c r="B100" s="36" t="s">
        <v>1093</v>
      </c>
      <c r="C100" s="51" t="s">
        <v>127</v>
      </c>
      <c r="D100" s="36" t="s">
        <v>194</v>
      </c>
      <c r="E100" s="36" t="s">
        <v>358</v>
      </c>
      <c r="F100" s="52">
        <v>96000</v>
      </c>
      <c r="G100" s="52">
        <v>2879.95</v>
      </c>
      <c r="H100" s="52">
        <v>0.24</v>
      </c>
    </row>
    <row r="101" spans="2:8" s="36" customFormat="1">
      <c r="B101" s="36" t="s">
        <v>1094</v>
      </c>
      <c r="C101" s="51" t="s">
        <v>127</v>
      </c>
      <c r="D101" s="36" t="s">
        <v>163</v>
      </c>
      <c r="E101" s="36" t="s">
        <v>357</v>
      </c>
      <c r="F101" s="52">
        <v>9825</v>
      </c>
      <c r="G101" s="52">
        <v>2813.41</v>
      </c>
      <c r="H101" s="52">
        <v>0.23</v>
      </c>
    </row>
    <row r="102" spans="2:8" s="36" customFormat="1">
      <c r="B102" s="36" t="s">
        <v>1095</v>
      </c>
      <c r="C102" s="51" t="s">
        <v>127</v>
      </c>
      <c r="D102" s="36" t="s">
        <v>163</v>
      </c>
      <c r="E102" s="36" t="s">
        <v>177</v>
      </c>
      <c r="F102" s="52">
        <v>112250</v>
      </c>
      <c r="G102" s="52">
        <v>2619.2399999999998</v>
      </c>
      <c r="H102" s="52">
        <v>0.22</v>
      </c>
    </row>
    <row r="103" spans="2:8" s="36" customFormat="1">
      <c r="B103" s="36" t="s">
        <v>1096</v>
      </c>
      <c r="C103" s="51" t="s">
        <v>127</v>
      </c>
      <c r="D103" s="36" t="s">
        <v>168</v>
      </c>
      <c r="E103" s="36" t="s">
        <v>848</v>
      </c>
      <c r="F103" s="52">
        <v>283000</v>
      </c>
      <c r="G103" s="52">
        <v>2550.8200000000002</v>
      </c>
      <c r="H103" s="52">
        <v>0.21</v>
      </c>
    </row>
    <row r="104" spans="2:8" s="36" customFormat="1">
      <c r="B104" s="36" t="s">
        <v>1097</v>
      </c>
      <c r="C104" s="51" t="s">
        <v>127</v>
      </c>
      <c r="D104" s="36" t="s">
        <v>139</v>
      </c>
      <c r="E104" s="36" t="s">
        <v>849</v>
      </c>
      <c r="F104" s="52">
        <v>626000</v>
      </c>
      <c r="G104" s="52">
        <v>2546.88</v>
      </c>
      <c r="H104" s="52">
        <v>0.21</v>
      </c>
    </row>
    <row r="105" spans="2:8" s="36" customFormat="1">
      <c r="B105" s="36" t="s">
        <v>1098</v>
      </c>
      <c r="C105" s="51" t="s">
        <v>127</v>
      </c>
      <c r="D105" s="36" t="s">
        <v>147</v>
      </c>
      <c r="E105" s="36" t="s">
        <v>850</v>
      </c>
      <c r="F105" s="52">
        <v>372000</v>
      </c>
      <c r="G105" s="52">
        <v>2532.02</v>
      </c>
      <c r="H105" s="52">
        <v>0.21</v>
      </c>
    </row>
    <row r="106" spans="2:8" s="36" customFormat="1">
      <c r="B106" s="36" t="s">
        <v>1099</v>
      </c>
      <c r="C106" s="51" t="s">
        <v>127</v>
      </c>
      <c r="D106" s="36" t="s">
        <v>139</v>
      </c>
      <c r="E106" s="36" t="s">
        <v>851</v>
      </c>
      <c r="F106" s="52">
        <v>2793212</v>
      </c>
      <c r="G106" s="52">
        <v>2291.83</v>
      </c>
      <c r="H106" s="52">
        <v>0.19</v>
      </c>
    </row>
    <row r="107" spans="2:8" s="36" customFormat="1">
      <c r="B107" s="36" t="s">
        <v>405</v>
      </c>
      <c r="C107" s="51" t="s">
        <v>127</v>
      </c>
      <c r="D107" s="36" t="s">
        <v>406</v>
      </c>
      <c r="E107" s="36" t="s">
        <v>407</v>
      </c>
      <c r="F107" s="52">
        <v>1524600</v>
      </c>
      <c r="G107" s="52">
        <v>2272.42</v>
      </c>
      <c r="H107" s="52">
        <v>0.19</v>
      </c>
    </row>
    <row r="108" spans="2:8" s="36" customFormat="1">
      <c r="B108" s="36" t="s">
        <v>1100</v>
      </c>
      <c r="C108" s="51" t="s">
        <v>127</v>
      </c>
      <c r="D108" s="36" t="s">
        <v>350</v>
      </c>
      <c r="E108" s="36" t="s">
        <v>351</v>
      </c>
      <c r="F108" s="52">
        <v>284375</v>
      </c>
      <c r="G108" s="52">
        <v>2234.0500000000002</v>
      </c>
      <c r="H108" s="52">
        <v>0.19</v>
      </c>
    </row>
    <row r="109" spans="2:8" s="36" customFormat="1">
      <c r="B109" s="36" t="s">
        <v>1101</v>
      </c>
      <c r="C109" s="51" t="s">
        <v>127</v>
      </c>
      <c r="D109" s="36" t="s">
        <v>139</v>
      </c>
      <c r="E109" s="36" t="s">
        <v>852</v>
      </c>
      <c r="F109" s="52">
        <v>1643000</v>
      </c>
      <c r="G109" s="52">
        <v>2186.83</v>
      </c>
      <c r="H109" s="52">
        <v>0.18</v>
      </c>
    </row>
    <row r="110" spans="2:8" s="36" customFormat="1">
      <c r="B110" s="36" t="s">
        <v>1102</v>
      </c>
      <c r="C110" s="51" t="s">
        <v>127</v>
      </c>
      <c r="D110" s="36" t="s">
        <v>175</v>
      </c>
      <c r="E110" s="36" t="s">
        <v>176</v>
      </c>
      <c r="F110" s="52">
        <v>144925</v>
      </c>
      <c r="G110" s="52">
        <v>2147.14</v>
      </c>
      <c r="H110" s="52">
        <v>0.18</v>
      </c>
    </row>
    <row r="111" spans="2:8" s="36" customFormat="1">
      <c r="B111" s="36" t="s">
        <v>1103</v>
      </c>
      <c r="C111" s="51" t="s">
        <v>127</v>
      </c>
      <c r="D111" s="36" t="s">
        <v>151</v>
      </c>
      <c r="E111" s="36" t="s">
        <v>718</v>
      </c>
      <c r="F111" s="52">
        <v>422400</v>
      </c>
      <c r="G111" s="52">
        <v>2123.83</v>
      </c>
      <c r="H111" s="52">
        <v>0.18</v>
      </c>
    </row>
    <row r="112" spans="2:8" s="36" customFormat="1">
      <c r="B112" s="36" t="s">
        <v>1104</v>
      </c>
      <c r="C112" s="51" t="s">
        <v>127</v>
      </c>
      <c r="D112" s="36" t="s">
        <v>180</v>
      </c>
      <c r="E112" s="36" t="s">
        <v>853</v>
      </c>
      <c r="F112" s="52">
        <v>96250</v>
      </c>
      <c r="G112" s="52">
        <v>2093.63</v>
      </c>
      <c r="H112" s="52">
        <v>0.17</v>
      </c>
    </row>
    <row r="113" spans="2:8" s="36" customFormat="1">
      <c r="B113" s="36" t="s">
        <v>1105</v>
      </c>
      <c r="C113" s="51" t="s">
        <v>127</v>
      </c>
      <c r="D113" s="36" t="s">
        <v>165</v>
      </c>
      <c r="E113" s="36" t="s">
        <v>504</v>
      </c>
      <c r="F113" s="52">
        <v>767000</v>
      </c>
      <c r="G113" s="52">
        <v>2017.21</v>
      </c>
      <c r="H113" s="52">
        <v>0.17</v>
      </c>
    </row>
    <row r="114" spans="2:8" s="36" customFormat="1">
      <c r="B114" s="36" t="s">
        <v>1106</v>
      </c>
      <c r="C114" s="51" t="s">
        <v>127</v>
      </c>
      <c r="D114" s="36" t="s">
        <v>151</v>
      </c>
      <c r="E114" s="36" t="s">
        <v>167</v>
      </c>
      <c r="F114" s="52">
        <v>41750</v>
      </c>
      <c r="G114" s="52">
        <v>1945.22</v>
      </c>
      <c r="H114" s="52">
        <v>0.16</v>
      </c>
    </row>
    <row r="115" spans="2:8" s="36" customFormat="1">
      <c r="B115" s="36" t="s">
        <v>1107</v>
      </c>
      <c r="C115" s="51" t="s">
        <v>127</v>
      </c>
      <c r="D115" s="36" t="s">
        <v>188</v>
      </c>
      <c r="E115" s="36" t="s">
        <v>768</v>
      </c>
      <c r="F115" s="52">
        <v>193200</v>
      </c>
      <c r="G115" s="52">
        <v>1938.09</v>
      </c>
      <c r="H115" s="52">
        <v>0.16</v>
      </c>
    </row>
    <row r="116" spans="2:8" s="36" customFormat="1">
      <c r="B116" s="36" t="s">
        <v>1108</v>
      </c>
      <c r="C116" s="51" t="s">
        <v>127</v>
      </c>
      <c r="D116" s="36" t="s">
        <v>133</v>
      </c>
      <c r="E116" s="36" t="s">
        <v>150</v>
      </c>
      <c r="F116" s="52">
        <v>43000</v>
      </c>
      <c r="G116" s="52">
        <v>1931.73</v>
      </c>
      <c r="H116" s="52">
        <v>0.16</v>
      </c>
    </row>
    <row r="117" spans="2:8" s="36" customFormat="1">
      <c r="B117" s="36" t="s">
        <v>1109</v>
      </c>
      <c r="C117" s="51" t="s">
        <v>127</v>
      </c>
      <c r="D117" s="36" t="s">
        <v>244</v>
      </c>
      <c r="E117" s="36" t="s">
        <v>370</v>
      </c>
      <c r="F117" s="52">
        <v>205100</v>
      </c>
      <c r="G117" s="52">
        <v>1813.6</v>
      </c>
      <c r="H117" s="52">
        <v>0.15</v>
      </c>
    </row>
    <row r="118" spans="2:8" s="36" customFormat="1">
      <c r="B118" s="36" t="s">
        <v>1110</v>
      </c>
      <c r="C118" s="51" t="s">
        <v>127</v>
      </c>
      <c r="D118" s="36" t="s">
        <v>175</v>
      </c>
      <c r="E118" s="36" t="s">
        <v>464</v>
      </c>
      <c r="F118" s="52">
        <v>185900</v>
      </c>
      <c r="G118" s="52">
        <v>1809.92</v>
      </c>
      <c r="H118" s="52">
        <v>0.15</v>
      </c>
    </row>
    <row r="119" spans="2:8" s="36" customFormat="1">
      <c r="B119" s="36" t="s">
        <v>1111</v>
      </c>
      <c r="C119" s="51" t="s">
        <v>127</v>
      </c>
      <c r="D119" s="36" t="s">
        <v>154</v>
      </c>
      <c r="E119" s="36" t="s">
        <v>716</v>
      </c>
      <c r="F119" s="52">
        <v>105000</v>
      </c>
      <c r="G119" s="52">
        <v>1788.94</v>
      </c>
      <c r="H119" s="52">
        <v>0.15</v>
      </c>
    </row>
    <row r="120" spans="2:8" s="36" customFormat="1">
      <c r="B120" s="36" t="s">
        <v>1112</v>
      </c>
      <c r="C120" s="51" t="s">
        <v>127</v>
      </c>
      <c r="D120" s="36" t="s">
        <v>244</v>
      </c>
      <c r="E120" s="36" t="s">
        <v>474</v>
      </c>
      <c r="F120" s="52">
        <v>267400</v>
      </c>
      <c r="G120" s="52">
        <v>1771.66</v>
      </c>
      <c r="H120" s="52">
        <v>0.15</v>
      </c>
    </row>
    <row r="121" spans="2:8" s="36" customFormat="1">
      <c r="B121" s="36" t="s">
        <v>854</v>
      </c>
      <c r="C121" s="51" t="s">
        <v>127</v>
      </c>
      <c r="D121" s="36" t="s">
        <v>128</v>
      </c>
      <c r="E121" s="36" t="s">
        <v>855</v>
      </c>
      <c r="F121" s="52">
        <v>815400</v>
      </c>
      <c r="G121" s="52">
        <v>1749.03</v>
      </c>
      <c r="H121" s="52">
        <v>0.15</v>
      </c>
    </row>
    <row r="122" spans="2:8" s="36" customFormat="1">
      <c r="B122" s="36" t="s">
        <v>1113</v>
      </c>
      <c r="C122" s="51" t="s">
        <v>127</v>
      </c>
      <c r="D122" s="36" t="s">
        <v>346</v>
      </c>
      <c r="E122" s="36" t="s">
        <v>347</v>
      </c>
      <c r="F122" s="52">
        <v>961800</v>
      </c>
      <c r="G122" s="52">
        <v>1581.68</v>
      </c>
      <c r="H122" s="52">
        <v>0.13</v>
      </c>
    </row>
    <row r="123" spans="2:8" s="36" customFormat="1">
      <c r="B123" s="36" t="s">
        <v>1114</v>
      </c>
      <c r="C123" s="51" t="s">
        <v>127</v>
      </c>
      <c r="D123" s="36" t="s">
        <v>137</v>
      </c>
      <c r="E123" s="36" t="s">
        <v>769</v>
      </c>
      <c r="F123" s="52">
        <v>78650</v>
      </c>
      <c r="G123" s="52">
        <v>1556.84</v>
      </c>
      <c r="H123" s="52">
        <v>0.13</v>
      </c>
    </row>
    <row r="124" spans="2:8" s="36" customFormat="1">
      <c r="B124" s="36" t="s">
        <v>1115</v>
      </c>
      <c r="C124" s="51" t="s">
        <v>127</v>
      </c>
      <c r="D124" s="36" t="s">
        <v>139</v>
      </c>
      <c r="E124" s="36" t="s">
        <v>856</v>
      </c>
      <c r="F124" s="52">
        <v>744000</v>
      </c>
      <c r="G124" s="52">
        <v>1546.03</v>
      </c>
      <c r="H124" s="52">
        <v>0.13</v>
      </c>
    </row>
    <row r="125" spans="2:8" s="36" customFormat="1">
      <c r="B125" s="36" t="s">
        <v>1116</v>
      </c>
      <c r="C125" s="51" t="s">
        <v>127</v>
      </c>
      <c r="D125" s="36" t="s">
        <v>133</v>
      </c>
      <c r="E125" s="36" t="s">
        <v>267</v>
      </c>
      <c r="F125" s="52">
        <v>33375</v>
      </c>
      <c r="G125" s="52">
        <v>1476.68</v>
      </c>
      <c r="H125" s="52">
        <v>0.12</v>
      </c>
    </row>
    <row r="126" spans="2:8" s="36" customFormat="1">
      <c r="B126" s="36" t="s">
        <v>1117</v>
      </c>
      <c r="C126" s="51" t="s">
        <v>127</v>
      </c>
      <c r="D126" s="36" t="s">
        <v>147</v>
      </c>
      <c r="E126" s="36" t="s">
        <v>476</v>
      </c>
      <c r="F126" s="52">
        <v>632500</v>
      </c>
      <c r="G126" s="52">
        <v>1346.59</v>
      </c>
      <c r="H126" s="52">
        <v>0.11</v>
      </c>
    </row>
    <row r="127" spans="2:8" s="36" customFormat="1">
      <c r="B127" s="36" t="s">
        <v>1118</v>
      </c>
      <c r="C127" s="51" t="s">
        <v>127</v>
      </c>
      <c r="D127" s="36" t="s">
        <v>151</v>
      </c>
      <c r="E127" s="36" t="s">
        <v>857</v>
      </c>
      <c r="F127" s="52">
        <v>427800</v>
      </c>
      <c r="G127" s="52">
        <v>1325.75</v>
      </c>
      <c r="H127" s="52">
        <v>0.11</v>
      </c>
    </row>
    <row r="128" spans="2:8" s="36" customFormat="1">
      <c r="B128" s="36" t="s">
        <v>1119</v>
      </c>
      <c r="C128" s="51" t="s">
        <v>127</v>
      </c>
      <c r="D128" s="36" t="s">
        <v>346</v>
      </c>
      <c r="E128" s="36" t="s">
        <v>433</v>
      </c>
      <c r="F128" s="52">
        <v>857600</v>
      </c>
      <c r="G128" s="52">
        <v>1227.6500000000001</v>
      </c>
      <c r="H128" s="52">
        <v>0.1</v>
      </c>
    </row>
    <row r="129" spans="2:8" s="36" customFormat="1">
      <c r="B129" s="36" t="s">
        <v>1120</v>
      </c>
      <c r="C129" s="51" t="s">
        <v>127</v>
      </c>
      <c r="D129" s="36" t="s">
        <v>165</v>
      </c>
      <c r="E129" s="36" t="s">
        <v>472</v>
      </c>
      <c r="F129" s="52">
        <v>113825</v>
      </c>
      <c r="G129" s="52">
        <v>1141.8399999999999</v>
      </c>
      <c r="H129" s="52">
        <v>0.1</v>
      </c>
    </row>
    <row r="130" spans="2:8" s="36" customFormat="1">
      <c r="B130" s="36" t="s">
        <v>1121</v>
      </c>
      <c r="C130" s="51" t="s">
        <v>127</v>
      </c>
      <c r="D130" s="36" t="s">
        <v>337</v>
      </c>
      <c r="E130" s="36" t="s">
        <v>343</v>
      </c>
      <c r="F130" s="52">
        <v>1088000</v>
      </c>
      <c r="G130" s="52">
        <v>1054.27</v>
      </c>
      <c r="H130" s="52">
        <v>0.09</v>
      </c>
    </row>
    <row r="131" spans="2:8" s="36" customFormat="1">
      <c r="B131" s="36" t="s">
        <v>1122</v>
      </c>
      <c r="C131" s="51" t="s">
        <v>127</v>
      </c>
      <c r="D131" s="36" t="s">
        <v>145</v>
      </c>
      <c r="E131" s="36" t="s">
        <v>402</v>
      </c>
      <c r="F131" s="52">
        <v>4950</v>
      </c>
      <c r="G131" s="52">
        <v>940.51</v>
      </c>
      <c r="H131" s="52">
        <v>0.08</v>
      </c>
    </row>
    <row r="132" spans="2:8" s="36" customFormat="1">
      <c r="B132" s="36" t="s">
        <v>1123</v>
      </c>
      <c r="C132" s="51" t="s">
        <v>127</v>
      </c>
      <c r="D132" s="36" t="s">
        <v>337</v>
      </c>
      <c r="E132" s="36" t="s">
        <v>338</v>
      </c>
      <c r="F132" s="52">
        <v>194575</v>
      </c>
      <c r="G132" s="52">
        <v>894.66</v>
      </c>
      <c r="H132" s="52">
        <v>7.0000000000000007E-2</v>
      </c>
    </row>
    <row r="133" spans="2:8" s="36" customFormat="1">
      <c r="B133" s="36" t="s">
        <v>1124</v>
      </c>
      <c r="C133" s="51" t="s">
        <v>127</v>
      </c>
      <c r="D133" s="36" t="s">
        <v>161</v>
      </c>
      <c r="E133" s="36" t="s">
        <v>162</v>
      </c>
      <c r="F133" s="52">
        <v>50600</v>
      </c>
      <c r="G133" s="52">
        <v>893.92</v>
      </c>
      <c r="H133" s="52">
        <v>7.0000000000000007E-2</v>
      </c>
    </row>
    <row r="134" spans="2:8" s="36" customFormat="1">
      <c r="B134" s="36" t="s">
        <v>1125</v>
      </c>
      <c r="C134" s="51" t="s">
        <v>127</v>
      </c>
      <c r="D134" s="36" t="s">
        <v>139</v>
      </c>
      <c r="E134" s="36" t="s">
        <v>858</v>
      </c>
      <c r="F134" s="52">
        <v>594000</v>
      </c>
      <c r="G134" s="52">
        <v>882.98</v>
      </c>
      <c r="H134" s="52">
        <v>7.0000000000000007E-2</v>
      </c>
    </row>
    <row r="135" spans="2:8" s="36" customFormat="1">
      <c r="B135" s="36" t="s">
        <v>1126</v>
      </c>
      <c r="C135" s="51" t="s">
        <v>127</v>
      </c>
      <c r="D135" s="36" t="s">
        <v>151</v>
      </c>
      <c r="E135" s="36" t="s">
        <v>859</v>
      </c>
      <c r="F135" s="52">
        <v>26000</v>
      </c>
      <c r="G135" s="52">
        <v>743.7</v>
      </c>
      <c r="H135" s="52">
        <v>0.06</v>
      </c>
    </row>
    <row r="136" spans="2:8" s="36" customFormat="1">
      <c r="B136" s="36" t="s">
        <v>1127</v>
      </c>
      <c r="C136" s="51" t="s">
        <v>127</v>
      </c>
      <c r="D136" s="36" t="s">
        <v>175</v>
      </c>
      <c r="E136" s="36" t="s">
        <v>271</v>
      </c>
      <c r="F136" s="52">
        <v>114000</v>
      </c>
      <c r="G136" s="52">
        <v>704.98</v>
      </c>
      <c r="H136" s="52">
        <v>0.06</v>
      </c>
    </row>
    <row r="137" spans="2:8" s="36" customFormat="1">
      <c r="B137" s="36" t="s">
        <v>1128</v>
      </c>
      <c r="C137" s="51" t="s">
        <v>127</v>
      </c>
      <c r="D137" s="36" t="s">
        <v>151</v>
      </c>
      <c r="E137" s="36" t="s">
        <v>552</v>
      </c>
      <c r="F137" s="52">
        <v>125350</v>
      </c>
      <c r="G137" s="52">
        <v>631.64</v>
      </c>
      <c r="H137" s="52">
        <v>0.05</v>
      </c>
    </row>
    <row r="138" spans="2:8" s="36" customFormat="1">
      <c r="B138" s="36" t="s">
        <v>1129</v>
      </c>
      <c r="C138" s="51" t="s">
        <v>127</v>
      </c>
      <c r="D138" s="36" t="s">
        <v>244</v>
      </c>
      <c r="E138" s="36" t="s">
        <v>377</v>
      </c>
      <c r="F138" s="52">
        <v>88350</v>
      </c>
      <c r="G138" s="52">
        <v>427.35</v>
      </c>
      <c r="H138" s="52">
        <v>0.04</v>
      </c>
    </row>
    <row r="139" spans="2:8" s="36" customFormat="1">
      <c r="B139" s="36" t="s">
        <v>1130</v>
      </c>
      <c r="C139" s="51" t="s">
        <v>127</v>
      </c>
      <c r="D139" s="36" t="s">
        <v>244</v>
      </c>
      <c r="E139" s="36" t="s">
        <v>400</v>
      </c>
      <c r="F139" s="52">
        <v>5500</v>
      </c>
      <c r="G139" s="52">
        <v>411.53</v>
      </c>
      <c r="H139" s="52">
        <v>0.03</v>
      </c>
    </row>
    <row r="140" spans="2:8" s="36" customFormat="1">
      <c r="B140" s="36" t="s">
        <v>1131</v>
      </c>
      <c r="C140" s="51" t="s">
        <v>127</v>
      </c>
      <c r="D140" s="36" t="s">
        <v>168</v>
      </c>
      <c r="E140" s="36" t="s">
        <v>860</v>
      </c>
      <c r="F140" s="52">
        <v>38250</v>
      </c>
      <c r="G140" s="52">
        <v>368.77</v>
      </c>
      <c r="H140" s="52">
        <v>0.03</v>
      </c>
    </row>
    <row r="141" spans="2:8" s="36" customFormat="1">
      <c r="B141" s="36" t="s">
        <v>1132</v>
      </c>
      <c r="C141" s="51" t="s">
        <v>127</v>
      </c>
      <c r="D141" s="36" t="s">
        <v>188</v>
      </c>
      <c r="E141" s="36" t="s">
        <v>189</v>
      </c>
      <c r="F141" s="52">
        <v>56250</v>
      </c>
      <c r="G141" s="52">
        <v>350.04</v>
      </c>
      <c r="H141" s="52">
        <v>0.03</v>
      </c>
    </row>
    <row r="142" spans="2:8" s="36" customFormat="1">
      <c r="B142" s="36" t="s">
        <v>1133</v>
      </c>
      <c r="C142" s="51" t="s">
        <v>127</v>
      </c>
      <c r="D142" s="36" t="s">
        <v>139</v>
      </c>
      <c r="E142" s="36" t="s">
        <v>861</v>
      </c>
      <c r="F142" s="52">
        <v>54600</v>
      </c>
      <c r="G142" s="52">
        <v>342.26</v>
      </c>
      <c r="H142" s="52">
        <v>0.03</v>
      </c>
    </row>
    <row r="143" spans="2:8" s="36" customFormat="1">
      <c r="B143" s="36" t="s">
        <v>1134</v>
      </c>
      <c r="C143" s="51" t="s">
        <v>127</v>
      </c>
      <c r="D143" s="36" t="s">
        <v>147</v>
      </c>
      <c r="E143" s="36" t="s">
        <v>862</v>
      </c>
      <c r="F143" s="52">
        <v>112000</v>
      </c>
      <c r="G143" s="52">
        <v>250.26</v>
      </c>
      <c r="H143" s="52">
        <v>0.02</v>
      </c>
    </row>
    <row r="144" spans="2:8" s="36" customFormat="1">
      <c r="B144" s="36" t="s">
        <v>1135</v>
      </c>
      <c r="C144" s="51" t="s">
        <v>127</v>
      </c>
      <c r="D144" s="36" t="s">
        <v>128</v>
      </c>
      <c r="E144" s="36" t="s">
        <v>394</v>
      </c>
      <c r="F144" s="52">
        <v>110200</v>
      </c>
      <c r="G144" s="52">
        <v>198.97</v>
      </c>
      <c r="H144" s="52">
        <v>0.02</v>
      </c>
    </row>
    <row r="145" spans="2:9" s="36" customFormat="1">
      <c r="B145" s="36" t="s">
        <v>1136</v>
      </c>
      <c r="C145" s="51" t="s">
        <v>127</v>
      </c>
      <c r="D145" s="36" t="s">
        <v>141</v>
      </c>
      <c r="E145" s="36" t="s">
        <v>863</v>
      </c>
      <c r="F145" s="52">
        <v>1750000</v>
      </c>
      <c r="G145" s="52">
        <v>167.13</v>
      </c>
      <c r="H145" s="52">
        <v>0.01</v>
      </c>
    </row>
    <row r="146" spans="2:9" s="36" customFormat="1">
      <c r="B146" s="36" t="s">
        <v>1137</v>
      </c>
      <c r="C146" s="51" t="s">
        <v>127</v>
      </c>
      <c r="D146" s="36" t="s">
        <v>145</v>
      </c>
      <c r="E146" s="36" t="s">
        <v>173</v>
      </c>
      <c r="F146" s="52">
        <v>16000</v>
      </c>
      <c r="G146" s="52">
        <v>90.95</v>
      </c>
      <c r="H146" s="52">
        <v>0.01</v>
      </c>
    </row>
    <row r="147" spans="2:9" s="36" customFormat="1">
      <c r="B147" s="36" t="s">
        <v>1138</v>
      </c>
      <c r="C147" s="51" t="s">
        <v>127</v>
      </c>
      <c r="D147" s="36" t="s">
        <v>156</v>
      </c>
      <c r="E147" s="36" t="s">
        <v>263</v>
      </c>
      <c r="F147" s="52">
        <v>3000</v>
      </c>
      <c r="G147" s="52">
        <v>67.84</v>
      </c>
      <c r="H147" s="52">
        <v>0.01</v>
      </c>
    </row>
    <row r="148" spans="2:9" s="36" customFormat="1">
      <c r="B148" s="36" t="s">
        <v>1139</v>
      </c>
      <c r="C148" s="51" t="s">
        <v>127</v>
      </c>
      <c r="D148" s="36" t="s">
        <v>151</v>
      </c>
      <c r="E148" s="36" t="s">
        <v>369</v>
      </c>
      <c r="F148" s="52">
        <v>3900</v>
      </c>
      <c r="G148" s="52">
        <v>35.299999999999997</v>
      </c>
      <c r="H148" s="52">
        <v>0</v>
      </c>
      <c r="I148" s="36" t="s">
        <v>396</v>
      </c>
    </row>
    <row r="149" spans="2:9" s="36" customFormat="1">
      <c r="B149" s="36" t="s">
        <v>1140</v>
      </c>
      <c r="C149" s="51" t="s">
        <v>127</v>
      </c>
      <c r="D149" s="36" t="s">
        <v>231</v>
      </c>
      <c r="E149" s="36" t="s">
        <v>698</v>
      </c>
      <c r="F149" s="52">
        <v>6000</v>
      </c>
      <c r="G149" s="52">
        <v>33.659999999999997</v>
      </c>
      <c r="H149" s="52">
        <v>0</v>
      </c>
      <c r="I149" s="36" t="s">
        <v>396</v>
      </c>
    </row>
    <row r="150" spans="2:9" s="36" customFormat="1">
      <c r="B150" s="36" t="s">
        <v>1141</v>
      </c>
      <c r="C150" s="51" t="s">
        <v>127</v>
      </c>
      <c r="D150" s="36" t="s">
        <v>137</v>
      </c>
      <c r="E150" s="36" t="s">
        <v>264</v>
      </c>
      <c r="F150" s="52">
        <v>250</v>
      </c>
      <c r="G150" s="52">
        <v>12.48</v>
      </c>
      <c r="H150" s="52">
        <v>0</v>
      </c>
      <c r="I150" s="36" t="s">
        <v>396</v>
      </c>
    </row>
    <row r="151" spans="2:9" s="36" customFormat="1">
      <c r="B151" s="89" t="s">
        <v>1142</v>
      </c>
      <c r="C151" s="51" t="s">
        <v>127</v>
      </c>
      <c r="D151" s="36" t="s">
        <v>137</v>
      </c>
      <c r="E151" s="36" t="s">
        <v>264</v>
      </c>
      <c r="F151" s="52">
        <v>-250</v>
      </c>
      <c r="G151" s="52">
        <v>-12.48</v>
      </c>
      <c r="H151" s="52">
        <v>0</v>
      </c>
    </row>
    <row r="152" spans="2:9" s="36" customFormat="1">
      <c r="B152" s="36" t="s">
        <v>1143</v>
      </c>
      <c r="C152" s="51" t="s">
        <v>127</v>
      </c>
      <c r="D152" s="36" t="s">
        <v>231</v>
      </c>
      <c r="E152" s="36" t="s">
        <v>698</v>
      </c>
      <c r="F152" s="52">
        <v>-6000</v>
      </c>
      <c r="G152" s="52">
        <v>-33.71</v>
      </c>
      <c r="H152" s="52">
        <v>0</v>
      </c>
    </row>
    <row r="153" spans="2:9" s="36" customFormat="1">
      <c r="B153" s="36" t="s">
        <v>1144</v>
      </c>
      <c r="C153" s="51" t="s">
        <v>127</v>
      </c>
      <c r="D153" s="36" t="s">
        <v>151</v>
      </c>
      <c r="E153" s="36" t="s">
        <v>369</v>
      </c>
      <c r="F153" s="52">
        <v>-3900</v>
      </c>
      <c r="G153" s="52">
        <v>-35.46</v>
      </c>
      <c r="H153" s="52">
        <v>0</v>
      </c>
    </row>
    <row r="154" spans="2:9" s="36" customFormat="1">
      <c r="B154" s="36" t="s">
        <v>1145</v>
      </c>
      <c r="C154" s="51" t="s">
        <v>127</v>
      </c>
      <c r="D154" s="36" t="s">
        <v>156</v>
      </c>
      <c r="E154" s="36" t="s">
        <v>263</v>
      </c>
      <c r="F154" s="52">
        <v>-3000</v>
      </c>
      <c r="G154" s="52">
        <v>-68.14</v>
      </c>
      <c r="H154" s="52">
        <v>-0.01</v>
      </c>
    </row>
    <row r="155" spans="2:9" s="36" customFormat="1">
      <c r="B155" s="36" t="s">
        <v>1146</v>
      </c>
      <c r="C155" s="51" t="s">
        <v>127</v>
      </c>
      <c r="D155" s="36" t="s">
        <v>145</v>
      </c>
      <c r="E155" s="36" t="s">
        <v>173</v>
      </c>
      <c r="F155" s="52">
        <v>-16000</v>
      </c>
      <c r="G155" s="52">
        <v>-90.6</v>
      </c>
      <c r="H155" s="52">
        <v>-0.01</v>
      </c>
    </row>
    <row r="156" spans="2:9" s="36" customFormat="1">
      <c r="B156" s="36" t="s">
        <v>1147</v>
      </c>
      <c r="C156" s="51" t="s">
        <v>127</v>
      </c>
      <c r="D156" s="36" t="s">
        <v>141</v>
      </c>
      <c r="E156" s="36" t="s">
        <v>863</v>
      </c>
      <c r="F156" s="52">
        <v>-1750000</v>
      </c>
      <c r="G156" s="52">
        <v>-168</v>
      </c>
      <c r="H156" s="52">
        <v>-0.01</v>
      </c>
    </row>
    <row r="157" spans="2:9" s="36" customFormat="1">
      <c r="B157" s="36" t="s">
        <v>1148</v>
      </c>
      <c r="C157" s="51" t="s">
        <v>127</v>
      </c>
      <c r="D157" s="36" t="s">
        <v>128</v>
      </c>
      <c r="E157" s="36" t="s">
        <v>394</v>
      </c>
      <c r="F157" s="52">
        <v>-110200</v>
      </c>
      <c r="G157" s="52">
        <v>-199.19</v>
      </c>
      <c r="H157" s="52">
        <v>-0.02</v>
      </c>
    </row>
    <row r="158" spans="2:9" s="36" customFormat="1">
      <c r="B158" s="36" t="s">
        <v>1149</v>
      </c>
      <c r="C158" s="51" t="s">
        <v>127</v>
      </c>
      <c r="D158" s="36" t="s">
        <v>147</v>
      </c>
      <c r="E158" s="36" t="s">
        <v>862</v>
      </c>
      <c r="F158" s="52">
        <v>-112000</v>
      </c>
      <c r="G158" s="52">
        <v>-250.94</v>
      </c>
      <c r="H158" s="52">
        <v>-0.02</v>
      </c>
    </row>
    <row r="159" spans="2:9" s="36" customFormat="1">
      <c r="B159" s="36" t="s">
        <v>1150</v>
      </c>
      <c r="C159" s="51" t="s">
        <v>127</v>
      </c>
      <c r="D159" s="36" t="s">
        <v>139</v>
      </c>
      <c r="E159" s="36" t="s">
        <v>861</v>
      </c>
      <c r="F159" s="52">
        <v>-54600</v>
      </c>
      <c r="G159" s="52">
        <v>-343.65</v>
      </c>
      <c r="H159" s="52">
        <v>-0.03</v>
      </c>
    </row>
    <row r="160" spans="2:9" s="36" customFormat="1">
      <c r="B160" s="36" t="s">
        <v>1151</v>
      </c>
      <c r="C160" s="51" t="s">
        <v>127</v>
      </c>
      <c r="D160" s="36" t="s">
        <v>188</v>
      </c>
      <c r="E160" s="36" t="s">
        <v>189</v>
      </c>
      <c r="F160" s="52">
        <v>-56250</v>
      </c>
      <c r="G160" s="52">
        <v>-349.85</v>
      </c>
      <c r="H160" s="52">
        <v>-0.03</v>
      </c>
    </row>
    <row r="161" spans="2:8" s="36" customFormat="1">
      <c r="B161" s="36" t="s">
        <v>1152</v>
      </c>
      <c r="C161" s="51" t="s">
        <v>127</v>
      </c>
      <c r="D161" s="36" t="s">
        <v>168</v>
      </c>
      <c r="E161" s="36" t="s">
        <v>860</v>
      </c>
      <c r="F161" s="52">
        <v>-38250</v>
      </c>
      <c r="G161" s="52">
        <v>-370.57</v>
      </c>
      <c r="H161" s="52">
        <v>-0.03</v>
      </c>
    </row>
    <row r="162" spans="2:8" s="36" customFormat="1">
      <c r="B162" s="36" t="s">
        <v>1153</v>
      </c>
      <c r="C162" s="51" t="s">
        <v>127</v>
      </c>
      <c r="D162" s="36" t="s">
        <v>244</v>
      </c>
      <c r="E162" s="36" t="s">
        <v>400</v>
      </c>
      <c r="F162" s="52">
        <v>-5500</v>
      </c>
      <c r="G162" s="52">
        <v>-412.07</v>
      </c>
      <c r="H162" s="52">
        <v>-0.03</v>
      </c>
    </row>
    <row r="163" spans="2:8" s="36" customFormat="1">
      <c r="B163" s="36" t="s">
        <v>1154</v>
      </c>
      <c r="C163" s="51" t="s">
        <v>127</v>
      </c>
      <c r="D163" s="36" t="s">
        <v>244</v>
      </c>
      <c r="E163" s="36" t="s">
        <v>377</v>
      </c>
      <c r="F163" s="52">
        <v>-88350</v>
      </c>
      <c r="G163" s="52">
        <v>-429.51</v>
      </c>
      <c r="H163" s="52">
        <v>-0.04</v>
      </c>
    </row>
    <row r="164" spans="2:8" s="36" customFormat="1">
      <c r="B164" s="36" t="s">
        <v>1155</v>
      </c>
      <c r="C164" s="51" t="s">
        <v>127</v>
      </c>
      <c r="D164" s="36" t="s">
        <v>151</v>
      </c>
      <c r="E164" s="36" t="s">
        <v>552</v>
      </c>
      <c r="F164" s="52">
        <v>-125350</v>
      </c>
      <c r="G164" s="52">
        <v>-634.33000000000004</v>
      </c>
      <c r="H164" s="52">
        <v>-0.05</v>
      </c>
    </row>
    <row r="165" spans="2:8" s="36" customFormat="1">
      <c r="B165" s="36" t="s">
        <v>1156</v>
      </c>
      <c r="C165" s="51" t="s">
        <v>127</v>
      </c>
      <c r="D165" s="36" t="s">
        <v>175</v>
      </c>
      <c r="E165" s="36" t="s">
        <v>271</v>
      </c>
      <c r="F165" s="52">
        <v>-114000</v>
      </c>
      <c r="G165" s="52">
        <v>-708.11</v>
      </c>
      <c r="H165" s="52">
        <v>-0.06</v>
      </c>
    </row>
    <row r="166" spans="2:8" s="36" customFormat="1">
      <c r="B166" s="36" t="s">
        <v>1157</v>
      </c>
      <c r="C166" s="51" t="s">
        <v>127</v>
      </c>
      <c r="D166" s="36" t="s">
        <v>151</v>
      </c>
      <c r="E166" s="36" t="s">
        <v>859</v>
      </c>
      <c r="F166" s="52">
        <v>-26000</v>
      </c>
      <c r="G166" s="52">
        <v>-744.43</v>
      </c>
      <c r="H166" s="52">
        <v>-0.06</v>
      </c>
    </row>
    <row r="167" spans="2:8" s="36" customFormat="1">
      <c r="B167" s="36" t="s">
        <v>1158</v>
      </c>
      <c r="C167" s="51" t="s">
        <v>127</v>
      </c>
      <c r="D167" s="36" t="s">
        <v>139</v>
      </c>
      <c r="E167" s="36" t="s">
        <v>858</v>
      </c>
      <c r="F167" s="52">
        <v>-594000</v>
      </c>
      <c r="G167" s="52">
        <v>-867.54</v>
      </c>
      <c r="H167" s="52">
        <v>-7.0000000000000007E-2</v>
      </c>
    </row>
    <row r="168" spans="2:8" s="36" customFormat="1">
      <c r="B168" s="36" t="s">
        <v>1159</v>
      </c>
      <c r="C168" s="51" t="s">
        <v>127</v>
      </c>
      <c r="D168" s="36" t="s">
        <v>161</v>
      </c>
      <c r="E168" s="36" t="s">
        <v>162</v>
      </c>
      <c r="F168" s="52">
        <v>-50600</v>
      </c>
      <c r="G168" s="52">
        <v>-896.76</v>
      </c>
      <c r="H168" s="52">
        <v>-7.0000000000000007E-2</v>
      </c>
    </row>
    <row r="169" spans="2:8" s="36" customFormat="1">
      <c r="B169" s="36" t="s">
        <v>1160</v>
      </c>
      <c r="C169" s="51" t="s">
        <v>127</v>
      </c>
      <c r="D169" s="36" t="s">
        <v>337</v>
      </c>
      <c r="E169" s="36" t="s">
        <v>338</v>
      </c>
      <c r="F169" s="52">
        <v>-194575</v>
      </c>
      <c r="G169" s="52">
        <v>-898.16</v>
      </c>
      <c r="H169" s="52">
        <v>-7.0000000000000007E-2</v>
      </c>
    </row>
    <row r="170" spans="2:8" s="36" customFormat="1">
      <c r="B170" s="36" t="s">
        <v>1161</v>
      </c>
      <c r="C170" s="51" t="s">
        <v>127</v>
      </c>
      <c r="D170" s="36" t="s">
        <v>145</v>
      </c>
      <c r="E170" s="36" t="s">
        <v>402</v>
      </c>
      <c r="F170" s="52">
        <v>-4950</v>
      </c>
      <c r="G170" s="52">
        <v>-942.54</v>
      </c>
      <c r="H170" s="52">
        <v>-0.08</v>
      </c>
    </row>
    <row r="171" spans="2:8" s="36" customFormat="1">
      <c r="B171" s="36" t="s">
        <v>1162</v>
      </c>
      <c r="C171" s="51" t="s">
        <v>127</v>
      </c>
      <c r="D171" s="36" t="s">
        <v>337</v>
      </c>
      <c r="E171" s="36" t="s">
        <v>343</v>
      </c>
      <c r="F171" s="52">
        <v>-1088000</v>
      </c>
      <c r="G171" s="52">
        <v>-1055.9000000000001</v>
      </c>
      <c r="H171" s="52">
        <v>-0.09</v>
      </c>
    </row>
    <row r="172" spans="2:8" s="36" customFormat="1">
      <c r="B172" s="36" t="s">
        <v>1163</v>
      </c>
      <c r="C172" s="51" t="s">
        <v>127</v>
      </c>
      <c r="D172" s="36" t="s">
        <v>165</v>
      </c>
      <c r="E172" s="36" t="s">
        <v>472</v>
      </c>
      <c r="F172" s="52">
        <v>-113825</v>
      </c>
      <c r="G172" s="52">
        <v>-1147.93</v>
      </c>
      <c r="H172" s="52">
        <v>-0.1</v>
      </c>
    </row>
    <row r="173" spans="2:8" s="36" customFormat="1">
      <c r="B173" s="36" t="s">
        <v>1164</v>
      </c>
      <c r="C173" s="51" t="s">
        <v>127</v>
      </c>
      <c r="D173" s="36" t="s">
        <v>346</v>
      </c>
      <c r="E173" s="36" t="s">
        <v>433</v>
      </c>
      <c r="F173" s="52">
        <v>-857600</v>
      </c>
      <c r="G173" s="52">
        <v>-1232.8</v>
      </c>
      <c r="H173" s="52">
        <v>-0.1</v>
      </c>
    </row>
    <row r="174" spans="2:8" s="36" customFormat="1">
      <c r="B174" s="36" t="s">
        <v>1165</v>
      </c>
      <c r="C174" s="51" t="s">
        <v>127</v>
      </c>
      <c r="D174" s="36" t="s">
        <v>151</v>
      </c>
      <c r="E174" s="36" t="s">
        <v>857</v>
      </c>
      <c r="F174" s="52">
        <v>-427800</v>
      </c>
      <c r="G174" s="52">
        <v>-1331.1</v>
      </c>
      <c r="H174" s="52">
        <v>-0.11</v>
      </c>
    </row>
    <row r="175" spans="2:8" s="36" customFormat="1">
      <c r="B175" s="36" t="s">
        <v>1166</v>
      </c>
      <c r="C175" s="51" t="s">
        <v>127</v>
      </c>
      <c r="D175" s="36" t="s">
        <v>147</v>
      </c>
      <c r="E175" s="36" t="s">
        <v>476</v>
      </c>
      <c r="F175" s="52">
        <v>-632500</v>
      </c>
      <c r="G175" s="52">
        <v>-1347.86</v>
      </c>
      <c r="H175" s="52">
        <v>-0.11</v>
      </c>
    </row>
    <row r="176" spans="2:8" s="36" customFormat="1">
      <c r="B176" s="36" t="s">
        <v>1167</v>
      </c>
      <c r="C176" s="51" t="s">
        <v>127</v>
      </c>
      <c r="D176" s="36" t="s">
        <v>133</v>
      </c>
      <c r="E176" s="36" t="s">
        <v>267</v>
      </c>
      <c r="F176" s="52">
        <v>-33375</v>
      </c>
      <c r="G176" s="52">
        <v>-1477.78</v>
      </c>
      <c r="H176" s="52">
        <v>-0.12</v>
      </c>
    </row>
    <row r="177" spans="2:8" s="36" customFormat="1">
      <c r="B177" s="36" t="s">
        <v>1168</v>
      </c>
      <c r="C177" s="51" t="s">
        <v>127</v>
      </c>
      <c r="D177" s="36" t="s">
        <v>139</v>
      </c>
      <c r="E177" s="36" t="s">
        <v>856</v>
      </c>
      <c r="F177" s="52">
        <v>-744000</v>
      </c>
      <c r="G177" s="52">
        <v>-1548.64</v>
      </c>
      <c r="H177" s="52">
        <v>-0.13</v>
      </c>
    </row>
    <row r="178" spans="2:8" s="36" customFormat="1">
      <c r="B178" s="36" t="s">
        <v>1169</v>
      </c>
      <c r="C178" s="51" t="s">
        <v>127</v>
      </c>
      <c r="D178" s="36" t="s">
        <v>137</v>
      </c>
      <c r="E178" s="36" t="s">
        <v>769</v>
      </c>
      <c r="F178" s="52">
        <v>-78650</v>
      </c>
      <c r="G178" s="52">
        <v>-1564.98</v>
      </c>
      <c r="H178" s="52">
        <v>-0.13</v>
      </c>
    </row>
    <row r="179" spans="2:8" s="36" customFormat="1">
      <c r="B179" s="36" t="s">
        <v>1170</v>
      </c>
      <c r="C179" s="51" t="s">
        <v>127</v>
      </c>
      <c r="D179" s="36" t="s">
        <v>346</v>
      </c>
      <c r="E179" s="36" t="s">
        <v>347</v>
      </c>
      <c r="F179" s="52">
        <v>-961800</v>
      </c>
      <c r="G179" s="52">
        <v>-1582.64</v>
      </c>
      <c r="H179" s="52">
        <v>-0.13</v>
      </c>
    </row>
    <row r="180" spans="2:8" s="36" customFormat="1">
      <c r="B180" s="36" t="s">
        <v>864</v>
      </c>
      <c r="C180" s="51" t="s">
        <v>127</v>
      </c>
      <c r="D180" s="36" t="s">
        <v>128</v>
      </c>
      <c r="E180" s="36" t="s">
        <v>855</v>
      </c>
      <c r="F180" s="52">
        <v>-815400</v>
      </c>
      <c r="G180" s="52">
        <v>-1755.96</v>
      </c>
      <c r="H180" s="52">
        <v>-0.15</v>
      </c>
    </row>
    <row r="181" spans="2:8" s="36" customFormat="1">
      <c r="B181" s="36" t="s">
        <v>1171</v>
      </c>
      <c r="C181" s="51" t="s">
        <v>127</v>
      </c>
      <c r="D181" s="36" t="s">
        <v>244</v>
      </c>
      <c r="E181" s="36" t="s">
        <v>474</v>
      </c>
      <c r="F181" s="52">
        <v>-267400</v>
      </c>
      <c r="G181" s="52">
        <v>-1772.06</v>
      </c>
      <c r="H181" s="52">
        <v>-0.15</v>
      </c>
    </row>
    <row r="182" spans="2:8" s="36" customFormat="1">
      <c r="B182" s="36" t="s">
        <v>1172</v>
      </c>
      <c r="C182" s="51" t="s">
        <v>127</v>
      </c>
      <c r="D182" s="36" t="s">
        <v>154</v>
      </c>
      <c r="E182" s="36" t="s">
        <v>716</v>
      </c>
      <c r="F182" s="52">
        <v>-105000</v>
      </c>
      <c r="G182" s="52">
        <v>-1792.93</v>
      </c>
      <c r="H182" s="52">
        <v>-0.15</v>
      </c>
    </row>
    <row r="183" spans="2:8" s="36" customFormat="1">
      <c r="B183" s="36" t="s">
        <v>1173</v>
      </c>
      <c r="C183" s="51" t="s">
        <v>127</v>
      </c>
      <c r="D183" s="36" t="s">
        <v>175</v>
      </c>
      <c r="E183" s="36" t="s">
        <v>464</v>
      </c>
      <c r="F183" s="52">
        <v>-185900</v>
      </c>
      <c r="G183" s="52">
        <v>-1811.22</v>
      </c>
      <c r="H183" s="52">
        <v>-0.15</v>
      </c>
    </row>
    <row r="184" spans="2:8" s="36" customFormat="1">
      <c r="B184" s="36" t="s">
        <v>1174</v>
      </c>
      <c r="C184" s="51" t="s">
        <v>127</v>
      </c>
      <c r="D184" s="36" t="s">
        <v>244</v>
      </c>
      <c r="E184" s="36" t="s">
        <v>370</v>
      </c>
      <c r="F184" s="52">
        <v>-205100</v>
      </c>
      <c r="G184" s="52">
        <v>-1818.62</v>
      </c>
      <c r="H184" s="52">
        <v>-0.15</v>
      </c>
    </row>
    <row r="185" spans="2:8" s="36" customFormat="1">
      <c r="B185" s="36" t="s">
        <v>1175</v>
      </c>
      <c r="C185" s="51" t="s">
        <v>127</v>
      </c>
      <c r="D185" s="36" t="s">
        <v>133</v>
      </c>
      <c r="E185" s="36" t="s">
        <v>150</v>
      </c>
      <c r="F185" s="52">
        <v>-43000</v>
      </c>
      <c r="G185" s="52">
        <v>-1936.72</v>
      </c>
      <c r="H185" s="52">
        <v>-0.16</v>
      </c>
    </row>
    <row r="186" spans="2:8" s="36" customFormat="1">
      <c r="B186" s="36" t="s">
        <v>1176</v>
      </c>
      <c r="C186" s="51" t="s">
        <v>127</v>
      </c>
      <c r="D186" s="36" t="s">
        <v>188</v>
      </c>
      <c r="E186" s="36" t="s">
        <v>768</v>
      </c>
      <c r="F186" s="52">
        <v>-193200</v>
      </c>
      <c r="G186" s="52">
        <v>-1938.47</v>
      </c>
      <c r="H186" s="52">
        <v>-0.16</v>
      </c>
    </row>
    <row r="187" spans="2:8" s="36" customFormat="1">
      <c r="B187" s="36" t="s">
        <v>1177</v>
      </c>
      <c r="C187" s="51" t="s">
        <v>127</v>
      </c>
      <c r="D187" s="36" t="s">
        <v>151</v>
      </c>
      <c r="E187" s="36" t="s">
        <v>167</v>
      </c>
      <c r="F187" s="52">
        <v>-41750</v>
      </c>
      <c r="G187" s="52">
        <v>-1948.26</v>
      </c>
      <c r="H187" s="52">
        <v>-0.16</v>
      </c>
    </row>
    <row r="188" spans="2:8" s="36" customFormat="1">
      <c r="B188" s="36" t="s">
        <v>1178</v>
      </c>
      <c r="C188" s="51" t="s">
        <v>127</v>
      </c>
      <c r="D188" s="36" t="s">
        <v>165</v>
      </c>
      <c r="E188" s="36" t="s">
        <v>504</v>
      </c>
      <c r="F188" s="52">
        <v>-767000</v>
      </c>
      <c r="G188" s="52">
        <v>-2018.74</v>
      </c>
      <c r="H188" s="52">
        <v>-0.17</v>
      </c>
    </row>
    <row r="189" spans="2:8" s="36" customFormat="1">
      <c r="B189" s="36" t="s">
        <v>1179</v>
      </c>
      <c r="C189" s="51" t="s">
        <v>127</v>
      </c>
      <c r="D189" s="36" t="s">
        <v>180</v>
      </c>
      <c r="E189" s="36" t="s">
        <v>853</v>
      </c>
      <c r="F189" s="52">
        <v>-96250</v>
      </c>
      <c r="G189" s="52">
        <v>-2102.4899999999998</v>
      </c>
      <c r="H189" s="52">
        <v>-0.18</v>
      </c>
    </row>
    <row r="190" spans="2:8" s="36" customFormat="1">
      <c r="B190" s="36" t="s">
        <v>1180</v>
      </c>
      <c r="C190" s="51" t="s">
        <v>127</v>
      </c>
      <c r="D190" s="36" t="s">
        <v>151</v>
      </c>
      <c r="E190" s="36" t="s">
        <v>718</v>
      </c>
      <c r="F190" s="52">
        <v>-422400</v>
      </c>
      <c r="G190" s="52">
        <v>-2132.6999999999998</v>
      </c>
      <c r="H190" s="52">
        <v>-0.18</v>
      </c>
    </row>
    <row r="191" spans="2:8" s="36" customFormat="1">
      <c r="B191" s="36" t="s">
        <v>1181</v>
      </c>
      <c r="C191" s="51" t="s">
        <v>127</v>
      </c>
      <c r="D191" s="36" t="s">
        <v>175</v>
      </c>
      <c r="E191" s="36" t="s">
        <v>176</v>
      </c>
      <c r="F191" s="52">
        <v>-144925</v>
      </c>
      <c r="G191" s="52">
        <v>-2153.2199999999998</v>
      </c>
      <c r="H191" s="52">
        <v>-0.18</v>
      </c>
    </row>
    <row r="192" spans="2:8" s="36" customFormat="1">
      <c r="B192" s="36" t="s">
        <v>1182</v>
      </c>
      <c r="C192" s="51" t="s">
        <v>127</v>
      </c>
      <c r="D192" s="36" t="s">
        <v>139</v>
      </c>
      <c r="E192" s="36" t="s">
        <v>852</v>
      </c>
      <c r="F192" s="52">
        <v>-1643000</v>
      </c>
      <c r="G192" s="52">
        <v>-2188.48</v>
      </c>
      <c r="H192" s="52">
        <v>-0.18</v>
      </c>
    </row>
    <row r="193" spans="2:8" s="36" customFormat="1">
      <c r="B193" s="36" t="s">
        <v>1183</v>
      </c>
      <c r="C193" s="51" t="s">
        <v>127</v>
      </c>
      <c r="D193" s="36" t="s">
        <v>350</v>
      </c>
      <c r="E193" s="36" t="s">
        <v>351</v>
      </c>
      <c r="F193" s="52">
        <v>-284375</v>
      </c>
      <c r="G193" s="52">
        <v>-2242.15</v>
      </c>
      <c r="H193" s="52">
        <v>-0.19</v>
      </c>
    </row>
    <row r="194" spans="2:8" s="36" customFormat="1">
      <c r="B194" s="36" t="s">
        <v>865</v>
      </c>
      <c r="C194" s="51" t="s">
        <v>127</v>
      </c>
      <c r="D194" s="36" t="s">
        <v>406</v>
      </c>
      <c r="E194" s="36" t="s">
        <v>407</v>
      </c>
      <c r="F194" s="52">
        <v>-1524600</v>
      </c>
      <c r="G194" s="52">
        <v>-2273.1799999999998</v>
      </c>
      <c r="H194" s="52">
        <v>-0.19</v>
      </c>
    </row>
    <row r="195" spans="2:8" s="36" customFormat="1">
      <c r="B195" s="36" t="s">
        <v>1184</v>
      </c>
      <c r="C195" s="51" t="s">
        <v>127</v>
      </c>
      <c r="D195" s="36" t="s">
        <v>139</v>
      </c>
      <c r="E195" s="36" t="s">
        <v>851</v>
      </c>
      <c r="F195" s="52">
        <v>-2793212</v>
      </c>
      <c r="G195" s="52">
        <v>-2303</v>
      </c>
      <c r="H195" s="52">
        <v>-0.19</v>
      </c>
    </row>
    <row r="196" spans="2:8" s="36" customFormat="1">
      <c r="B196" s="36" t="s">
        <v>1185</v>
      </c>
      <c r="C196" s="51" t="s">
        <v>127</v>
      </c>
      <c r="D196" s="36" t="s">
        <v>147</v>
      </c>
      <c r="E196" s="36" t="s">
        <v>850</v>
      </c>
      <c r="F196" s="52">
        <v>-372000</v>
      </c>
      <c r="G196" s="52">
        <v>-2532.1999999999998</v>
      </c>
      <c r="H196" s="52">
        <v>-0.21</v>
      </c>
    </row>
    <row r="197" spans="2:8" s="36" customFormat="1">
      <c r="B197" s="36" t="s">
        <v>1186</v>
      </c>
      <c r="C197" s="51" t="s">
        <v>127</v>
      </c>
      <c r="D197" s="36" t="s">
        <v>168</v>
      </c>
      <c r="E197" s="36" t="s">
        <v>848</v>
      </c>
      <c r="F197" s="52">
        <v>-283000</v>
      </c>
      <c r="G197" s="52">
        <v>-2557.33</v>
      </c>
      <c r="H197" s="52">
        <v>-0.21</v>
      </c>
    </row>
    <row r="198" spans="2:8" s="36" customFormat="1">
      <c r="B198" s="36" t="s">
        <v>1187</v>
      </c>
      <c r="C198" s="51" t="s">
        <v>127</v>
      </c>
      <c r="D198" s="36" t="s">
        <v>139</v>
      </c>
      <c r="E198" s="36" t="s">
        <v>849</v>
      </c>
      <c r="F198" s="52">
        <v>-626000</v>
      </c>
      <c r="G198" s="52">
        <v>-2559.09</v>
      </c>
      <c r="H198" s="52">
        <v>-0.21</v>
      </c>
    </row>
    <row r="199" spans="2:8" s="36" customFormat="1">
      <c r="B199" s="36" t="s">
        <v>1188</v>
      </c>
      <c r="C199" s="51" t="s">
        <v>127</v>
      </c>
      <c r="D199" s="36" t="s">
        <v>163</v>
      </c>
      <c r="E199" s="36" t="s">
        <v>177</v>
      </c>
      <c r="F199" s="52">
        <v>-112250</v>
      </c>
      <c r="G199" s="52">
        <v>-2631.14</v>
      </c>
      <c r="H199" s="52">
        <v>-0.22</v>
      </c>
    </row>
    <row r="200" spans="2:8" s="36" customFormat="1">
      <c r="B200" s="36" t="s">
        <v>1189</v>
      </c>
      <c r="C200" s="51" t="s">
        <v>127</v>
      </c>
      <c r="D200" s="36" t="s">
        <v>163</v>
      </c>
      <c r="E200" s="36" t="s">
        <v>357</v>
      </c>
      <c r="F200" s="52">
        <v>-9825</v>
      </c>
      <c r="G200" s="52">
        <v>-2827.21</v>
      </c>
      <c r="H200" s="52">
        <v>-0.24</v>
      </c>
    </row>
    <row r="201" spans="2:8" s="36" customFormat="1">
      <c r="B201" s="36" t="s">
        <v>1190</v>
      </c>
      <c r="C201" s="51" t="s">
        <v>127</v>
      </c>
      <c r="D201" s="36" t="s">
        <v>194</v>
      </c>
      <c r="E201" s="36" t="s">
        <v>358</v>
      </c>
      <c r="F201" s="52">
        <v>-96000</v>
      </c>
      <c r="G201" s="52">
        <v>-2886.34</v>
      </c>
      <c r="H201" s="52">
        <v>-0.24</v>
      </c>
    </row>
    <row r="202" spans="2:8" s="36" customFormat="1">
      <c r="B202" s="36" t="s">
        <v>1191</v>
      </c>
      <c r="C202" s="51" t="s">
        <v>127</v>
      </c>
      <c r="D202" s="36" t="s">
        <v>128</v>
      </c>
      <c r="E202" s="36" t="s">
        <v>393</v>
      </c>
      <c r="F202" s="52">
        <v>-1739100</v>
      </c>
      <c r="G202" s="52">
        <v>-2921.69</v>
      </c>
      <c r="H202" s="52">
        <v>-0.24</v>
      </c>
    </row>
    <row r="203" spans="2:8" s="36" customFormat="1">
      <c r="B203" s="36" t="s">
        <v>1192</v>
      </c>
      <c r="C203" s="51" t="s">
        <v>127</v>
      </c>
      <c r="D203" s="36" t="s">
        <v>145</v>
      </c>
      <c r="E203" s="36" t="s">
        <v>572</v>
      </c>
      <c r="F203" s="52">
        <v>-316500</v>
      </c>
      <c r="G203" s="52">
        <v>-3042.51</v>
      </c>
      <c r="H203" s="52">
        <v>-0.25</v>
      </c>
    </row>
    <row r="204" spans="2:8" s="36" customFormat="1">
      <c r="B204" s="36" t="s">
        <v>1193</v>
      </c>
      <c r="C204" s="51" t="s">
        <v>127</v>
      </c>
      <c r="D204" s="36" t="s">
        <v>128</v>
      </c>
      <c r="E204" s="36" t="s">
        <v>129</v>
      </c>
      <c r="F204" s="52">
        <v>-389125</v>
      </c>
      <c r="G204" s="52">
        <v>-3129.93</v>
      </c>
      <c r="H204" s="52">
        <v>-0.26</v>
      </c>
    </row>
    <row r="205" spans="2:8" s="36" customFormat="1">
      <c r="B205" s="36" t="s">
        <v>866</v>
      </c>
      <c r="C205" s="51" t="s">
        <v>127</v>
      </c>
      <c r="D205" s="36" t="s">
        <v>128</v>
      </c>
      <c r="E205" s="36" t="s">
        <v>847</v>
      </c>
      <c r="F205" s="52">
        <v>-7696000</v>
      </c>
      <c r="G205" s="52">
        <v>-3255.41</v>
      </c>
      <c r="H205" s="52">
        <v>-0.27</v>
      </c>
    </row>
    <row r="206" spans="2:8" s="36" customFormat="1">
      <c r="B206" s="36" t="s">
        <v>1194</v>
      </c>
      <c r="C206" s="51" t="s">
        <v>127</v>
      </c>
      <c r="D206" s="36" t="s">
        <v>188</v>
      </c>
      <c r="E206" s="36" t="s">
        <v>352</v>
      </c>
      <c r="F206" s="52">
        <v>-2177700</v>
      </c>
      <c r="G206" s="52">
        <v>-3255.66</v>
      </c>
      <c r="H206" s="52">
        <v>-0.27</v>
      </c>
    </row>
    <row r="207" spans="2:8" s="36" customFormat="1">
      <c r="B207" s="36" t="s">
        <v>1195</v>
      </c>
      <c r="C207" s="51" t="s">
        <v>127</v>
      </c>
      <c r="D207" s="36" t="s">
        <v>168</v>
      </c>
      <c r="E207" s="36" t="s">
        <v>845</v>
      </c>
      <c r="F207" s="52">
        <v>-157500</v>
      </c>
      <c r="G207" s="52">
        <v>-3343.49</v>
      </c>
      <c r="H207" s="52">
        <v>-0.28000000000000003</v>
      </c>
    </row>
    <row r="208" spans="2:8" s="36" customFormat="1">
      <c r="B208" s="36" t="s">
        <v>1196</v>
      </c>
      <c r="C208" s="51" t="s">
        <v>127</v>
      </c>
      <c r="D208" s="36" t="s">
        <v>145</v>
      </c>
      <c r="E208" s="36" t="s">
        <v>490</v>
      </c>
      <c r="F208" s="52">
        <v>-222600</v>
      </c>
      <c r="G208" s="52">
        <v>-3396.76</v>
      </c>
      <c r="H208" s="52">
        <v>-0.28000000000000003</v>
      </c>
    </row>
    <row r="209" spans="2:8" s="36" customFormat="1">
      <c r="B209" s="36" t="s">
        <v>1197</v>
      </c>
      <c r="C209" s="51" t="s">
        <v>127</v>
      </c>
      <c r="D209" s="36" t="s">
        <v>234</v>
      </c>
      <c r="E209" s="36" t="s">
        <v>373</v>
      </c>
      <c r="F209" s="52">
        <v>-9180</v>
      </c>
      <c r="G209" s="52">
        <v>-3465.59</v>
      </c>
      <c r="H209" s="52">
        <v>-0.28999999999999998</v>
      </c>
    </row>
    <row r="210" spans="2:8" s="36" customFormat="1">
      <c r="B210" s="36" t="s">
        <v>1198</v>
      </c>
      <c r="C210" s="51" t="s">
        <v>127</v>
      </c>
      <c r="D210" s="36" t="s">
        <v>227</v>
      </c>
      <c r="E210" s="36" t="s">
        <v>265</v>
      </c>
      <c r="F210" s="52">
        <v>-94375</v>
      </c>
      <c r="G210" s="52">
        <v>-3498.2</v>
      </c>
      <c r="H210" s="52">
        <v>-0.28999999999999998</v>
      </c>
    </row>
    <row r="211" spans="2:8" s="36" customFormat="1">
      <c r="B211" s="36" t="s">
        <v>1199</v>
      </c>
      <c r="C211" s="51" t="s">
        <v>127</v>
      </c>
      <c r="D211" s="36" t="s">
        <v>244</v>
      </c>
      <c r="E211" s="36" t="s">
        <v>411</v>
      </c>
      <c r="F211" s="52">
        <v>-142800</v>
      </c>
      <c r="G211" s="52">
        <v>-3566.64</v>
      </c>
      <c r="H211" s="52">
        <v>-0.3</v>
      </c>
    </row>
    <row r="212" spans="2:8" s="36" customFormat="1">
      <c r="B212" s="36" t="s">
        <v>1200</v>
      </c>
      <c r="C212" s="51" t="s">
        <v>127</v>
      </c>
      <c r="D212" s="36" t="s">
        <v>156</v>
      </c>
      <c r="E212" s="36" t="s">
        <v>473</v>
      </c>
      <c r="F212" s="52">
        <v>-165000</v>
      </c>
      <c r="G212" s="52">
        <v>-3606.82</v>
      </c>
      <c r="H212" s="52">
        <v>-0.3</v>
      </c>
    </row>
    <row r="213" spans="2:8" s="36" customFormat="1">
      <c r="B213" s="36" t="s">
        <v>1201</v>
      </c>
      <c r="C213" s="51" t="s">
        <v>127</v>
      </c>
      <c r="D213" s="36" t="s">
        <v>128</v>
      </c>
      <c r="E213" s="36" t="s">
        <v>136</v>
      </c>
      <c r="F213" s="52">
        <v>-184400</v>
      </c>
      <c r="G213" s="52">
        <v>-3765.26</v>
      </c>
      <c r="H213" s="52">
        <v>-0.31</v>
      </c>
    </row>
    <row r="214" spans="2:8" s="36" customFormat="1">
      <c r="B214" s="36" t="s">
        <v>1202</v>
      </c>
      <c r="C214" s="51" t="s">
        <v>127</v>
      </c>
      <c r="D214" s="36" t="s">
        <v>147</v>
      </c>
      <c r="E214" s="36" t="s">
        <v>844</v>
      </c>
      <c r="F214" s="52">
        <v>-2221200</v>
      </c>
      <c r="G214" s="52">
        <v>-3849.34</v>
      </c>
      <c r="H214" s="52">
        <v>-0.32</v>
      </c>
    </row>
    <row r="215" spans="2:8" s="36" customFormat="1">
      <c r="B215" s="36" t="s">
        <v>1203</v>
      </c>
      <c r="C215" s="51" t="s">
        <v>127</v>
      </c>
      <c r="D215" s="36" t="s">
        <v>128</v>
      </c>
      <c r="E215" s="36" t="s">
        <v>392</v>
      </c>
      <c r="F215" s="52">
        <v>-7942000</v>
      </c>
      <c r="G215" s="52">
        <v>-3939.23</v>
      </c>
      <c r="H215" s="52">
        <v>-0.33</v>
      </c>
    </row>
    <row r="216" spans="2:8" s="36" customFormat="1">
      <c r="B216" s="36" t="s">
        <v>1204</v>
      </c>
      <c r="C216" s="51" t="s">
        <v>127</v>
      </c>
      <c r="D216" s="36" t="s">
        <v>139</v>
      </c>
      <c r="E216" s="36" t="s">
        <v>843</v>
      </c>
      <c r="F216" s="52">
        <v>-274000</v>
      </c>
      <c r="G216" s="52">
        <v>-3942.45</v>
      </c>
      <c r="H216" s="52">
        <v>-0.33</v>
      </c>
    </row>
    <row r="217" spans="2:8" s="36" customFormat="1">
      <c r="B217" s="36" t="s">
        <v>1205</v>
      </c>
      <c r="C217" s="51" t="s">
        <v>127</v>
      </c>
      <c r="D217" s="36" t="s">
        <v>163</v>
      </c>
      <c r="E217" s="36" t="s">
        <v>842</v>
      </c>
      <c r="F217" s="52">
        <v>-372300</v>
      </c>
      <c r="G217" s="52">
        <v>-3984.91</v>
      </c>
      <c r="H217" s="52">
        <v>-0.33</v>
      </c>
    </row>
    <row r="218" spans="2:8" s="36" customFormat="1">
      <c r="B218" s="36" t="s">
        <v>1206</v>
      </c>
      <c r="C218" s="51" t="s">
        <v>127</v>
      </c>
      <c r="D218" s="36" t="s">
        <v>147</v>
      </c>
      <c r="E218" s="36" t="s">
        <v>841</v>
      </c>
      <c r="F218" s="52">
        <v>-23600</v>
      </c>
      <c r="G218" s="52">
        <v>-4017.59</v>
      </c>
      <c r="H218" s="52">
        <v>-0.34</v>
      </c>
    </row>
    <row r="219" spans="2:8" s="36" customFormat="1">
      <c r="B219" s="36" t="s">
        <v>1207</v>
      </c>
      <c r="C219" s="51" t="s">
        <v>127</v>
      </c>
      <c r="D219" s="36" t="s">
        <v>231</v>
      </c>
      <c r="E219" s="36" t="s">
        <v>840</v>
      </c>
      <c r="F219" s="52">
        <v>-242165</v>
      </c>
      <c r="G219" s="52">
        <v>-4074.79</v>
      </c>
      <c r="H219" s="52">
        <v>-0.34</v>
      </c>
    </row>
    <row r="220" spans="2:8" s="36" customFormat="1">
      <c r="B220" s="36" t="s">
        <v>1208</v>
      </c>
      <c r="C220" s="51" t="s">
        <v>127</v>
      </c>
      <c r="D220" s="36" t="s">
        <v>147</v>
      </c>
      <c r="E220" s="36" t="s">
        <v>720</v>
      </c>
      <c r="F220" s="52">
        <v>-172800</v>
      </c>
      <c r="G220" s="52">
        <v>-4271.18</v>
      </c>
      <c r="H220" s="52">
        <v>-0.36</v>
      </c>
    </row>
    <row r="221" spans="2:8" s="36" customFormat="1">
      <c r="B221" s="36" t="s">
        <v>1209</v>
      </c>
      <c r="C221" s="51" t="s">
        <v>127</v>
      </c>
      <c r="D221" s="36" t="s">
        <v>139</v>
      </c>
      <c r="E221" s="36" t="s">
        <v>284</v>
      </c>
      <c r="F221" s="52">
        <v>-297750</v>
      </c>
      <c r="G221" s="52">
        <v>-4386.16</v>
      </c>
      <c r="H221" s="52">
        <v>-0.37</v>
      </c>
    </row>
    <row r="222" spans="2:8" s="36" customFormat="1">
      <c r="B222" s="36" t="s">
        <v>1210</v>
      </c>
      <c r="C222" s="51" t="s">
        <v>127</v>
      </c>
      <c r="D222" s="36" t="s">
        <v>151</v>
      </c>
      <c r="E222" s="36" t="s">
        <v>839</v>
      </c>
      <c r="F222" s="52">
        <v>-1260400</v>
      </c>
      <c r="G222" s="52">
        <v>-4433.46</v>
      </c>
      <c r="H222" s="52">
        <v>-0.37</v>
      </c>
    </row>
    <row r="223" spans="2:8" s="36" customFormat="1">
      <c r="B223" s="36" t="s">
        <v>1211</v>
      </c>
      <c r="C223" s="51" t="s">
        <v>127</v>
      </c>
      <c r="D223" s="36" t="s">
        <v>151</v>
      </c>
      <c r="E223" s="36" t="s">
        <v>178</v>
      </c>
      <c r="F223" s="52">
        <v>-123000</v>
      </c>
      <c r="G223" s="52">
        <v>-4452.3500000000004</v>
      </c>
      <c r="H223" s="52">
        <v>-0.37</v>
      </c>
    </row>
    <row r="224" spans="2:8" s="36" customFormat="1">
      <c r="B224" s="36" t="s">
        <v>1212</v>
      </c>
      <c r="C224" s="51" t="s">
        <v>127</v>
      </c>
      <c r="D224" s="36" t="s">
        <v>335</v>
      </c>
      <c r="E224" s="36" t="s">
        <v>680</v>
      </c>
      <c r="F224" s="52">
        <v>-4199000</v>
      </c>
      <c r="G224" s="52">
        <v>-4778.46</v>
      </c>
      <c r="H224" s="52">
        <v>-0.4</v>
      </c>
    </row>
    <row r="225" spans="2:8" s="36" customFormat="1">
      <c r="B225" s="36" t="s">
        <v>1213</v>
      </c>
      <c r="C225" s="51" t="s">
        <v>127</v>
      </c>
      <c r="D225" s="36" t="s">
        <v>186</v>
      </c>
      <c r="E225" s="36" t="s">
        <v>838</v>
      </c>
      <c r="F225" s="52">
        <v>-7224000</v>
      </c>
      <c r="G225" s="52">
        <v>-4944.83</v>
      </c>
      <c r="H225" s="52">
        <v>-0.41</v>
      </c>
    </row>
    <row r="226" spans="2:8" s="36" customFormat="1">
      <c r="B226" s="36" t="s">
        <v>1214</v>
      </c>
      <c r="C226" s="51" t="s">
        <v>127</v>
      </c>
      <c r="D226" s="36" t="s">
        <v>180</v>
      </c>
      <c r="E226" s="36" t="s">
        <v>664</v>
      </c>
      <c r="F226" s="52">
        <v>-773685</v>
      </c>
      <c r="G226" s="52">
        <v>-5058.74</v>
      </c>
      <c r="H226" s="52">
        <v>-0.42</v>
      </c>
    </row>
    <row r="227" spans="2:8" s="36" customFormat="1">
      <c r="B227" s="36" t="s">
        <v>1215</v>
      </c>
      <c r="C227" s="51" t="s">
        <v>127</v>
      </c>
      <c r="D227" s="36" t="s">
        <v>168</v>
      </c>
      <c r="E227" s="36" t="s">
        <v>169</v>
      </c>
      <c r="F227" s="52">
        <v>-225750</v>
      </c>
      <c r="G227" s="52">
        <v>-5063.12</v>
      </c>
      <c r="H227" s="52">
        <v>-0.42</v>
      </c>
    </row>
    <row r="228" spans="2:8" s="36" customFormat="1">
      <c r="B228" s="36" t="s">
        <v>1216</v>
      </c>
      <c r="C228" s="51" t="s">
        <v>127</v>
      </c>
      <c r="D228" s="36" t="s">
        <v>244</v>
      </c>
      <c r="E228" s="36" t="s">
        <v>530</v>
      </c>
      <c r="F228" s="52">
        <v>-3618000</v>
      </c>
      <c r="G228" s="52">
        <v>-5166.5</v>
      </c>
      <c r="H228" s="52">
        <v>-0.43</v>
      </c>
    </row>
    <row r="229" spans="2:8" s="36" customFormat="1">
      <c r="B229" s="36" t="s">
        <v>1217</v>
      </c>
      <c r="C229" s="51" t="s">
        <v>127</v>
      </c>
      <c r="D229" s="36" t="s">
        <v>137</v>
      </c>
      <c r="E229" s="36" t="s">
        <v>272</v>
      </c>
      <c r="F229" s="52">
        <v>-411500</v>
      </c>
      <c r="G229" s="52">
        <v>-5222.1400000000003</v>
      </c>
      <c r="H229" s="52">
        <v>-0.44</v>
      </c>
    </row>
    <row r="230" spans="2:8" s="36" customFormat="1">
      <c r="B230" s="36" t="s">
        <v>1218</v>
      </c>
      <c r="C230" s="51" t="s">
        <v>127</v>
      </c>
      <c r="D230" s="36" t="s">
        <v>186</v>
      </c>
      <c r="E230" s="36" t="s">
        <v>491</v>
      </c>
      <c r="F230" s="52">
        <v>-246125</v>
      </c>
      <c r="G230" s="52">
        <v>-5404.54</v>
      </c>
      <c r="H230" s="52">
        <v>-0.45</v>
      </c>
    </row>
    <row r="231" spans="2:8" s="36" customFormat="1">
      <c r="B231" s="36" t="s">
        <v>1219</v>
      </c>
      <c r="C231" s="51" t="s">
        <v>127</v>
      </c>
      <c r="D231" s="36" t="s">
        <v>139</v>
      </c>
      <c r="E231" s="36" t="s">
        <v>140</v>
      </c>
      <c r="F231" s="52">
        <v>-195000</v>
      </c>
      <c r="G231" s="52">
        <v>-5557.5</v>
      </c>
      <c r="H231" s="52">
        <v>-0.46</v>
      </c>
    </row>
    <row r="232" spans="2:8" s="36" customFormat="1">
      <c r="B232" s="36" t="s">
        <v>1220</v>
      </c>
      <c r="C232" s="51" t="s">
        <v>127</v>
      </c>
      <c r="D232" s="36" t="s">
        <v>145</v>
      </c>
      <c r="E232" s="36" t="s">
        <v>376</v>
      </c>
      <c r="F232" s="52">
        <v>-180300</v>
      </c>
      <c r="G232" s="52">
        <v>-5602.28</v>
      </c>
      <c r="H232" s="52">
        <v>-0.47</v>
      </c>
    </row>
    <row r="233" spans="2:8" s="36" customFormat="1">
      <c r="B233" s="36" t="s">
        <v>1221</v>
      </c>
      <c r="C233" s="51" t="s">
        <v>127</v>
      </c>
      <c r="D233" s="36" t="s">
        <v>175</v>
      </c>
      <c r="E233" s="36" t="s">
        <v>282</v>
      </c>
      <c r="F233" s="52">
        <v>-498000</v>
      </c>
      <c r="G233" s="52">
        <v>-5730.74</v>
      </c>
      <c r="H233" s="52">
        <v>-0.48</v>
      </c>
    </row>
    <row r="234" spans="2:8" s="36" customFormat="1">
      <c r="B234" s="36" t="s">
        <v>1222</v>
      </c>
      <c r="C234" s="51" t="s">
        <v>127</v>
      </c>
      <c r="D234" s="36" t="s">
        <v>180</v>
      </c>
      <c r="E234" s="36" t="s">
        <v>837</v>
      </c>
      <c r="F234" s="52">
        <v>-677625</v>
      </c>
      <c r="G234" s="52">
        <v>-5757.1</v>
      </c>
      <c r="H234" s="52">
        <v>-0.48</v>
      </c>
    </row>
    <row r="235" spans="2:8" s="36" customFormat="1">
      <c r="B235" s="36" t="s">
        <v>1223</v>
      </c>
      <c r="C235" s="51" t="s">
        <v>127</v>
      </c>
      <c r="D235" s="36" t="s">
        <v>128</v>
      </c>
      <c r="E235" s="36" t="s">
        <v>836</v>
      </c>
      <c r="F235" s="52">
        <v>-476500</v>
      </c>
      <c r="G235" s="52">
        <v>-5804.48</v>
      </c>
      <c r="H235" s="52">
        <v>-0.48</v>
      </c>
    </row>
    <row r="236" spans="2:8" s="36" customFormat="1">
      <c r="B236" s="36" t="s">
        <v>1224</v>
      </c>
      <c r="C236" s="51" t="s">
        <v>127</v>
      </c>
      <c r="D236" s="36" t="s">
        <v>535</v>
      </c>
      <c r="E236" s="36" t="s">
        <v>536</v>
      </c>
      <c r="F236" s="52">
        <v>-2823400</v>
      </c>
      <c r="G236" s="52">
        <v>-5871.26</v>
      </c>
      <c r="H236" s="52">
        <v>-0.49</v>
      </c>
    </row>
    <row r="237" spans="2:8" s="36" customFormat="1">
      <c r="B237" s="36" t="s">
        <v>1225</v>
      </c>
      <c r="C237" s="51" t="s">
        <v>127</v>
      </c>
      <c r="D237" s="36" t="s">
        <v>156</v>
      </c>
      <c r="E237" s="36" t="s">
        <v>431</v>
      </c>
      <c r="F237" s="52">
        <v>-771000</v>
      </c>
      <c r="G237" s="52">
        <v>-5943.64</v>
      </c>
      <c r="H237" s="52">
        <v>-0.5</v>
      </c>
    </row>
    <row r="238" spans="2:8" s="36" customFormat="1">
      <c r="B238" s="36" t="s">
        <v>1226</v>
      </c>
      <c r="C238" s="51" t="s">
        <v>127</v>
      </c>
      <c r="D238" s="36" t="s">
        <v>151</v>
      </c>
      <c r="E238" s="36" t="s">
        <v>152</v>
      </c>
      <c r="F238" s="52">
        <v>-116800</v>
      </c>
      <c r="G238" s="52">
        <v>-6045.04</v>
      </c>
      <c r="H238" s="52">
        <v>-0.5</v>
      </c>
    </row>
    <row r="239" spans="2:8" s="36" customFormat="1">
      <c r="B239" s="36" t="s">
        <v>1227</v>
      </c>
      <c r="C239" s="51" t="s">
        <v>127</v>
      </c>
      <c r="D239" s="36" t="s">
        <v>151</v>
      </c>
      <c r="E239" s="36" t="s">
        <v>371</v>
      </c>
      <c r="F239" s="52">
        <v>-671500</v>
      </c>
      <c r="G239" s="52">
        <v>-6225.81</v>
      </c>
      <c r="H239" s="52">
        <v>-0.52</v>
      </c>
    </row>
    <row r="240" spans="2:8" s="36" customFormat="1">
      <c r="B240" s="36" t="s">
        <v>1228</v>
      </c>
      <c r="C240" s="51" t="s">
        <v>127</v>
      </c>
      <c r="D240" s="36" t="s">
        <v>168</v>
      </c>
      <c r="E240" s="36" t="s">
        <v>835</v>
      </c>
      <c r="F240" s="52">
        <v>-269750</v>
      </c>
      <c r="G240" s="52">
        <v>-6269.12</v>
      </c>
      <c r="H240" s="52">
        <v>-0.52</v>
      </c>
    </row>
    <row r="241" spans="2:8" s="36" customFormat="1">
      <c r="B241" s="36" t="s">
        <v>1229</v>
      </c>
      <c r="C241" s="51" t="s">
        <v>127</v>
      </c>
      <c r="D241" s="36" t="s">
        <v>154</v>
      </c>
      <c r="E241" s="36" t="s">
        <v>719</v>
      </c>
      <c r="F241" s="52">
        <v>-896250</v>
      </c>
      <c r="G241" s="52">
        <v>-6367.86</v>
      </c>
      <c r="H241" s="52">
        <v>-0.53</v>
      </c>
    </row>
    <row r="242" spans="2:8" s="36" customFormat="1">
      <c r="B242" s="36" t="s">
        <v>1230</v>
      </c>
      <c r="C242" s="51" t="s">
        <v>127</v>
      </c>
      <c r="D242" s="36" t="s">
        <v>335</v>
      </c>
      <c r="E242" s="36" t="s">
        <v>339</v>
      </c>
      <c r="F242" s="52">
        <v>-1527500</v>
      </c>
      <c r="G242" s="52">
        <v>-6380.37</v>
      </c>
      <c r="H242" s="52">
        <v>-0.53</v>
      </c>
    </row>
    <row r="243" spans="2:8" s="36" customFormat="1">
      <c r="B243" s="36" t="s">
        <v>1231</v>
      </c>
      <c r="C243" s="51" t="s">
        <v>127</v>
      </c>
      <c r="D243" s="36" t="s">
        <v>244</v>
      </c>
      <c r="E243" s="36" t="s">
        <v>701</v>
      </c>
      <c r="F243" s="52">
        <v>-420750</v>
      </c>
      <c r="G243" s="52">
        <v>-6639.22</v>
      </c>
      <c r="H243" s="52">
        <v>-0.55000000000000004</v>
      </c>
    </row>
    <row r="244" spans="2:8" s="36" customFormat="1">
      <c r="B244" s="36" t="s">
        <v>1232</v>
      </c>
      <c r="C244" s="51" t="s">
        <v>127</v>
      </c>
      <c r="D244" s="36" t="s">
        <v>130</v>
      </c>
      <c r="E244" s="36" t="s">
        <v>354</v>
      </c>
      <c r="F244" s="52">
        <v>-1612800</v>
      </c>
      <c r="G244" s="52">
        <v>-6663.28</v>
      </c>
      <c r="H244" s="52">
        <v>-0.56000000000000005</v>
      </c>
    </row>
    <row r="245" spans="2:8" s="36" customFormat="1">
      <c r="B245" s="36" t="s">
        <v>1233</v>
      </c>
      <c r="C245" s="51" t="s">
        <v>127</v>
      </c>
      <c r="D245" s="36" t="s">
        <v>175</v>
      </c>
      <c r="E245" s="36" t="s">
        <v>192</v>
      </c>
      <c r="F245" s="52">
        <v>-1067000</v>
      </c>
      <c r="G245" s="52">
        <v>-7281.74</v>
      </c>
      <c r="H245" s="52">
        <v>-0.61</v>
      </c>
    </row>
    <row r="246" spans="2:8" s="36" customFormat="1">
      <c r="B246" s="36" t="s">
        <v>1234</v>
      </c>
      <c r="C246" s="51" t="s">
        <v>127</v>
      </c>
      <c r="D246" s="36" t="s">
        <v>133</v>
      </c>
      <c r="E246" s="36" t="s">
        <v>401</v>
      </c>
      <c r="F246" s="52">
        <v>-514200</v>
      </c>
      <c r="G246" s="52">
        <v>-7553.86</v>
      </c>
      <c r="H246" s="52">
        <v>-0.63</v>
      </c>
    </row>
    <row r="247" spans="2:8" s="36" customFormat="1">
      <c r="B247" s="36" t="s">
        <v>1235</v>
      </c>
      <c r="C247" s="51" t="s">
        <v>127</v>
      </c>
      <c r="D247" s="36" t="s">
        <v>188</v>
      </c>
      <c r="E247" s="36" t="s">
        <v>193</v>
      </c>
      <c r="F247" s="52">
        <v>-1621125</v>
      </c>
      <c r="G247" s="52">
        <v>-7688.19</v>
      </c>
      <c r="H247" s="52">
        <v>-0.64</v>
      </c>
    </row>
    <row r="248" spans="2:8" s="36" customFormat="1">
      <c r="B248" s="36" t="s">
        <v>867</v>
      </c>
      <c r="C248" s="51" t="s">
        <v>127</v>
      </c>
      <c r="D248" s="36" t="s">
        <v>128</v>
      </c>
      <c r="E248" s="36" t="s">
        <v>422</v>
      </c>
      <c r="F248" s="52">
        <v>-8037900</v>
      </c>
      <c r="G248" s="52">
        <v>-7857.05</v>
      </c>
      <c r="H248" s="52">
        <v>-0.66</v>
      </c>
    </row>
    <row r="249" spans="2:8" s="36" customFormat="1">
      <c r="B249" s="36" t="s">
        <v>1236</v>
      </c>
      <c r="C249" s="51" t="s">
        <v>127</v>
      </c>
      <c r="D249" s="36" t="s">
        <v>137</v>
      </c>
      <c r="E249" s="36" t="s">
        <v>138</v>
      </c>
      <c r="F249" s="52">
        <v>-330750</v>
      </c>
      <c r="G249" s="52">
        <v>-7920.14</v>
      </c>
      <c r="H249" s="52">
        <v>-0.66</v>
      </c>
    </row>
    <row r="250" spans="2:8" s="36" customFormat="1">
      <c r="B250" s="36" t="s">
        <v>1237</v>
      </c>
      <c r="C250" s="51" t="s">
        <v>127</v>
      </c>
      <c r="D250" s="36" t="s">
        <v>128</v>
      </c>
      <c r="E250" s="36" t="s">
        <v>391</v>
      </c>
      <c r="F250" s="52">
        <v>-8140000</v>
      </c>
      <c r="G250" s="52">
        <v>-7964.99</v>
      </c>
      <c r="H250" s="52">
        <v>-0.66</v>
      </c>
    </row>
    <row r="251" spans="2:8" s="36" customFormat="1">
      <c r="B251" s="36" t="s">
        <v>1238</v>
      </c>
      <c r="C251" s="51" t="s">
        <v>127</v>
      </c>
      <c r="D251" s="36" t="s">
        <v>163</v>
      </c>
      <c r="E251" s="36" t="s">
        <v>266</v>
      </c>
      <c r="F251" s="52">
        <v>-1965000</v>
      </c>
      <c r="G251" s="52">
        <v>-7966.11</v>
      </c>
      <c r="H251" s="52">
        <v>-0.66</v>
      </c>
    </row>
    <row r="252" spans="2:8" s="36" customFormat="1">
      <c r="B252" s="36" t="s">
        <v>1239</v>
      </c>
      <c r="C252" s="51" t="s">
        <v>127</v>
      </c>
      <c r="D252" s="36" t="s">
        <v>147</v>
      </c>
      <c r="E252" s="36" t="s">
        <v>148</v>
      </c>
      <c r="F252" s="52">
        <v>-10310</v>
      </c>
      <c r="G252" s="52">
        <v>-7979.12</v>
      </c>
      <c r="H252" s="52">
        <v>-0.67</v>
      </c>
    </row>
    <row r="253" spans="2:8" s="36" customFormat="1">
      <c r="B253" s="36" t="s">
        <v>1240</v>
      </c>
      <c r="C253" s="51" t="s">
        <v>127</v>
      </c>
      <c r="D253" s="36" t="s">
        <v>231</v>
      </c>
      <c r="E253" s="36" t="s">
        <v>834</v>
      </c>
      <c r="F253" s="52">
        <v>-2772000</v>
      </c>
      <c r="G253" s="52">
        <v>-8376.98</v>
      </c>
      <c r="H253" s="52">
        <v>-0.7</v>
      </c>
    </row>
    <row r="254" spans="2:8" s="36" customFormat="1">
      <c r="B254" s="36" t="s">
        <v>1241</v>
      </c>
      <c r="C254" s="51" t="s">
        <v>127</v>
      </c>
      <c r="D254" s="36" t="s">
        <v>244</v>
      </c>
      <c r="E254" s="36" t="s">
        <v>410</v>
      </c>
      <c r="F254" s="52">
        <v>-320700</v>
      </c>
      <c r="G254" s="52">
        <v>-8557.24</v>
      </c>
      <c r="H254" s="52">
        <v>-0.71</v>
      </c>
    </row>
    <row r="255" spans="2:8" s="36" customFormat="1">
      <c r="B255" s="36" t="s">
        <v>1242</v>
      </c>
      <c r="C255" s="51" t="s">
        <v>127</v>
      </c>
      <c r="D255" s="36" t="s">
        <v>139</v>
      </c>
      <c r="E255" s="36" t="s">
        <v>372</v>
      </c>
      <c r="F255" s="52">
        <v>-115625</v>
      </c>
      <c r="G255" s="52">
        <v>-8571.11</v>
      </c>
      <c r="H255" s="52">
        <v>-0.72</v>
      </c>
    </row>
    <row r="256" spans="2:8" s="36" customFormat="1">
      <c r="B256" s="36" t="s">
        <v>1243</v>
      </c>
      <c r="C256" s="51" t="s">
        <v>127</v>
      </c>
      <c r="D256" s="36" t="s">
        <v>130</v>
      </c>
      <c r="E256" s="36" t="s">
        <v>131</v>
      </c>
      <c r="F256" s="52">
        <v>-347750</v>
      </c>
      <c r="G256" s="52">
        <v>-8854.24</v>
      </c>
      <c r="H256" s="52">
        <v>-0.74</v>
      </c>
    </row>
    <row r="257" spans="2:8" s="36" customFormat="1">
      <c r="B257" s="36" t="s">
        <v>1244</v>
      </c>
      <c r="C257" s="51" t="s">
        <v>127</v>
      </c>
      <c r="D257" s="36" t="s">
        <v>274</v>
      </c>
      <c r="E257" s="36" t="s">
        <v>429</v>
      </c>
      <c r="F257" s="52">
        <v>-2211000</v>
      </c>
      <c r="G257" s="52">
        <v>-8860.58</v>
      </c>
      <c r="H257" s="52">
        <v>-0.74</v>
      </c>
    </row>
    <row r="258" spans="2:8" s="36" customFormat="1">
      <c r="B258" s="36" t="s">
        <v>1245</v>
      </c>
      <c r="C258" s="51" t="s">
        <v>127</v>
      </c>
      <c r="D258" s="36" t="s">
        <v>141</v>
      </c>
      <c r="E258" s="36" t="s">
        <v>142</v>
      </c>
      <c r="F258" s="52">
        <v>-1297568</v>
      </c>
      <c r="G258" s="52">
        <v>-8931.16</v>
      </c>
      <c r="H258" s="52">
        <v>-0.75</v>
      </c>
    </row>
    <row r="259" spans="2:8" s="36" customFormat="1">
      <c r="B259" s="36" t="s">
        <v>1246</v>
      </c>
      <c r="C259" s="51" t="s">
        <v>127</v>
      </c>
      <c r="D259" s="36" t="s">
        <v>133</v>
      </c>
      <c r="E259" s="36" t="s">
        <v>143</v>
      </c>
      <c r="F259" s="52">
        <v>-1392800</v>
      </c>
      <c r="G259" s="52">
        <v>-9042.06</v>
      </c>
      <c r="H259" s="52">
        <v>-0.75</v>
      </c>
    </row>
    <row r="260" spans="2:8" s="36" customFormat="1">
      <c r="B260" s="36" t="s">
        <v>1247</v>
      </c>
      <c r="C260" s="51" t="s">
        <v>127</v>
      </c>
      <c r="D260" s="36" t="s">
        <v>139</v>
      </c>
      <c r="E260" s="36" t="s">
        <v>462</v>
      </c>
      <c r="F260" s="52">
        <v>-1545000</v>
      </c>
      <c r="G260" s="52">
        <v>-9579.77</v>
      </c>
      <c r="H260" s="52">
        <v>-0.8</v>
      </c>
    </row>
    <row r="261" spans="2:8" s="36" customFormat="1">
      <c r="B261" s="36" t="s">
        <v>1248</v>
      </c>
      <c r="C261" s="51" t="s">
        <v>127</v>
      </c>
      <c r="D261" s="36" t="s">
        <v>151</v>
      </c>
      <c r="E261" s="36" t="s">
        <v>378</v>
      </c>
      <c r="F261" s="52">
        <v>-1392300</v>
      </c>
      <c r="G261" s="52">
        <v>-9634.02</v>
      </c>
      <c r="H261" s="52">
        <v>-0.8</v>
      </c>
    </row>
    <row r="262" spans="2:8" s="36" customFormat="1">
      <c r="B262" s="36" t="s">
        <v>1249</v>
      </c>
      <c r="C262" s="51" t="s">
        <v>127</v>
      </c>
      <c r="D262" s="36" t="s">
        <v>154</v>
      </c>
      <c r="E262" s="36" t="s">
        <v>426</v>
      </c>
      <c r="F262" s="52">
        <v>-367000</v>
      </c>
      <c r="G262" s="52">
        <v>-9735.41</v>
      </c>
      <c r="H262" s="52">
        <v>-0.81</v>
      </c>
    </row>
    <row r="263" spans="2:8" s="36" customFormat="1">
      <c r="B263" s="36" t="s">
        <v>1250</v>
      </c>
      <c r="C263" s="51" t="s">
        <v>127</v>
      </c>
      <c r="D263" s="36" t="s">
        <v>194</v>
      </c>
      <c r="E263" s="36" t="s">
        <v>355</v>
      </c>
      <c r="F263" s="52">
        <v>-1328600</v>
      </c>
      <c r="G263" s="52">
        <v>-9850.24</v>
      </c>
      <c r="H263" s="52">
        <v>-0.82</v>
      </c>
    </row>
    <row r="264" spans="2:8" s="36" customFormat="1">
      <c r="B264" s="36" t="s">
        <v>1251</v>
      </c>
      <c r="C264" s="51" t="s">
        <v>127</v>
      </c>
      <c r="D264" s="36" t="s">
        <v>145</v>
      </c>
      <c r="E264" s="36" t="s">
        <v>488</v>
      </c>
      <c r="F264" s="52">
        <v>-1751250</v>
      </c>
      <c r="G264" s="52">
        <v>-10288.59</v>
      </c>
      <c r="H264" s="52">
        <v>-0.86</v>
      </c>
    </row>
    <row r="265" spans="2:8" s="36" customFormat="1">
      <c r="B265" s="36" t="s">
        <v>1252</v>
      </c>
      <c r="C265" s="51" t="s">
        <v>127</v>
      </c>
      <c r="D265" s="36" t="s">
        <v>145</v>
      </c>
      <c r="E265" s="36" t="s">
        <v>158</v>
      </c>
      <c r="F265" s="52">
        <v>-1085000</v>
      </c>
      <c r="G265" s="52">
        <v>-10322.69</v>
      </c>
      <c r="H265" s="52">
        <v>-0.86</v>
      </c>
    </row>
    <row r="266" spans="2:8" s="36" customFormat="1">
      <c r="B266" s="36" t="s">
        <v>1253</v>
      </c>
      <c r="C266" s="51" t="s">
        <v>127</v>
      </c>
      <c r="D266" s="36" t="s">
        <v>250</v>
      </c>
      <c r="E266" s="36" t="s">
        <v>353</v>
      </c>
      <c r="F266" s="52">
        <v>-4826250</v>
      </c>
      <c r="G266" s="52">
        <v>-10402.98</v>
      </c>
      <c r="H266" s="52">
        <v>-0.87</v>
      </c>
    </row>
    <row r="267" spans="2:8" s="36" customFormat="1">
      <c r="B267" s="36" t="s">
        <v>1254</v>
      </c>
      <c r="C267" s="51" t="s">
        <v>127</v>
      </c>
      <c r="D267" s="36" t="s">
        <v>165</v>
      </c>
      <c r="E267" s="36" t="s">
        <v>269</v>
      </c>
      <c r="F267" s="52">
        <v>-185250</v>
      </c>
      <c r="G267" s="52">
        <v>-11306.09</v>
      </c>
      <c r="H267" s="52">
        <v>-0.94</v>
      </c>
    </row>
    <row r="268" spans="2:8" s="36" customFormat="1">
      <c r="B268" s="36" t="s">
        <v>1255</v>
      </c>
      <c r="C268" s="51" t="s">
        <v>127</v>
      </c>
      <c r="D268" s="36" t="s">
        <v>145</v>
      </c>
      <c r="E268" s="36" t="s">
        <v>174</v>
      </c>
      <c r="F268" s="52">
        <v>-1414800</v>
      </c>
      <c r="G268" s="52">
        <v>-11478.27</v>
      </c>
      <c r="H268" s="52">
        <v>-0.96</v>
      </c>
    </row>
    <row r="269" spans="2:8" s="36" customFormat="1">
      <c r="B269" s="36" t="s">
        <v>1256</v>
      </c>
      <c r="C269" s="51" t="s">
        <v>127</v>
      </c>
      <c r="D269" s="36" t="s">
        <v>128</v>
      </c>
      <c r="E269" s="36" t="s">
        <v>144</v>
      </c>
      <c r="F269" s="52">
        <v>-1650000</v>
      </c>
      <c r="G269" s="52">
        <v>-12309</v>
      </c>
      <c r="H269" s="52">
        <v>-1.03</v>
      </c>
    </row>
    <row r="270" spans="2:8" s="36" customFormat="1">
      <c r="B270" s="36" t="s">
        <v>1257</v>
      </c>
      <c r="C270" s="51" t="s">
        <v>127</v>
      </c>
      <c r="D270" s="36" t="s">
        <v>346</v>
      </c>
      <c r="E270" s="36" t="s">
        <v>833</v>
      </c>
      <c r="F270" s="52">
        <v>-930000</v>
      </c>
      <c r="G270" s="52">
        <v>-13271.1</v>
      </c>
      <c r="H270" s="52">
        <v>-1.1100000000000001</v>
      </c>
    </row>
    <row r="271" spans="2:8" s="36" customFormat="1">
      <c r="B271" s="36" t="s">
        <v>1258</v>
      </c>
      <c r="C271" s="51" t="s">
        <v>127</v>
      </c>
      <c r="D271" s="36" t="s">
        <v>175</v>
      </c>
      <c r="E271" s="36" t="s">
        <v>399</v>
      </c>
      <c r="F271" s="52">
        <v>-79425</v>
      </c>
      <c r="G271" s="52">
        <v>-14216.92</v>
      </c>
      <c r="H271" s="52">
        <v>-1.19</v>
      </c>
    </row>
    <row r="272" spans="2:8" s="36" customFormat="1">
      <c r="B272" s="36" t="s">
        <v>1259</v>
      </c>
      <c r="C272" s="51" t="s">
        <v>127</v>
      </c>
      <c r="D272" s="36" t="s">
        <v>151</v>
      </c>
      <c r="E272" s="36" t="s">
        <v>172</v>
      </c>
      <c r="F272" s="52">
        <v>-1790600</v>
      </c>
      <c r="G272" s="52">
        <v>-14271.08</v>
      </c>
      <c r="H272" s="52">
        <v>-1.19</v>
      </c>
    </row>
    <row r="273" spans="2:8" s="36" customFormat="1">
      <c r="B273" s="36" t="s">
        <v>1260</v>
      </c>
      <c r="C273" s="51" t="s">
        <v>127</v>
      </c>
      <c r="D273" s="36" t="s">
        <v>337</v>
      </c>
      <c r="E273" s="36" t="s">
        <v>341</v>
      </c>
      <c r="F273" s="52">
        <v>-5034400</v>
      </c>
      <c r="G273" s="52">
        <v>-15337.3</v>
      </c>
      <c r="H273" s="52">
        <v>-1.28</v>
      </c>
    </row>
    <row r="274" spans="2:8" s="36" customFormat="1">
      <c r="B274" s="36" t="s">
        <v>1261</v>
      </c>
      <c r="C274" s="51" t="s">
        <v>127</v>
      </c>
      <c r="D274" s="36" t="s">
        <v>219</v>
      </c>
      <c r="E274" s="36" t="s">
        <v>287</v>
      </c>
      <c r="F274" s="52">
        <v>-370000</v>
      </c>
      <c r="G274" s="52">
        <v>-15798.63</v>
      </c>
      <c r="H274" s="52">
        <v>-1.32</v>
      </c>
    </row>
    <row r="275" spans="2:8" s="36" customFormat="1">
      <c r="B275" s="36" t="s">
        <v>1262</v>
      </c>
      <c r="C275" s="51" t="s">
        <v>127</v>
      </c>
      <c r="D275" s="36" t="s">
        <v>180</v>
      </c>
      <c r="E275" s="36" t="s">
        <v>408</v>
      </c>
      <c r="F275" s="52">
        <v>-2391250</v>
      </c>
      <c r="G275" s="52">
        <v>-16597.669999999998</v>
      </c>
      <c r="H275" s="52">
        <v>-1.39</v>
      </c>
    </row>
    <row r="276" spans="2:8" s="36" customFormat="1">
      <c r="B276" s="36" t="s">
        <v>1263</v>
      </c>
      <c r="C276" s="51" t="s">
        <v>127</v>
      </c>
      <c r="D276" s="36" t="s">
        <v>335</v>
      </c>
      <c r="E276" s="36" t="s">
        <v>403</v>
      </c>
      <c r="F276" s="52">
        <v>-2562300</v>
      </c>
      <c r="G276" s="52">
        <v>-17219.939999999999</v>
      </c>
      <c r="H276" s="52">
        <v>-1.44</v>
      </c>
    </row>
    <row r="277" spans="2:8" s="36" customFormat="1">
      <c r="B277" s="36" t="s">
        <v>1264</v>
      </c>
      <c r="C277" s="51" t="s">
        <v>127</v>
      </c>
      <c r="D277" s="36" t="s">
        <v>163</v>
      </c>
      <c r="E277" s="36" t="s">
        <v>342</v>
      </c>
      <c r="F277" s="52">
        <v>-1014600</v>
      </c>
      <c r="G277" s="52">
        <v>-17531.78</v>
      </c>
      <c r="H277" s="52">
        <v>-1.46</v>
      </c>
    </row>
    <row r="278" spans="2:8" s="36" customFormat="1">
      <c r="B278" s="36" t="s">
        <v>1265</v>
      </c>
      <c r="C278" s="51" t="s">
        <v>127</v>
      </c>
      <c r="D278" s="36" t="s">
        <v>163</v>
      </c>
      <c r="E278" s="36" t="s">
        <v>164</v>
      </c>
      <c r="F278" s="52">
        <v>-232700</v>
      </c>
      <c r="G278" s="52">
        <v>-17811.669999999998</v>
      </c>
      <c r="H278" s="52">
        <v>-1.49</v>
      </c>
    </row>
    <row r="279" spans="2:8" s="36" customFormat="1">
      <c r="B279" s="36" t="s">
        <v>1266</v>
      </c>
      <c r="C279" s="51" t="s">
        <v>127</v>
      </c>
      <c r="D279" s="36" t="s">
        <v>244</v>
      </c>
      <c r="E279" s="36" t="s">
        <v>279</v>
      </c>
      <c r="F279" s="52">
        <v>-483500</v>
      </c>
      <c r="G279" s="52">
        <v>-17966.86</v>
      </c>
      <c r="H279" s="52">
        <v>-1.5</v>
      </c>
    </row>
    <row r="280" spans="2:8" s="36" customFormat="1">
      <c r="B280" s="36" t="s">
        <v>1267</v>
      </c>
      <c r="C280" s="51" t="s">
        <v>127</v>
      </c>
      <c r="D280" s="36" t="s">
        <v>335</v>
      </c>
      <c r="E280" s="36" t="s">
        <v>336</v>
      </c>
      <c r="F280" s="52">
        <v>-1391025</v>
      </c>
      <c r="G280" s="52">
        <v>-18339.97</v>
      </c>
      <c r="H280" s="52">
        <v>-1.53</v>
      </c>
    </row>
    <row r="281" spans="2:8" s="36" customFormat="1">
      <c r="B281" s="36" t="s">
        <v>438</v>
      </c>
      <c r="C281" s="51" t="s">
        <v>127</v>
      </c>
      <c r="D281" s="36" t="s">
        <v>128</v>
      </c>
      <c r="E281" s="36" t="s">
        <v>281</v>
      </c>
      <c r="F281" s="52">
        <v>-4642500</v>
      </c>
      <c r="G281" s="52">
        <v>-23435.34</v>
      </c>
      <c r="H281" s="52">
        <v>-1.96</v>
      </c>
    </row>
    <row r="282" spans="2:8" s="36" customFormat="1">
      <c r="B282" s="36" t="s">
        <v>1268</v>
      </c>
      <c r="C282" s="51" t="s">
        <v>127</v>
      </c>
      <c r="D282" s="36" t="s">
        <v>145</v>
      </c>
      <c r="E282" s="36" t="s">
        <v>153</v>
      </c>
      <c r="F282" s="52">
        <v>-1118700</v>
      </c>
      <c r="G282" s="52">
        <v>-26837.05</v>
      </c>
      <c r="H282" s="52">
        <v>-2.2400000000000002</v>
      </c>
    </row>
    <row r="283" spans="2:8" s="36" customFormat="1">
      <c r="B283" s="36" t="s">
        <v>1269</v>
      </c>
      <c r="C283" s="51" t="s">
        <v>127</v>
      </c>
      <c r="D283" s="36" t="s">
        <v>145</v>
      </c>
      <c r="E283" s="36" t="s">
        <v>146</v>
      </c>
      <c r="F283" s="52">
        <v>-12652800</v>
      </c>
      <c r="G283" s="52">
        <v>-28380.23</v>
      </c>
      <c r="H283" s="52">
        <v>-2.37</v>
      </c>
    </row>
    <row r="284" spans="2:8" s="36" customFormat="1">
      <c r="B284" s="36" t="s">
        <v>1270</v>
      </c>
      <c r="C284" s="51" t="s">
        <v>127</v>
      </c>
      <c r="D284" s="36" t="s">
        <v>133</v>
      </c>
      <c r="E284" s="36" t="s">
        <v>260</v>
      </c>
      <c r="F284" s="52">
        <v>-2573900</v>
      </c>
      <c r="G284" s="52">
        <v>-29536.79</v>
      </c>
      <c r="H284" s="52">
        <v>-2.4700000000000002</v>
      </c>
    </row>
    <row r="285" spans="2:8" s="36" customFormat="1">
      <c r="B285" s="36" t="s">
        <v>1271</v>
      </c>
      <c r="C285" s="51" t="s">
        <v>127</v>
      </c>
      <c r="D285" s="36" t="s">
        <v>133</v>
      </c>
      <c r="E285" s="36" t="s">
        <v>135</v>
      </c>
      <c r="F285" s="52">
        <v>-965400</v>
      </c>
      <c r="G285" s="52">
        <v>-32951.519999999997</v>
      </c>
      <c r="H285" s="52">
        <v>-2.75</v>
      </c>
    </row>
    <row r="286" spans="2:8" s="36" customFormat="1">
      <c r="B286" s="89" t="s">
        <v>196</v>
      </c>
      <c r="C286" s="256"/>
      <c r="D286" s="89"/>
      <c r="E286" s="89"/>
      <c r="F286" s="257"/>
      <c r="G286" s="257">
        <f>SUM(G16:G150)</f>
        <v>816385.66000000027</v>
      </c>
      <c r="H286" s="257">
        <f>SUM(H16:H150)</f>
        <v>68.100000000000023</v>
      </c>
    </row>
    <row r="287" spans="2:8" s="36" customFormat="1">
      <c r="B287" s="253" t="s">
        <v>94</v>
      </c>
      <c r="C287" s="254" t="s">
        <v>95</v>
      </c>
      <c r="D287" s="253" t="s">
        <v>96</v>
      </c>
      <c r="E287" s="253" t="s">
        <v>97</v>
      </c>
      <c r="F287" s="255" t="s">
        <v>98</v>
      </c>
      <c r="G287" s="255" t="s">
        <v>99</v>
      </c>
      <c r="H287" s="255" t="s">
        <v>100</v>
      </c>
    </row>
    <row r="288" spans="2:8" s="36" customFormat="1">
      <c r="B288" s="89" t="s">
        <v>101</v>
      </c>
      <c r="C288" s="51"/>
      <c r="F288" s="52"/>
      <c r="G288" s="52"/>
      <c r="H288" s="52"/>
    </row>
    <row r="289" spans="2:8" s="36" customFormat="1">
      <c r="B289" s="89" t="s">
        <v>102</v>
      </c>
      <c r="C289" s="51"/>
      <c r="F289" s="52"/>
      <c r="G289" s="52"/>
      <c r="H289" s="52"/>
    </row>
    <row r="290" spans="2:8" s="36" customFormat="1">
      <c r="B290" s="89" t="s">
        <v>103</v>
      </c>
      <c r="C290" s="51"/>
      <c r="F290" s="52"/>
      <c r="G290" s="52"/>
      <c r="H290" s="52"/>
    </row>
    <row r="291" spans="2:8" s="36" customFormat="1">
      <c r="B291" s="36" t="s">
        <v>1589</v>
      </c>
      <c r="C291" s="51">
        <v>4.24</v>
      </c>
      <c r="D291" s="36" t="s">
        <v>104</v>
      </c>
      <c r="E291" s="36" t="s">
        <v>685</v>
      </c>
      <c r="F291" s="52">
        <v>16500000</v>
      </c>
      <c r="G291" s="52">
        <v>16969.54</v>
      </c>
      <c r="H291" s="52">
        <v>1.42</v>
      </c>
    </row>
    <row r="292" spans="2:8" s="36" customFormat="1">
      <c r="B292" s="36" t="s">
        <v>1593</v>
      </c>
      <c r="C292" s="51">
        <v>3.99</v>
      </c>
      <c r="D292" s="36" t="s">
        <v>104</v>
      </c>
      <c r="E292" s="36" t="s">
        <v>681</v>
      </c>
      <c r="F292" s="52">
        <v>13500000</v>
      </c>
      <c r="G292" s="52">
        <v>13904.6</v>
      </c>
      <c r="H292" s="52">
        <v>1.1599999999999999</v>
      </c>
    </row>
    <row r="293" spans="2:8" s="36" customFormat="1">
      <c r="B293" s="36" t="s">
        <v>1595</v>
      </c>
      <c r="C293" s="51">
        <v>4.05</v>
      </c>
      <c r="D293" s="36" t="s">
        <v>104</v>
      </c>
      <c r="E293" s="36" t="s">
        <v>682</v>
      </c>
      <c r="F293" s="52">
        <v>13500000</v>
      </c>
      <c r="G293" s="52">
        <v>13829.45</v>
      </c>
      <c r="H293" s="52">
        <v>1.1499999999999999</v>
      </c>
    </row>
    <row r="294" spans="2:8" s="36" customFormat="1">
      <c r="B294" s="36" t="s">
        <v>1587</v>
      </c>
      <c r="C294" s="51">
        <v>3.87</v>
      </c>
      <c r="D294" s="36" t="s">
        <v>104</v>
      </c>
      <c r="E294" s="36" t="s">
        <v>591</v>
      </c>
      <c r="F294" s="52">
        <v>13700000</v>
      </c>
      <c r="G294" s="52">
        <v>13775.38</v>
      </c>
      <c r="H294" s="52">
        <v>1.1499999999999999</v>
      </c>
    </row>
    <row r="295" spans="2:8" s="36" customFormat="1">
      <c r="B295" s="36" t="s">
        <v>1597</v>
      </c>
      <c r="C295" s="51">
        <v>4.01</v>
      </c>
      <c r="D295" s="36" t="s">
        <v>104</v>
      </c>
      <c r="E295" s="36" t="s">
        <v>870</v>
      </c>
      <c r="F295" s="52">
        <v>12500000</v>
      </c>
      <c r="G295" s="52">
        <v>12784.35</v>
      </c>
      <c r="H295" s="52">
        <v>1.07</v>
      </c>
    </row>
    <row r="296" spans="2:8" s="36" customFormat="1">
      <c r="B296" s="36" t="s">
        <v>1574</v>
      </c>
      <c r="C296" s="51">
        <v>4.07</v>
      </c>
      <c r="D296" s="36" t="s">
        <v>104</v>
      </c>
      <c r="E296" s="36" t="s">
        <v>871</v>
      </c>
      <c r="F296" s="52">
        <v>11500000</v>
      </c>
      <c r="G296" s="52">
        <v>11487.67</v>
      </c>
      <c r="H296" s="52">
        <v>0.96</v>
      </c>
    </row>
    <row r="297" spans="2:8" s="36" customFormat="1">
      <c r="B297" s="36" t="s">
        <v>1594</v>
      </c>
      <c r="C297" s="51">
        <v>4.0999999999999996</v>
      </c>
      <c r="D297" s="36" t="s">
        <v>104</v>
      </c>
      <c r="E297" s="36" t="s">
        <v>684</v>
      </c>
      <c r="F297" s="52">
        <v>10700000</v>
      </c>
      <c r="G297" s="52">
        <v>11072.27</v>
      </c>
      <c r="H297" s="52">
        <v>0.92</v>
      </c>
    </row>
    <row r="298" spans="2:8" s="36" customFormat="1">
      <c r="B298" s="36" t="s">
        <v>1596</v>
      </c>
      <c r="C298" s="51">
        <v>3.85</v>
      </c>
      <c r="D298" s="36" t="s">
        <v>104</v>
      </c>
      <c r="E298" s="36" t="s">
        <v>771</v>
      </c>
      <c r="F298" s="52">
        <v>8500000</v>
      </c>
      <c r="G298" s="52">
        <v>8603.57</v>
      </c>
      <c r="H298" s="52">
        <v>0.72</v>
      </c>
    </row>
    <row r="299" spans="2:8" s="36" customFormat="1">
      <c r="B299" s="36" t="s">
        <v>1598</v>
      </c>
      <c r="C299" s="51">
        <v>3.64</v>
      </c>
      <c r="D299" s="36" t="s">
        <v>104</v>
      </c>
      <c r="E299" s="36" t="s">
        <v>105</v>
      </c>
      <c r="F299" s="52">
        <v>6500000</v>
      </c>
      <c r="G299" s="52">
        <v>6506.37</v>
      </c>
      <c r="H299" s="52">
        <v>0.54</v>
      </c>
    </row>
    <row r="300" spans="2:8" s="36" customFormat="1">
      <c r="B300" s="36" t="s">
        <v>1592</v>
      </c>
      <c r="C300" s="51">
        <v>4.6100000000000003</v>
      </c>
      <c r="D300" s="36" t="s">
        <v>104</v>
      </c>
      <c r="E300" s="36" t="s">
        <v>683</v>
      </c>
      <c r="F300" s="52">
        <v>5200000</v>
      </c>
      <c r="G300" s="52">
        <v>5400</v>
      </c>
      <c r="H300" s="52">
        <v>0.45</v>
      </c>
    </row>
    <row r="301" spans="2:8" s="36" customFormat="1">
      <c r="B301" s="36" t="s">
        <v>1586</v>
      </c>
      <c r="C301" s="51">
        <v>4.59</v>
      </c>
      <c r="D301" s="36" t="s">
        <v>104</v>
      </c>
      <c r="E301" s="36" t="s">
        <v>872</v>
      </c>
      <c r="F301" s="52">
        <v>4000000</v>
      </c>
      <c r="G301" s="52">
        <v>3991.73</v>
      </c>
      <c r="H301" s="52">
        <v>0.33</v>
      </c>
    </row>
    <row r="302" spans="2:8" s="36" customFormat="1">
      <c r="B302" s="36" t="s">
        <v>1590</v>
      </c>
      <c r="C302" s="51">
        <v>4.6399999999999997</v>
      </c>
      <c r="D302" s="36" t="s">
        <v>104</v>
      </c>
      <c r="E302" s="36" t="s">
        <v>772</v>
      </c>
      <c r="F302" s="52">
        <v>3500000</v>
      </c>
      <c r="G302" s="52">
        <v>3630.75</v>
      </c>
      <c r="H302" s="52">
        <v>0.3</v>
      </c>
    </row>
    <row r="303" spans="2:8" s="36" customFormat="1">
      <c r="B303" s="36" t="s">
        <v>1585</v>
      </c>
      <c r="C303" s="51">
        <v>4.47</v>
      </c>
      <c r="D303" s="36" t="s">
        <v>104</v>
      </c>
      <c r="E303" s="36" t="s">
        <v>873</v>
      </c>
      <c r="F303" s="52">
        <v>3500000</v>
      </c>
      <c r="G303" s="52">
        <v>3489.17</v>
      </c>
      <c r="H303" s="52">
        <v>0.28999999999999998</v>
      </c>
    </row>
    <row r="304" spans="2:8" s="36" customFormat="1">
      <c r="B304" s="36" t="s">
        <v>1599</v>
      </c>
      <c r="C304" s="51">
        <v>4.8</v>
      </c>
      <c r="D304" s="36" t="s">
        <v>104</v>
      </c>
      <c r="E304" s="36" t="s">
        <v>874</v>
      </c>
      <c r="F304" s="52">
        <v>2500000</v>
      </c>
      <c r="G304" s="52">
        <v>2695.87</v>
      </c>
      <c r="H304" s="52">
        <v>0.23</v>
      </c>
    </row>
    <row r="305" spans="2:8" s="36" customFormat="1">
      <c r="B305" s="36" t="s">
        <v>1591</v>
      </c>
      <c r="C305" s="51">
        <v>4.8600000000000003</v>
      </c>
      <c r="D305" s="36" t="s">
        <v>104</v>
      </c>
      <c r="E305" s="36" t="s">
        <v>442</v>
      </c>
      <c r="F305" s="52">
        <v>2300000</v>
      </c>
      <c r="G305" s="52">
        <v>2418.58</v>
      </c>
      <c r="H305" s="52">
        <v>0.2</v>
      </c>
    </row>
    <row r="306" spans="2:8" s="36" customFormat="1">
      <c r="B306" s="36" t="s">
        <v>1588</v>
      </c>
      <c r="C306" s="51">
        <v>4.57</v>
      </c>
      <c r="D306" s="36" t="s">
        <v>104</v>
      </c>
      <c r="E306" s="36" t="s">
        <v>875</v>
      </c>
      <c r="F306" s="52">
        <v>500000</v>
      </c>
      <c r="G306" s="52">
        <v>511.93</v>
      </c>
      <c r="H306" s="52">
        <v>0.04</v>
      </c>
    </row>
    <row r="307" spans="2:8" s="36" customFormat="1">
      <c r="B307" s="89" t="s">
        <v>106</v>
      </c>
      <c r="C307" s="256"/>
      <c r="D307" s="89"/>
      <c r="E307" s="89"/>
      <c r="F307" s="257"/>
      <c r="G307" s="257">
        <f>SUM(G287:G306)</f>
        <v>131071.22999999997</v>
      </c>
      <c r="H307" s="257">
        <f>SUM(H287:H306)</f>
        <v>10.929999999999998</v>
      </c>
    </row>
    <row r="308" spans="2:8" s="36" customFormat="1">
      <c r="B308" s="89" t="s">
        <v>302</v>
      </c>
      <c r="C308" s="51"/>
      <c r="F308" s="52"/>
      <c r="G308" s="52"/>
      <c r="H308" s="52"/>
    </row>
    <row r="309" spans="2:8" s="36" customFormat="1">
      <c r="B309" s="36" t="s">
        <v>1272</v>
      </c>
      <c r="C309" s="51">
        <v>4.5999999999999996</v>
      </c>
      <c r="D309" s="36" t="s">
        <v>303</v>
      </c>
      <c r="E309" s="36" t="s">
        <v>876</v>
      </c>
      <c r="F309" s="52">
        <v>500</v>
      </c>
      <c r="G309" s="52">
        <v>5013.04</v>
      </c>
      <c r="H309" s="52">
        <v>0.42</v>
      </c>
    </row>
    <row r="310" spans="2:8" s="36" customFormat="1">
      <c r="B310" s="36" t="s">
        <v>877</v>
      </c>
      <c r="C310" s="51">
        <v>4.34</v>
      </c>
      <c r="D310" s="36" t="s">
        <v>303</v>
      </c>
      <c r="E310" s="36" t="s">
        <v>878</v>
      </c>
      <c r="F310" s="52">
        <v>250</v>
      </c>
      <c r="G310" s="52">
        <v>2551.46</v>
      </c>
      <c r="H310" s="52">
        <v>0.21</v>
      </c>
    </row>
    <row r="311" spans="2:8" s="36" customFormat="1">
      <c r="B311" s="36" t="s">
        <v>879</v>
      </c>
      <c r="C311" s="51">
        <v>3.76</v>
      </c>
      <c r="D311" s="36" t="s">
        <v>303</v>
      </c>
      <c r="E311" s="36" t="s">
        <v>880</v>
      </c>
      <c r="F311" s="52">
        <v>250</v>
      </c>
      <c r="G311" s="52">
        <v>2528.42</v>
      </c>
      <c r="H311" s="52">
        <v>0.21</v>
      </c>
    </row>
    <row r="312" spans="2:8" s="36" customFormat="1">
      <c r="B312" s="36" t="s">
        <v>1273</v>
      </c>
      <c r="C312" s="51">
        <v>4.59</v>
      </c>
      <c r="D312" s="36" t="s">
        <v>303</v>
      </c>
      <c r="E312" s="36" t="s">
        <v>881</v>
      </c>
      <c r="F312" s="52">
        <v>250</v>
      </c>
      <c r="G312" s="52">
        <v>2527.33</v>
      </c>
      <c r="H312" s="52">
        <v>0.21</v>
      </c>
    </row>
    <row r="313" spans="2:8" s="36" customFormat="1">
      <c r="B313" s="36" t="s">
        <v>1274</v>
      </c>
      <c r="C313" s="51">
        <v>4.7</v>
      </c>
      <c r="D313" s="36" t="s">
        <v>303</v>
      </c>
      <c r="E313" s="36" t="s">
        <v>882</v>
      </c>
      <c r="F313" s="52">
        <v>250</v>
      </c>
      <c r="G313" s="52">
        <v>2494.41</v>
      </c>
      <c r="H313" s="52">
        <v>0.21</v>
      </c>
    </row>
    <row r="314" spans="2:8" s="36" customFormat="1">
      <c r="B314" s="36" t="s">
        <v>1275</v>
      </c>
      <c r="C314" s="51">
        <v>4.3499999999999996</v>
      </c>
      <c r="D314" s="36" t="s">
        <v>303</v>
      </c>
      <c r="E314" s="36" t="s">
        <v>811</v>
      </c>
      <c r="F314" s="52">
        <v>200</v>
      </c>
      <c r="G314" s="52">
        <v>2026.75</v>
      </c>
      <c r="H314" s="52">
        <v>0.17</v>
      </c>
    </row>
    <row r="315" spans="2:8" s="36" customFormat="1">
      <c r="B315" s="36" t="s">
        <v>1276</v>
      </c>
      <c r="C315" s="51">
        <v>4.63</v>
      </c>
      <c r="D315" s="36" t="s">
        <v>303</v>
      </c>
      <c r="E315" s="36" t="s">
        <v>883</v>
      </c>
      <c r="F315" s="52">
        <v>150</v>
      </c>
      <c r="G315" s="52">
        <v>1532.35</v>
      </c>
      <c r="H315" s="52">
        <v>0.13</v>
      </c>
    </row>
    <row r="316" spans="2:8" s="36" customFormat="1">
      <c r="B316" s="36" t="s">
        <v>1277</v>
      </c>
      <c r="C316" s="51">
        <v>4.1500000000000004</v>
      </c>
      <c r="D316" s="36" t="s">
        <v>316</v>
      </c>
      <c r="E316" s="36" t="s">
        <v>884</v>
      </c>
      <c r="F316" s="52">
        <v>150</v>
      </c>
      <c r="G316" s="52">
        <v>1531.58</v>
      </c>
      <c r="H316" s="52">
        <v>0.13</v>
      </c>
    </row>
    <row r="317" spans="2:8" s="36" customFormat="1">
      <c r="B317" s="36" t="s">
        <v>1278</v>
      </c>
      <c r="C317" s="51">
        <v>3.91</v>
      </c>
      <c r="D317" s="36" t="s">
        <v>303</v>
      </c>
      <c r="E317" s="36" t="s">
        <v>885</v>
      </c>
      <c r="F317" s="52">
        <v>150</v>
      </c>
      <c r="G317" s="52">
        <v>1513.34</v>
      </c>
      <c r="H317" s="52">
        <v>0.13</v>
      </c>
    </row>
    <row r="318" spans="2:8" s="36" customFormat="1">
      <c r="B318" s="36" t="s">
        <v>1279</v>
      </c>
      <c r="C318" s="51">
        <v>4.34</v>
      </c>
      <c r="D318" s="36" t="s">
        <v>316</v>
      </c>
      <c r="E318" s="36" t="s">
        <v>886</v>
      </c>
      <c r="F318" s="52">
        <v>100</v>
      </c>
      <c r="G318" s="52">
        <v>1021.69</v>
      </c>
      <c r="H318" s="52">
        <v>0.09</v>
      </c>
    </row>
    <row r="319" spans="2:8" s="36" customFormat="1">
      <c r="B319" s="36" t="s">
        <v>1280</v>
      </c>
      <c r="C319" s="51">
        <v>3.57</v>
      </c>
      <c r="D319" s="36" t="s">
        <v>303</v>
      </c>
      <c r="E319" s="36" t="s">
        <v>887</v>
      </c>
      <c r="F319" s="52">
        <v>100</v>
      </c>
      <c r="G319" s="52">
        <v>1004.26</v>
      </c>
      <c r="H319" s="52">
        <v>0.08</v>
      </c>
    </row>
    <row r="320" spans="2:8" s="36" customFormat="1">
      <c r="B320" s="36" t="s">
        <v>1281</v>
      </c>
      <c r="C320" s="51">
        <v>4.95</v>
      </c>
      <c r="D320" s="36" t="s">
        <v>303</v>
      </c>
      <c r="E320" s="36" t="s">
        <v>888</v>
      </c>
      <c r="F320" s="52">
        <v>50</v>
      </c>
      <c r="G320" s="52">
        <v>526.27</v>
      </c>
      <c r="H320" s="52">
        <v>0.04</v>
      </c>
    </row>
    <row r="321" spans="2:8" s="36" customFormat="1">
      <c r="B321" s="36" t="s">
        <v>1282</v>
      </c>
      <c r="C321" s="51">
        <v>5.68</v>
      </c>
      <c r="D321" s="36" t="s">
        <v>303</v>
      </c>
      <c r="E321" s="36" t="s">
        <v>621</v>
      </c>
      <c r="F321" s="52">
        <v>50</v>
      </c>
      <c r="G321" s="52">
        <v>510.5</v>
      </c>
      <c r="H321" s="52">
        <v>0.04</v>
      </c>
    </row>
    <row r="322" spans="2:8" s="36" customFormat="1">
      <c r="B322" s="36" t="s">
        <v>1283</v>
      </c>
      <c r="C322" s="51">
        <v>3.55</v>
      </c>
      <c r="D322" s="36" t="s">
        <v>303</v>
      </c>
      <c r="E322" s="36" t="s">
        <v>889</v>
      </c>
      <c r="F322" s="52">
        <v>50</v>
      </c>
      <c r="G322" s="52">
        <v>503.13</v>
      </c>
      <c r="H322" s="52">
        <v>0.04</v>
      </c>
    </row>
    <row r="323" spans="2:8" s="36" customFormat="1">
      <c r="B323" s="89" t="s">
        <v>324</v>
      </c>
      <c r="C323" s="256"/>
      <c r="D323" s="89"/>
      <c r="E323" s="89"/>
      <c r="F323" s="257"/>
      <c r="G323" s="257">
        <f>SUM(G308:G322)</f>
        <v>25284.529999999995</v>
      </c>
      <c r="H323" s="257">
        <f>SUM(H308:H322)</f>
        <v>2.11</v>
      </c>
    </row>
    <row r="324" spans="2:8" s="36" customFormat="1">
      <c r="B324" s="89" t="s">
        <v>107</v>
      </c>
      <c r="C324" s="51"/>
      <c r="F324" s="52"/>
      <c r="G324" s="52"/>
      <c r="H324" s="52"/>
    </row>
    <row r="325" spans="2:8" s="36" customFormat="1">
      <c r="B325" s="36" t="s">
        <v>1284</v>
      </c>
      <c r="C325" s="51">
        <v>4.9000000000000004</v>
      </c>
      <c r="D325" s="36" t="s">
        <v>108</v>
      </c>
      <c r="E325" s="36" t="s">
        <v>890</v>
      </c>
      <c r="F325" s="52">
        <v>2000</v>
      </c>
      <c r="G325" s="52">
        <v>9766.6200000000008</v>
      </c>
      <c r="H325" s="52">
        <v>0.82</v>
      </c>
    </row>
    <row r="326" spans="2:8" s="36" customFormat="1">
      <c r="B326" s="36" t="s">
        <v>1577</v>
      </c>
      <c r="C326" s="51">
        <v>3.52</v>
      </c>
      <c r="D326" s="36" t="s">
        <v>104</v>
      </c>
      <c r="E326" s="36" t="s">
        <v>891</v>
      </c>
      <c r="F326" s="52">
        <v>8500000</v>
      </c>
      <c r="G326" s="52">
        <v>8446.31</v>
      </c>
      <c r="H326" s="52">
        <v>0.71</v>
      </c>
    </row>
    <row r="327" spans="2:8" s="36" customFormat="1">
      <c r="B327" s="36" t="s">
        <v>1578</v>
      </c>
      <c r="C327" s="51">
        <v>3.42</v>
      </c>
      <c r="D327" s="36" t="s">
        <v>104</v>
      </c>
      <c r="E327" s="36" t="s">
        <v>892</v>
      </c>
      <c r="F327" s="52">
        <v>8000000</v>
      </c>
      <c r="G327" s="52">
        <v>7971.62</v>
      </c>
      <c r="H327" s="52">
        <v>0.67</v>
      </c>
    </row>
    <row r="328" spans="2:8" s="36" customFormat="1">
      <c r="B328" s="36" t="s">
        <v>1583</v>
      </c>
      <c r="C328" s="51">
        <v>3.65</v>
      </c>
      <c r="D328" s="36" t="s">
        <v>104</v>
      </c>
      <c r="E328" s="36" t="s">
        <v>893</v>
      </c>
      <c r="F328" s="52">
        <v>7000000</v>
      </c>
      <c r="G328" s="52">
        <v>6897.23</v>
      </c>
      <c r="H328" s="52">
        <v>0.57999999999999996</v>
      </c>
    </row>
    <row r="329" spans="2:8" s="36" customFormat="1">
      <c r="B329" s="36" t="s">
        <v>1575</v>
      </c>
      <c r="C329" s="51">
        <v>3.65</v>
      </c>
      <c r="D329" s="36" t="s">
        <v>104</v>
      </c>
      <c r="E329" s="36" t="s">
        <v>894</v>
      </c>
      <c r="F329" s="52">
        <v>4000000</v>
      </c>
      <c r="G329" s="52">
        <v>3943.61</v>
      </c>
      <c r="H329" s="52">
        <v>0.33</v>
      </c>
    </row>
    <row r="330" spans="2:8" s="36" customFormat="1">
      <c r="B330" s="36" t="s">
        <v>1581</v>
      </c>
      <c r="C330" s="51">
        <v>3.65</v>
      </c>
      <c r="D330" s="36" t="s">
        <v>104</v>
      </c>
      <c r="E330" s="36" t="s">
        <v>895</v>
      </c>
      <c r="F330" s="52">
        <v>2500000</v>
      </c>
      <c r="G330" s="52">
        <v>2466.46</v>
      </c>
      <c r="H330" s="52">
        <v>0.21</v>
      </c>
    </row>
    <row r="331" spans="2:8" s="36" customFormat="1">
      <c r="B331" s="36" t="s">
        <v>1576</v>
      </c>
      <c r="C331" s="51">
        <v>3.62</v>
      </c>
      <c r="D331" s="36" t="s">
        <v>104</v>
      </c>
      <c r="E331" s="36" t="s">
        <v>896</v>
      </c>
      <c r="F331" s="52">
        <v>2000000</v>
      </c>
      <c r="G331" s="52">
        <v>1981.55</v>
      </c>
      <c r="H331" s="52">
        <v>0.17</v>
      </c>
    </row>
    <row r="332" spans="2:8" s="36" customFormat="1">
      <c r="B332" s="36" t="s">
        <v>1579</v>
      </c>
      <c r="C332" s="51">
        <v>3.62</v>
      </c>
      <c r="D332" s="36" t="s">
        <v>104</v>
      </c>
      <c r="E332" s="36" t="s">
        <v>897</v>
      </c>
      <c r="F332" s="52">
        <v>2000000</v>
      </c>
      <c r="G332" s="52">
        <v>1980.19</v>
      </c>
      <c r="H332" s="52">
        <v>0.17</v>
      </c>
    </row>
    <row r="333" spans="2:8" s="36" customFormat="1">
      <c r="B333" s="36" t="s">
        <v>1584</v>
      </c>
      <c r="C333" s="51">
        <v>3.5</v>
      </c>
      <c r="D333" s="36" t="s">
        <v>104</v>
      </c>
      <c r="E333" s="36" t="s">
        <v>898</v>
      </c>
      <c r="F333" s="52">
        <v>1500000</v>
      </c>
      <c r="G333" s="52">
        <v>1491.56</v>
      </c>
      <c r="H333" s="52">
        <v>0.12</v>
      </c>
    </row>
    <row r="334" spans="2:8" s="36" customFormat="1">
      <c r="B334" s="36" t="s">
        <v>1580</v>
      </c>
      <c r="C334" s="51">
        <v>3.5</v>
      </c>
      <c r="D334" s="36" t="s">
        <v>104</v>
      </c>
      <c r="E334" s="36" t="s">
        <v>899</v>
      </c>
      <c r="F334" s="52">
        <v>1500000</v>
      </c>
      <c r="G334" s="52">
        <v>1489.57</v>
      </c>
      <c r="H334" s="52">
        <v>0.12</v>
      </c>
    </row>
    <row r="335" spans="2:8" s="36" customFormat="1">
      <c r="B335" s="36" t="s">
        <v>1582</v>
      </c>
      <c r="C335" s="51">
        <v>3.63</v>
      </c>
      <c r="D335" s="36" t="s">
        <v>104</v>
      </c>
      <c r="E335" s="36" t="s">
        <v>900</v>
      </c>
      <c r="F335" s="52">
        <v>1500000</v>
      </c>
      <c r="G335" s="52">
        <v>1483.06</v>
      </c>
      <c r="H335" s="52">
        <v>0.12</v>
      </c>
    </row>
    <row r="336" spans="2:8" s="36" customFormat="1">
      <c r="B336" s="36" t="s">
        <v>1573</v>
      </c>
      <c r="C336" s="51">
        <v>3.45</v>
      </c>
      <c r="D336" s="36" t="s">
        <v>104</v>
      </c>
      <c r="E336" s="36" t="s">
        <v>901</v>
      </c>
      <c r="F336" s="52">
        <v>1000000</v>
      </c>
      <c r="G336" s="52">
        <v>998.96</v>
      </c>
      <c r="H336" s="52">
        <v>0.08</v>
      </c>
    </row>
    <row r="337" spans="2:12" s="36" customFormat="1">
      <c r="B337" s="89" t="s">
        <v>110</v>
      </c>
      <c r="C337" s="256"/>
      <c r="D337" s="89"/>
      <c r="E337" s="89"/>
      <c r="F337" s="257"/>
      <c r="G337" s="257">
        <f>SUM(G325:G336)</f>
        <v>48916.74</v>
      </c>
      <c r="H337" s="257">
        <f>SUM(H325:H336)</f>
        <v>4.0999999999999996</v>
      </c>
    </row>
    <row r="338" spans="2:12" s="53" customFormat="1">
      <c r="B338" s="305" t="s">
        <v>1508</v>
      </c>
      <c r="C338" s="306"/>
      <c r="D338" s="305"/>
      <c r="E338" s="305"/>
      <c r="F338" s="238"/>
      <c r="G338" s="238"/>
      <c r="H338" s="238"/>
      <c r="K338" s="307"/>
      <c r="L338" s="307"/>
    </row>
    <row r="339" spans="2:12" s="36" customFormat="1">
      <c r="B339" s="36" t="s">
        <v>19</v>
      </c>
      <c r="C339" s="51" t="s">
        <v>127</v>
      </c>
      <c r="D339" s="36" t="s">
        <v>439</v>
      </c>
      <c r="E339" s="36" t="s">
        <v>868</v>
      </c>
      <c r="F339" s="52">
        <v>1926544.0179999999</v>
      </c>
      <c r="G339" s="52">
        <v>72342.039999999994</v>
      </c>
      <c r="H339" s="52">
        <v>6.04</v>
      </c>
    </row>
    <row r="340" spans="2:12" s="36" customFormat="1">
      <c r="B340" s="36" t="s">
        <v>26</v>
      </c>
      <c r="C340" s="51" t="s">
        <v>127</v>
      </c>
      <c r="D340" s="36" t="s">
        <v>439</v>
      </c>
      <c r="E340" s="36" t="s">
        <v>869</v>
      </c>
      <c r="F340" s="52">
        <v>791649</v>
      </c>
      <c r="G340" s="52">
        <v>25290.52</v>
      </c>
      <c r="H340" s="52">
        <v>2.11</v>
      </c>
    </row>
    <row r="341" spans="2:12" s="36" customFormat="1">
      <c r="B341" s="36" t="s">
        <v>92</v>
      </c>
      <c r="C341" s="51" t="s">
        <v>127</v>
      </c>
      <c r="D341" s="36" t="s">
        <v>439</v>
      </c>
      <c r="E341" s="36" t="s">
        <v>440</v>
      </c>
      <c r="F341" s="52">
        <v>678787.73400000005</v>
      </c>
      <c r="G341" s="52">
        <v>22466.48</v>
      </c>
      <c r="H341" s="52">
        <v>1.88</v>
      </c>
    </row>
    <row r="342" spans="2:12" s="53" customFormat="1">
      <c r="B342" s="305" t="s">
        <v>1509</v>
      </c>
      <c r="C342" s="306"/>
      <c r="D342" s="305"/>
      <c r="E342" s="305"/>
      <c r="F342" s="238"/>
      <c r="G342" s="238">
        <f>SUM(G339:G341)</f>
        <v>120099.04</v>
      </c>
      <c r="H342" s="238">
        <f>SUM(H339:H341)</f>
        <v>10.030000000000001</v>
      </c>
      <c r="K342" s="307"/>
      <c r="L342" s="307"/>
    </row>
    <row r="343" spans="2:12" s="36" customFormat="1">
      <c r="B343" s="89" t="s">
        <v>821</v>
      </c>
      <c r="C343" s="51"/>
      <c r="F343" s="52"/>
      <c r="G343" s="52"/>
      <c r="H343" s="52"/>
    </row>
    <row r="344" spans="2:12" s="36" customFormat="1">
      <c r="B344" s="36" t="s">
        <v>902</v>
      </c>
      <c r="C344" s="51"/>
      <c r="F344" s="52"/>
      <c r="G344" s="52">
        <v>195</v>
      </c>
      <c r="H344" s="52">
        <v>0.02</v>
      </c>
      <c r="J344" s="370"/>
    </row>
    <row r="345" spans="2:12" s="36" customFormat="1">
      <c r="B345" s="36" t="s">
        <v>846</v>
      </c>
      <c r="C345" s="51"/>
      <c r="F345" s="52"/>
      <c r="G345" s="52">
        <v>195</v>
      </c>
      <c r="H345" s="52">
        <v>0.02</v>
      </c>
      <c r="J345" s="370"/>
    </row>
    <row r="346" spans="2:12" s="36" customFormat="1">
      <c r="B346" s="36" t="s">
        <v>1046</v>
      </c>
      <c r="C346" s="51"/>
      <c r="F346" s="52"/>
      <c r="G346" s="52">
        <v>8394</v>
      </c>
      <c r="H346" s="52">
        <v>0.7</v>
      </c>
      <c r="J346" s="370"/>
    </row>
    <row r="347" spans="2:12" s="36" customFormat="1">
      <c r="B347" s="36" t="s">
        <v>1285</v>
      </c>
      <c r="C347" s="51"/>
      <c r="F347" s="52"/>
      <c r="G347" s="52">
        <v>5873</v>
      </c>
      <c r="H347" s="52">
        <v>0.49</v>
      </c>
      <c r="J347" s="370"/>
    </row>
    <row r="348" spans="2:12" s="36" customFormat="1">
      <c r="B348" s="89" t="s">
        <v>823</v>
      </c>
      <c r="C348" s="256"/>
      <c r="D348" s="89"/>
      <c r="E348" s="89"/>
      <c r="F348" s="257"/>
      <c r="G348" s="257">
        <f>SUM(G343:G347)</f>
        <v>14657</v>
      </c>
      <c r="H348" s="257">
        <f>SUM(H343:H347)</f>
        <v>1.23</v>
      </c>
    </row>
    <row r="349" spans="2:12" s="36" customFormat="1">
      <c r="B349" s="89" t="s">
        <v>824</v>
      </c>
      <c r="C349" s="256"/>
      <c r="D349" s="89"/>
      <c r="E349" s="89"/>
      <c r="F349" s="257"/>
      <c r="G349" s="257">
        <v>38438.959999999999</v>
      </c>
      <c r="H349" s="257">
        <v>3.21</v>
      </c>
    </row>
    <row r="350" spans="2:12" s="36" customFormat="1">
      <c r="B350" s="89" t="s">
        <v>112</v>
      </c>
      <c r="C350" s="256"/>
      <c r="D350" s="89"/>
      <c r="E350" s="89"/>
      <c r="F350" s="257"/>
      <c r="G350" s="257">
        <v>1194853.1599999999</v>
      </c>
      <c r="H350" s="257">
        <v>99.73</v>
      </c>
      <c r="J350" s="353"/>
      <c r="K350" s="353"/>
    </row>
    <row r="351" spans="2:12" s="36" customFormat="1">
      <c r="B351" s="89" t="s">
        <v>113</v>
      </c>
      <c r="C351" s="256"/>
      <c r="D351" s="89"/>
      <c r="E351" s="89"/>
      <c r="F351" s="257"/>
      <c r="G351" s="257">
        <v>3151.8391433299621</v>
      </c>
      <c r="H351" s="257">
        <v>0.26999999999999602</v>
      </c>
    </row>
    <row r="352" spans="2:12" s="36" customFormat="1">
      <c r="B352" s="89" t="s">
        <v>114</v>
      </c>
      <c r="C352" s="256"/>
      <c r="D352" s="89"/>
      <c r="E352" s="89"/>
      <c r="F352" s="257"/>
      <c r="G352" s="257">
        <v>1198004.9991433299</v>
      </c>
      <c r="H352" s="257">
        <v>100</v>
      </c>
    </row>
    <row r="353" spans="2:8" s="36" customFormat="1">
      <c r="B353" s="36" t="s">
        <v>115</v>
      </c>
      <c r="C353" s="51"/>
      <c r="F353" s="52"/>
      <c r="G353" s="52"/>
      <c r="H353" s="52"/>
    </row>
    <row r="354" spans="2:8" s="36" customFormat="1">
      <c r="B354" s="36" t="s">
        <v>116</v>
      </c>
      <c r="C354" s="51"/>
      <c r="F354" s="52"/>
      <c r="G354" s="52"/>
      <c r="H354" s="52"/>
    </row>
    <row r="355" spans="2:8" s="36" customFormat="1">
      <c r="B355" s="36" t="s">
        <v>117</v>
      </c>
      <c r="C355" s="258">
        <v>44500</v>
      </c>
      <c r="F355" s="52"/>
      <c r="G355" s="52"/>
      <c r="H355" s="52"/>
    </row>
    <row r="356" spans="2:8" s="36" customFormat="1" ht="25.5">
      <c r="B356" s="259" t="s">
        <v>118</v>
      </c>
      <c r="C356" s="51" t="s">
        <v>119</v>
      </c>
      <c r="F356" s="52"/>
      <c r="G356" s="52"/>
      <c r="H356" s="52"/>
    </row>
    <row r="357" spans="2:8" s="36" customFormat="1">
      <c r="B357" s="89" t="s">
        <v>1527</v>
      </c>
      <c r="C357" s="51"/>
      <c r="F357" s="52"/>
      <c r="G357" s="52"/>
      <c r="H357" s="52"/>
    </row>
    <row r="358" spans="2:8" s="36" customFormat="1">
      <c r="B358" s="89" t="s">
        <v>120</v>
      </c>
      <c r="C358" s="51"/>
      <c r="F358" s="52"/>
      <c r="G358" s="52"/>
      <c r="H358" s="52"/>
    </row>
    <row r="359" spans="2:8" s="36" customFormat="1">
      <c r="B359" s="89" t="s">
        <v>199</v>
      </c>
      <c r="C359" s="51"/>
      <c r="F359" s="52"/>
      <c r="G359" s="52"/>
      <c r="H359" s="52"/>
    </row>
    <row r="360" spans="2:8" s="36" customFormat="1">
      <c r="B360" s="89" t="s">
        <v>121</v>
      </c>
      <c r="C360" s="51"/>
      <c r="F360" s="52"/>
      <c r="G360" s="52"/>
      <c r="H360" s="52"/>
    </row>
    <row r="361" spans="2:8" s="36" customFormat="1">
      <c r="B361" s="89" t="s">
        <v>903</v>
      </c>
      <c r="C361" s="256"/>
      <c r="F361" s="52"/>
      <c r="G361" s="52"/>
      <c r="H361" s="52"/>
    </row>
    <row r="362" spans="2:8" s="36" customFormat="1">
      <c r="B362" s="89" t="s">
        <v>904</v>
      </c>
      <c r="C362" s="256"/>
      <c r="F362" s="52"/>
      <c r="G362" s="52"/>
      <c r="H362" s="52"/>
    </row>
    <row r="363" spans="2:8" s="36" customFormat="1">
      <c r="B363" s="89" t="s">
        <v>905</v>
      </c>
      <c r="C363" s="256"/>
      <c r="F363" s="52"/>
      <c r="G363" s="52"/>
      <c r="H363" s="52"/>
    </row>
    <row r="364" spans="2:8" s="36" customFormat="1">
      <c r="B364" s="89" t="s">
        <v>906</v>
      </c>
      <c r="C364" s="256"/>
      <c r="F364" s="52"/>
      <c r="G364" s="52"/>
      <c r="H364" s="52"/>
    </row>
    <row r="365" spans="2:8" s="36" customFormat="1">
      <c r="B365" s="89" t="s">
        <v>907</v>
      </c>
      <c r="C365" s="256"/>
      <c r="F365" s="52"/>
      <c r="G365" s="52"/>
      <c r="H365" s="52"/>
    </row>
    <row r="366" spans="2:8" s="36" customFormat="1">
      <c r="B366" s="89" t="s">
        <v>908</v>
      </c>
      <c r="C366" s="256"/>
      <c r="F366" s="52"/>
      <c r="G366" s="52"/>
      <c r="H366" s="52"/>
    </row>
    <row r="367" spans="2:8" s="36" customFormat="1">
      <c r="B367" s="89" t="s">
        <v>909</v>
      </c>
      <c r="C367" s="256"/>
      <c r="F367" s="52"/>
      <c r="G367" s="52"/>
      <c r="H367" s="52"/>
    </row>
    <row r="368" spans="2:8" s="36" customFormat="1">
      <c r="B368" s="89" t="s">
        <v>910</v>
      </c>
      <c r="C368" s="256"/>
      <c r="F368" s="52"/>
      <c r="G368" s="52"/>
      <c r="H368" s="52"/>
    </row>
    <row r="369" spans="2:8" s="36" customFormat="1">
      <c r="B369" s="89" t="s">
        <v>1547</v>
      </c>
      <c r="C369" s="256"/>
      <c r="F369" s="52"/>
      <c r="G369" s="52"/>
      <c r="H369" s="52"/>
    </row>
    <row r="370" spans="2:8" s="36" customFormat="1">
      <c r="B370" s="89" t="s">
        <v>122</v>
      </c>
      <c r="C370" s="51"/>
      <c r="F370" s="52"/>
      <c r="G370" s="52"/>
      <c r="H370" s="52"/>
    </row>
    <row r="371" spans="2:8" s="36" customFormat="1">
      <c r="B371" s="89" t="s">
        <v>1566</v>
      </c>
      <c r="C371" s="51"/>
      <c r="F371" s="52"/>
      <c r="G371" s="52"/>
      <c r="H371" s="52"/>
    </row>
    <row r="372" spans="2:8" s="36" customFormat="1">
      <c r="B372" s="89" t="s">
        <v>123</v>
      </c>
      <c r="C372" s="51"/>
      <c r="F372" s="52"/>
      <c r="G372" s="52"/>
      <c r="H372" s="52"/>
    </row>
    <row r="373" spans="2:8" s="36" customFormat="1">
      <c r="C373" s="51"/>
      <c r="F373" s="52"/>
      <c r="G373" s="52"/>
      <c r="H373" s="52"/>
    </row>
    <row r="374" spans="2:8" s="36" customFormat="1">
      <c r="C374" s="51"/>
      <c r="F374" s="52"/>
      <c r="G374" s="52"/>
      <c r="H374" s="52"/>
    </row>
    <row r="375" spans="2:8" s="36" customFormat="1" ht="14.25">
      <c r="B375" s="54" t="s">
        <v>1536</v>
      </c>
      <c r="C375" s="55"/>
      <c r="F375" s="52"/>
      <c r="G375" s="52"/>
      <c r="H375" s="52"/>
    </row>
    <row r="376" spans="2:8" s="36" customFormat="1" ht="25.5">
      <c r="B376" s="56" t="s">
        <v>1528</v>
      </c>
      <c r="C376" s="56" t="s">
        <v>1529</v>
      </c>
      <c r="F376" s="52"/>
      <c r="G376" s="52"/>
      <c r="H376" s="52"/>
    </row>
    <row r="377" spans="2:8" s="36" customFormat="1">
      <c r="B377" s="57" t="s">
        <v>1530</v>
      </c>
      <c r="C377" s="58">
        <v>0</v>
      </c>
      <c r="F377" s="52"/>
      <c r="G377" s="52"/>
      <c r="H377" s="52"/>
    </row>
    <row r="378" spans="2:8" s="36" customFormat="1">
      <c r="B378" s="57" t="s">
        <v>1531</v>
      </c>
      <c r="C378" s="58">
        <v>1465.7</v>
      </c>
      <c r="F378" s="52"/>
      <c r="G378" s="52"/>
      <c r="H378" s="52"/>
    </row>
    <row r="379" spans="2:8" s="36" customFormat="1">
      <c r="B379" s="57" t="s">
        <v>1532</v>
      </c>
      <c r="C379" s="58">
        <v>12640</v>
      </c>
      <c r="F379" s="52"/>
      <c r="G379" s="52"/>
      <c r="H379" s="52"/>
    </row>
    <row r="380" spans="2:8" s="36" customFormat="1">
      <c r="B380" s="57" t="s">
        <v>1533</v>
      </c>
      <c r="C380" s="58">
        <v>3950</v>
      </c>
      <c r="F380" s="52"/>
      <c r="G380" s="52"/>
      <c r="H380" s="52"/>
    </row>
    <row r="381" spans="2:8" s="36" customFormat="1">
      <c r="B381" s="59" t="s">
        <v>1534</v>
      </c>
      <c r="C381" s="58">
        <v>12005.597833</v>
      </c>
      <c r="F381" s="52"/>
      <c r="G381" s="52"/>
      <c r="H381" s="52"/>
    </row>
    <row r="382" spans="2:8" s="36" customFormat="1">
      <c r="B382" s="60" t="s">
        <v>1535</v>
      </c>
      <c r="C382" s="61">
        <f>SUM(C377:C381)</f>
        <v>30061.297833000001</v>
      </c>
      <c r="F382" s="52"/>
      <c r="G382" s="52"/>
      <c r="H382" s="52"/>
    </row>
    <row r="383" spans="2:8" s="36" customFormat="1">
      <c r="C383" s="51"/>
      <c r="F383" s="52"/>
      <c r="G383" s="52"/>
      <c r="H383" s="52"/>
    </row>
    <row r="384" spans="2:8" s="36" customFormat="1">
      <c r="C384" s="51"/>
      <c r="F384" s="52"/>
      <c r="G384" s="52"/>
      <c r="H384" s="52"/>
    </row>
    <row r="385" spans="2:8" s="36" customFormat="1" ht="15">
      <c r="B385" s="266" t="s">
        <v>1606</v>
      </c>
      <c r="C385" s="267">
        <v>44500</v>
      </c>
      <c r="D385" s="53"/>
      <c r="E385" s="53"/>
      <c r="F385" s="93"/>
      <c r="G385" s="52"/>
      <c r="H385" s="52"/>
    </row>
    <row r="386" spans="2:8" s="36" customFormat="1" ht="45">
      <c r="B386" s="268" t="s">
        <v>1607</v>
      </c>
      <c r="C386" s="268" t="s">
        <v>1608</v>
      </c>
      <c r="D386" s="62" t="s">
        <v>1609</v>
      </c>
      <c r="E386" s="268" t="s">
        <v>1610</v>
      </c>
      <c r="F386" s="268" t="s">
        <v>1611</v>
      </c>
      <c r="G386" s="52"/>
      <c r="H386" s="52"/>
    </row>
    <row r="387" spans="2:8" s="36" customFormat="1">
      <c r="B387" s="269" t="s">
        <v>1612</v>
      </c>
      <c r="C387" s="270">
        <v>-38250</v>
      </c>
      <c r="D387" s="271">
        <v>1041.2773</v>
      </c>
      <c r="E387" s="271">
        <v>968.8</v>
      </c>
      <c r="F387" s="412">
        <v>30061.3</v>
      </c>
      <c r="G387" s="52"/>
      <c r="H387" s="52"/>
    </row>
    <row r="388" spans="2:8" s="36" customFormat="1">
      <c r="B388" s="269" t="s">
        <v>1613</v>
      </c>
      <c r="C388" s="270">
        <v>-112250</v>
      </c>
      <c r="D388" s="271">
        <v>2251.9551999999999</v>
      </c>
      <c r="E388" s="271">
        <v>2344</v>
      </c>
      <c r="F388" s="413"/>
      <c r="G388" s="52"/>
      <c r="H388" s="52"/>
    </row>
    <row r="389" spans="2:8" s="36" customFormat="1">
      <c r="B389" s="269" t="s">
        <v>1614</v>
      </c>
      <c r="C389" s="270">
        <v>-930000</v>
      </c>
      <c r="D389" s="271">
        <v>1546.6316999999999</v>
      </c>
      <c r="E389" s="271">
        <v>1427</v>
      </c>
      <c r="F389" s="413"/>
      <c r="G389" s="52"/>
      <c r="H389" s="52"/>
    </row>
    <row r="390" spans="2:8" s="36" customFormat="1">
      <c r="B390" s="269" t="s">
        <v>1615</v>
      </c>
      <c r="C390" s="270">
        <v>-2391250</v>
      </c>
      <c r="D390" s="271">
        <v>787.23800000000006</v>
      </c>
      <c r="E390" s="271">
        <v>694.1</v>
      </c>
      <c r="F390" s="413"/>
      <c r="G390" s="52"/>
      <c r="H390" s="52"/>
    </row>
    <row r="391" spans="2:8" s="36" customFormat="1">
      <c r="B391" s="269" t="s">
        <v>1616</v>
      </c>
      <c r="C391" s="270">
        <v>-767000</v>
      </c>
      <c r="D391" s="271">
        <v>256.27179999999998</v>
      </c>
      <c r="E391" s="271">
        <v>263.2</v>
      </c>
      <c r="F391" s="413"/>
      <c r="G391" s="52"/>
      <c r="H391" s="52"/>
    </row>
    <row r="392" spans="2:8" s="36" customFormat="1">
      <c r="B392" s="269" t="s">
        <v>1617</v>
      </c>
      <c r="C392" s="270">
        <v>-123000</v>
      </c>
      <c r="D392" s="271">
        <v>3731.7343000000001</v>
      </c>
      <c r="E392" s="271">
        <v>3619.8</v>
      </c>
      <c r="F392" s="413"/>
      <c r="G392" s="52"/>
      <c r="H392" s="52"/>
    </row>
    <row r="393" spans="2:8" s="36" customFormat="1">
      <c r="B393" s="269" t="s">
        <v>1618</v>
      </c>
      <c r="C393" s="270">
        <v>-372000</v>
      </c>
      <c r="D393" s="271">
        <v>692.36789999999996</v>
      </c>
      <c r="E393" s="271">
        <v>680.7</v>
      </c>
      <c r="F393" s="413"/>
      <c r="G393" s="52"/>
      <c r="H393" s="52"/>
    </row>
    <row r="394" spans="2:8" s="36" customFormat="1">
      <c r="B394" s="269" t="s">
        <v>1619</v>
      </c>
      <c r="C394" s="270">
        <v>-1965000</v>
      </c>
      <c r="D394" s="271">
        <v>382.1832</v>
      </c>
      <c r="E394" s="271">
        <v>405.4</v>
      </c>
      <c r="F394" s="413"/>
      <c r="G394" s="52"/>
      <c r="H394" s="52"/>
    </row>
    <row r="395" spans="2:8" s="36" customFormat="1">
      <c r="B395" s="269" t="s">
        <v>1620</v>
      </c>
      <c r="C395" s="270">
        <v>-370000</v>
      </c>
      <c r="D395" s="271">
        <v>4227.5245000000004</v>
      </c>
      <c r="E395" s="271">
        <v>4269.8999999999996</v>
      </c>
      <c r="F395" s="413"/>
      <c r="G395" s="52"/>
      <c r="H395" s="52"/>
    </row>
    <row r="396" spans="2:8" s="36" customFormat="1">
      <c r="B396" s="269" t="s">
        <v>1621</v>
      </c>
      <c r="C396" s="270">
        <v>-632500</v>
      </c>
      <c r="D396" s="271">
        <v>228.17660000000001</v>
      </c>
      <c r="E396" s="271">
        <v>213.1</v>
      </c>
      <c r="F396" s="413"/>
      <c r="G396" s="52"/>
      <c r="H396" s="52"/>
    </row>
    <row r="397" spans="2:8" s="36" customFormat="1">
      <c r="B397" s="269" t="s">
        <v>1622</v>
      </c>
      <c r="C397" s="270">
        <v>-3618000</v>
      </c>
      <c r="D397" s="271">
        <v>140.77680000000001</v>
      </c>
      <c r="E397" s="271">
        <v>142.80000000000001</v>
      </c>
      <c r="F397" s="413"/>
      <c r="G397" s="52"/>
      <c r="H397" s="52"/>
    </row>
    <row r="398" spans="2:8" s="36" customFormat="1">
      <c r="B398" s="269" t="s">
        <v>1623</v>
      </c>
      <c r="C398" s="270">
        <v>-180300</v>
      </c>
      <c r="D398" s="271">
        <v>2964.6446000000001</v>
      </c>
      <c r="E398" s="271">
        <v>3107.2</v>
      </c>
      <c r="F398" s="413"/>
      <c r="G398" s="52"/>
      <c r="H398" s="52"/>
    </row>
    <row r="399" spans="2:8" s="36" customFormat="1">
      <c r="B399" s="269" t="s">
        <v>1624</v>
      </c>
      <c r="C399" s="270">
        <v>-165000</v>
      </c>
      <c r="D399" s="271">
        <v>2171.8892999999998</v>
      </c>
      <c r="E399" s="271">
        <v>2185.9499999999998</v>
      </c>
      <c r="F399" s="413"/>
      <c r="G399" s="52"/>
      <c r="H399" s="52"/>
    </row>
    <row r="400" spans="2:8" s="36" customFormat="1">
      <c r="B400" s="269" t="s">
        <v>1625</v>
      </c>
      <c r="C400" s="270">
        <v>-476500</v>
      </c>
      <c r="D400" s="271">
        <v>1235.4766999999999</v>
      </c>
      <c r="E400" s="271">
        <v>1218.1500000000001</v>
      </c>
      <c r="F400" s="413"/>
      <c r="G400" s="52"/>
      <c r="H400" s="52"/>
    </row>
    <row r="401" spans="2:8" s="36" customFormat="1">
      <c r="B401" s="269" t="s">
        <v>1626</v>
      </c>
      <c r="C401" s="270">
        <v>-1392300</v>
      </c>
      <c r="D401" s="271">
        <v>700.92049999999995</v>
      </c>
      <c r="E401" s="271">
        <v>691.95</v>
      </c>
      <c r="F401" s="413"/>
      <c r="G401" s="52"/>
      <c r="H401" s="52"/>
    </row>
    <row r="402" spans="2:8" s="36" customFormat="1">
      <c r="B402" s="269" t="s">
        <v>1627</v>
      </c>
      <c r="C402" s="270">
        <v>-1650000</v>
      </c>
      <c r="D402" s="271">
        <v>820.35919999999999</v>
      </c>
      <c r="E402" s="271">
        <v>746</v>
      </c>
      <c r="F402" s="413"/>
      <c r="G402" s="52"/>
      <c r="H402" s="52"/>
    </row>
    <row r="403" spans="2:8" s="36" customFormat="1">
      <c r="B403" s="269" t="s">
        <v>1628</v>
      </c>
      <c r="C403" s="270">
        <v>-483500</v>
      </c>
      <c r="D403" s="271">
        <v>3806.2334999999998</v>
      </c>
      <c r="E403" s="271">
        <v>3716</v>
      </c>
      <c r="F403" s="413"/>
      <c r="G403" s="52"/>
      <c r="H403" s="52"/>
    </row>
    <row r="404" spans="2:8" s="36" customFormat="1">
      <c r="B404" s="269" t="s">
        <v>1629</v>
      </c>
      <c r="C404" s="270">
        <v>-115625</v>
      </c>
      <c r="D404" s="271">
        <v>7814.4206000000004</v>
      </c>
      <c r="E404" s="271">
        <v>7412.85</v>
      </c>
      <c r="F404" s="413"/>
      <c r="G404" s="52"/>
      <c r="H404" s="52"/>
    </row>
    <row r="405" spans="2:8" s="36" customFormat="1">
      <c r="B405" s="269" t="s">
        <v>1630</v>
      </c>
      <c r="C405" s="270">
        <v>-79425</v>
      </c>
      <c r="D405" s="271">
        <v>18267.687900000001</v>
      </c>
      <c r="E405" s="271">
        <v>17899.8</v>
      </c>
      <c r="F405" s="413"/>
      <c r="G405" s="52"/>
      <c r="H405" s="52"/>
    </row>
    <row r="406" spans="2:8" s="36" customFormat="1">
      <c r="B406" s="269" t="s">
        <v>1631</v>
      </c>
      <c r="C406" s="270">
        <v>-172800</v>
      </c>
      <c r="D406" s="271">
        <v>2493.6343999999999</v>
      </c>
      <c r="E406" s="271">
        <v>2471.75</v>
      </c>
      <c r="F406" s="413"/>
      <c r="G406" s="52"/>
      <c r="H406" s="52"/>
    </row>
    <row r="407" spans="2:8" s="36" customFormat="1">
      <c r="B407" s="269" t="s">
        <v>1632</v>
      </c>
      <c r="C407" s="270">
        <v>-8037900</v>
      </c>
      <c r="D407" s="271">
        <v>96.161100000000005</v>
      </c>
      <c r="E407" s="271">
        <v>97.75</v>
      </c>
      <c r="F407" s="413"/>
      <c r="G407" s="52"/>
      <c r="H407" s="52"/>
    </row>
    <row r="408" spans="2:8" s="36" customFormat="1">
      <c r="B408" s="269" t="s">
        <v>1633</v>
      </c>
      <c r="C408" s="270">
        <v>-78650</v>
      </c>
      <c r="D408" s="271">
        <v>2003.3173999999999</v>
      </c>
      <c r="E408" s="271">
        <v>1989.8</v>
      </c>
      <c r="F408" s="413"/>
      <c r="G408" s="52"/>
      <c r="H408" s="52"/>
    </row>
    <row r="409" spans="2:8" s="36" customFormat="1">
      <c r="B409" s="269" t="s">
        <v>1634</v>
      </c>
      <c r="C409" s="270">
        <v>-2823400</v>
      </c>
      <c r="D409" s="271">
        <v>206.04849999999999</v>
      </c>
      <c r="E409" s="271">
        <v>207.95</v>
      </c>
      <c r="F409" s="413"/>
      <c r="G409" s="52"/>
      <c r="H409" s="52"/>
    </row>
    <row r="410" spans="2:8" s="36" customFormat="1">
      <c r="B410" s="269" t="s">
        <v>1635</v>
      </c>
      <c r="C410" s="270">
        <v>-771000</v>
      </c>
      <c r="D410" s="271">
        <v>777.7953</v>
      </c>
      <c r="E410" s="271">
        <v>770.9</v>
      </c>
      <c r="F410" s="413"/>
      <c r="G410" s="52"/>
      <c r="H410" s="52"/>
    </row>
    <row r="411" spans="2:8" s="36" customFormat="1">
      <c r="B411" s="269" t="s">
        <v>1636</v>
      </c>
      <c r="C411" s="270">
        <v>-7224000</v>
      </c>
      <c r="D411" s="271">
        <v>70.093900000000005</v>
      </c>
      <c r="E411" s="271">
        <v>68.45</v>
      </c>
      <c r="F411" s="413"/>
      <c r="G411" s="52"/>
      <c r="H411" s="52"/>
    </row>
    <row r="412" spans="2:8" s="36" customFormat="1">
      <c r="B412" s="269" t="s">
        <v>1637</v>
      </c>
      <c r="C412" s="270">
        <v>-1612800</v>
      </c>
      <c r="D412" s="271">
        <v>421.41520000000003</v>
      </c>
      <c r="E412" s="271">
        <v>413.15</v>
      </c>
      <c r="F412" s="413"/>
      <c r="G412" s="52"/>
      <c r="H412" s="52"/>
    </row>
    <row r="413" spans="2:8" s="36" customFormat="1">
      <c r="B413" s="269" t="s">
        <v>1638</v>
      </c>
      <c r="C413" s="270">
        <v>-1297568</v>
      </c>
      <c r="D413" s="271">
        <v>694.94590000000005</v>
      </c>
      <c r="E413" s="271">
        <v>688.3</v>
      </c>
      <c r="F413" s="413"/>
      <c r="G413" s="52"/>
      <c r="H413" s="52"/>
    </row>
    <row r="414" spans="2:8" s="36" customFormat="1">
      <c r="B414" s="269" t="s">
        <v>1639</v>
      </c>
      <c r="C414" s="270">
        <v>-1260400</v>
      </c>
      <c r="D414" s="271">
        <v>334.61020000000002</v>
      </c>
      <c r="E414" s="271">
        <v>351.75</v>
      </c>
      <c r="F414" s="413"/>
      <c r="G414" s="52"/>
      <c r="H414" s="52"/>
    </row>
    <row r="415" spans="2:8" s="36" customFormat="1">
      <c r="B415" s="269" t="s">
        <v>1640</v>
      </c>
      <c r="C415" s="270">
        <v>-23600</v>
      </c>
      <c r="D415" s="271">
        <v>16941.6639</v>
      </c>
      <c r="E415" s="271">
        <v>17023.7</v>
      </c>
      <c r="F415" s="413"/>
      <c r="G415" s="52"/>
      <c r="H415" s="52"/>
    </row>
    <row r="416" spans="2:8" s="36" customFormat="1">
      <c r="B416" s="269" t="s">
        <v>1641</v>
      </c>
      <c r="C416" s="270">
        <v>-422400</v>
      </c>
      <c r="D416" s="271">
        <v>514.03930000000003</v>
      </c>
      <c r="E416" s="271">
        <v>504.9</v>
      </c>
      <c r="F416" s="413"/>
      <c r="G416" s="52"/>
      <c r="H416" s="52"/>
    </row>
    <row r="417" spans="2:8" s="36" customFormat="1">
      <c r="B417" s="269" t="s">
        <v>1642</v>
      </c>
      <c r="C417" s="270">
        <v>-54600</v>
      </c>
      <c r="D417" s="271">
        <v>647.8116</v>
      </c>
      <c r="E417" s="271">
        <v>629.4</v>
      </c>
      <c r="F417" s="413"/>
      <c r="G417" s="52"/>
      <c r="H417" s="52"/>
    </row>
    <row r="418" spans="2:8" s="36" customFormat="1">
      <c r="B418" s="269" t="s">
        <v>1643</v>
      </c>
      <c r="C418" s="270">
        <v>-815400</v>
      </c>
      <c r="D418" s="271">
        <v>211.5044</v>
      </c>
      <c r="E418" s="271">
        <v>215.35</v>
      </c>
      <c r="F418" s="413"/>
      <c r="G418" s="52"/>
      <c r="H418" s="52"/>
    </row>
    <row r="419" spans="2:8" s="36" customFormat="1">
      <c r="B419" s="269" t="s">
        <v>1644</v>
      </c>
      <c r="C419" s="270">
        <v>-1545000</v>
      </c>
      <c r="D419" s="271">
        <v>600.91970000000003</v>
      </c>
      <c r="E419" s="271">
        <v>620.04999999999995</v>
      </c>
      <c r="F419" s="413"/>
      <c r="G419" s="52"/>
      <c r="H419" s="52"/>
    </row>
    <row r="420" spans="2:8" s="36" customFormat="1">
      <c r="B420" s="269" t="s">
        <v>1645</v>
      </c>
      <c r="C420" s="270">
        <v>-3900</v>
      </c>
      <c r="D420" s="271">
        <v>910.2097</v>
      </c>
      <c r="E420" s="271">
        <v>909.15</v>
      </c>
      <c r="F420" s="413"/>
      <c r="G420" s="52"/>
      <c r="H420" s="52"/>
    </row>
    <row r="421" spans="2:8" s="36" customFormat="1">
      <c r="B421" s="269" t="s">
        <v>1646</v>
      </c>
      <c r="C421" s="270">
        <v>-1739100</v>
      </c>
      <c r="D421" s="271">
        <v>174.46340000000001</v>
      </c>
      <c r="E421" s="271">
        <v>168</v>
      </c>
      <c r="F421" s="413"/>
      <c r="G421" s="52"/>
      <c r="H421" s="52"/>
    </row>
    <row r="422" spans="2:8" s="36" customFormat="1">
      <c r="B422" s="269" t="s">
        <v>1647</v>
      </c>
      <c r="C422" s="270">
        <v>-961800</v>
      </c>
      <c r="D422" s="271">
        <v>166.44800000000001</v>
      </c>
      <c r="E422" s="271">
        <v>164.55</v>
      </c>
      <c r="F422" s="413"/>
      <c r="G422" s="52"/>
      <c r="H422" s="52"/>
    </row>
    <row r="423" spans="2:8" s="36" customFormat="1">
      <c r="B423" s="269" t="s">
        <v>1648</v>
      </c>
      <c r="C423" s="270">
        <v>-222600</v>
      </c>
      <c r="D423" s="271">
        <v>1533.4572000000001</v>
      </c>
      <c r="E423" s="271">
        <v>1525.95</v>
      </c>
      <c r="F423" s="413"/>
      <c r="G423" s="52"/>
      <c r="H423" s="52"/>
    </row>
    <row r="424" spans="2:8" s="36" customFormat="1">
      <c r="B424" s="269" t="s">
        <v>1649</v>
      </c>
      <c r="C424" s="270">
        <v>-773685</v>
      </c>
      <c r="D424" s="271">
        <v>669.29110000000003</v>
      </c>
      <c r="E424" s="271">
        <v>653.85</v>
      </c>
      <c r="F424" s="413"/>
      <c r="G424" s="52"/>
      <c r="H424" s="52"/>
    </row>
    <row r="425" spans="2:8" s="36" customFormat="1">
      <c r="B425" s="269" t="s">
        <v>1650</v>
      </c>
      <c r="C425" s="270">
        <v>-284375</v>
      </c>
      <c r="D425" s="271">
        <v>814.29409999999996</v>
      </c>
      <c r="E425" s="271">
        <v>788.45</v>
      </c>
      <c r="F425" s="413"/>
      <c r="G425" s="52"/>
      <c r="H425" s="52"/>
    </row>
    <row r="426" spans="2:8" s="36" customFormat="1">
      <c r="B426" s="269" t="s">
        <v>1651</v>
      </c>
      <c r="C426" s="270">
        <v>-1751250</v>
      </c>
      <c r="D426" s="271">
        <v>585.79769999999996</v>
      </c>
      <c r="E426" s="271">
        <v>587.5</v>
      </c>
      <c r="F426" s="413"/>
      <c r="G426" s="52"/>
      <c r="H426" s="52"/>
    </row>
    <row r="427" spans="2:8" s="36" customFormat="1">
      <c r="B427" s="269" t="s">
        <v>1652</v>
      </c>
      <c r="C427" s="270">
        <v>-225750</v>
      </c>
      <c r="D427" s="271">
        <v>2469.0032999999999</v>
      </c>
      <c r="E427" s="271">
        <v>2242.8000000000002</v>
      </c>
      <c r="F427" s="413"/>
      <c r="G427" s="52"/>
      <c r="H427" s="52"/>
    </row>
    <row r="428" spans="2:8" s="36" customFormat="1">
      <c r="B428" s="269" t="s">
        <v>1653</v>
      </c>
      <c r="C428" s="270">
        <v>-116800</v>
      </c>
      <c r="D428" s="271">
        <v>5088.7781999999997</v>
      </c>
      <c r="E428" s="271">
        <v>5175.55</v>
      </c>
      <c r="F428" s="413"/>
      <c r="G428" s="52"/>
      <c r="H428" s="52"/>
    </row>
    <row r="429" spans="2:8" s="36" customFormat="1">
      <c r="B429" s="269" t="s">
        <v>1654</v>
      </c>
      <c r="C429" s="270">
        <v>-250</v>
      </c>
      <c r="D429" s="271">
        <v>5213.1799000000001</v>
      </c>
      <c r="E429" s="271">
        <v>4992.3</v>
      </c>
      <c r="F429" s="413"/>
      <c r="G429" s="52"/>
      <c r="H429" s="52"/>
    </row>
    <row r="430" spans="2:8" s="36" customFormat="1">
      <c r="B430" s="269" t="s">
        <v>1655</v>
      </c>
      <c r="C430" s="270">
        <v>-2211000</v>
      </c>
      <c r="D430" s="271">
        <v>408.65190000000001</v>
      </c>
      <c r="E430" s="271">
        <v>400.75</v>
      </c>
      <c r="F430" s="413"/>
      <c r="G430" s="52"/>
      <c r="H430" s="52"/>
    </row>
    <row r="431" spans="2:8" s="36" customFormat="1">
      <c r="B431" s="269" t="s">
        <v>1656</v>
      </c>
      <c r="C431" s="270">
        <v>-41750</v>
      </c>
      <c r="D431" s="271">
        <v>4669.1351999999997</v>
      </c>
      <c r="E431" s="271">
        <v>4666.5</v>
      </c>
      <c r="F431" s="413"/>
      <c r="G431" s="52"/>
      <c r="H431" s="52"/>
    </row>
    <row r="432" spans="2:8" s="36" customFormat="1">
      <c r="B432" s="269" t="s">
        <v>1657</v>
      </c>
      <c r="C432" s="270">
        <v>-142800</v>
      </c>
      <c r="D432" s="271">
        <v>2508.5192999999999</v>
      </c>
      <c r="E432" s="271">
        <v>2497.65</v>
      </c>
      <c r="F432" s="413"/>
      <c r="G432" s="52"/>
      <c r="H432" s="52"/>
    </row>
    <row r="433" spans="2:8" s="36" customFormat="1">
      <c r="B433" s="269" t="s">
        <v>1658</v>
      </c>
      <c r="C433" s="270">
        <v>-420750</v>
      </c>
      <c r="D433" s="271">
        <v>1558.6617000000001</v>
      </c>
      <c r="E433" s="271">
        <v>1577.95</v>
      </c>
      <c r="F433" s="413"/>
      <c r="G433" s="52"/>
      <c r="H433" s="52"/>
    </row>
    <row r="434" spans="2:8" s="36" customFormat="1">
      <c r="B434" s="269" t="s">
        <v>1659</v>
      </c>
      <c r="C434" s="270">
        <v>-2221200</v>
      </c>
      <c r="D434" s="271">
        <v>178.4418</v>
      </c>
      <c r="E434" s="271">
        <v>173.3</v>
      </c>
      <c r="F434" s="413"/>
      <c r="G434" s="52"/>
      <c r="H434" s="52"/>
    </row>
    <row r="435" spans="2:8" s="36" customFormat="1">
      <c r="B435" s="269" t="s">
        <v>1660</v>
      </c>
      <c r="C435" s="270">
        <v>-8140000</v>
      </c>
      <c r="D435" s="271">
        <v>101.7833</v>
      </c>
      <c r="E435" s="271">
        <v>97.85</v>
      </c>
      <c r="F435" s="413"/>
      <c r="G435" s="52"/>
      <c r="H435" s="52"/>
    </row>
    <row r="436" spans="2:8" s="36" customFormat="1">
      <c r="B436" s="269" t="s">
        <v>1661</v>
      </c>
      <c r="C436" s="270">
        <v>-2177700</v>
      </c>
      <c r="D436" s="271">
        <v>149.26740000000001</v>
      </c>
      <c r="E436" s="271">
        <v>149.5</v>
      </c>
      <c r="F436" s="413"/>
      <c r="G436" s="52"/>
      <c r="H436" s="52"/>
    </row>
    <row r="437" spans="2:8" s="36" customFormat="1">
      <c r="B437" s="269" t="s">
        <v>1662</v>
      </c>
      <c r="C437" s="270">
        <v>-125350</v>
      </c>
      <c r="D437" s="271">
        <v>498.964</v>
      </c>
      <c r="E437" s="271">
        <v>506.05</v>
      </c>
      <c r="F437" s="413"/>
      <c r="G437" s="52"/>
      <c r="H437" s="52"/>
    </row>
    <row r="438" spans="2:8" s="36" customFormat="1">
      <c r="B438" s="269" t="s">
        <v>1663</v>
      </c>
      <c r="C438" s="270">
        <v>-316500</v>
      </c>
      <c r="D438" s="271">
        <v>956.82010000000002</v>
      </c>
      <c r="E438" s="271">
        <v>961.3</v>
      </c>
      <c r="F438" s="413"/>
      <c r="G438" s="52"/>
      <c r="H438" s="52"/>
    </row>
    <row r="439" spans="2:8" s="36" customFormat="1">
      <c r="B439" s="269" t="s">
        <v>1664</v>
      </c>
      <c r="C439" s="270">
        <v>-427800</v>
      </c>
      <c r="D439" s="271">
        <v>321.4391</v>
      </c>
      <c r="E439" s="271">
        <v>311.14999999999998</v>
      </c>
      <c r="F439" s="413"/>
      <c r="G439" s="52"/>
      <c r="H439" s="52"/>
    </row>
    <row r="440" spans="2:8" s="36" customFormat="1">
      <c r="B440" s="269" t="s">
        <v>1665</v>
      </c>
      <c r="C440" s="270">
        <v>-1014600</v>
      </c>
      <c r="D440" s="271">
        <v>1715.3059000000001</v>
      </c>
      <c r="E440" s="271">
        <v>1727.95</v>
      </c>
      <c r="F440" s="413"/>
      <c r="G440" s="52"/>
      <c r="H440" s="52"/>
    </row>
    <row r="441" spans="2:8" s="36" customFormat="1">
      <c r="B441" s="269" t="s">
        <v>1666</v>
      </c>
      <c r="C441" s="270">
        <v>-56250</v>
      </c>
      <c r="D441" s="271">
        <v>603.25340000000006</v>
      </c>
      <c r="E441" s="271">
        <v>621.95000000000005</v>
      </c>
      <c r="F441" s="413"/>
      <c r="G441" s="52"/>
      <c r="H441" s="52"/>
    </row>
    <row r="442" spans="2:8" s="36" customFormat="1">
      <c r="B442" s="269" t="s">
        <v>1667</v>
      </c>
      <c r="C442" s="270">
        <v>-411500</v>
      </c>
      <c r="D442" s="271">
        <v>1285.9508000000001</v>
      </c>
      <c r="E442" s="271">
        <v>1269.05</v>
      </c>
      <c r="F442" s="413"/>
      <c r="G442" s="52"/>
      <c r="H442" s="52"/>
    </row>
    <row r="443" spans="2:8" s="36" customFormat="1">
      <c r="B443" s="269" t="s">
        <v>1668</v>
      </c>
      <c r="C443" s="270">
        <v>-2573900</v>
      </c>
      <c r="D443" s="271">
        <v>1184.1437000000001</v>
      </c>
      <c r="E443" s="271">
        <v>1147.55</v>
      </c>
      <c r="F443" s="413"/>
      <c r="G443" s="52"/>
      <c r="H443" s="52"/>
    </row>
    <row r="444" spans="2:8" s="36" customFormat="1">
      <c r="B444" s="269" t="s">
        <v>1669</v>
      </c>
      <c r="C444" s="270">
        <v>-367000</v>
      </c>
      <c r="D444" s="271">
        <v>2760.9504000000002</v>
      </c>
      <c r="E444" s="271">
        <v>2652.7</v>
      </c>
      <c r="F444" s="413"/>
      <c r="G444" s="52"/>
      <c r="H444" s="52"/>
    </row>
    <row r="445" spans="2:8" s="36" customFormat="1">
      <c r="B445" s="269" t="s">
        <v>1670</v>
      </c>
      <c r="C445" s="270">
        <v>-1067000</v>
      </c>
      <c r="D445" s="271">
        <v>691.49680000000001</v>
      </c>
      <c r="E445" s="271">
        <v>682.45</v>
      </c>
      <c r="F445" s="413"/>
      <c r="G445" s="52"/>
      <c r="H445" s="52"/>
    </row>
    <row r="446" spans="2:8" s="36" customFormat="1">
      <c r="B446" s="269" t="s">
        <v>1671</v>
      </c>
      <c r="C446" s="270">
        <v>-320700</v>
      </c>
      <c r="D446" s="271">
        <v>2728.6615000000002</v>
      </c>
      <c r="E446" s="271">
        <v>2668.3</v>
      </c>
      <c r="F446" s="413"/>
      <c r="G446" s="52"/>
      <c r="H446" s="52"/>
    </row>
    <row r="447" spans="2:8" s="36" customFormat="1">
      <c r="B447" s="269" t="s">
        <v>1672</v>
      </c>
      <c r="C447" s="270">
        <v>-194575</v>
      </c>
      <c r="D447" s="271">
        <v>469.17110000000002</v>
      </c>
      <c r="E447" s="271">
        <v>461.6</v>
      </c>
      <c r="F447" s="413"/>
      <c r="G447" s="52"/>
      <c r="H447" s="52"/>
    </row>
    <row r="448" spans="2:8" s="36" customFormat="1">
      <c r="B448" s="269" t="s">
        <v>1673</v>
      </c>
      <c r="C448" s="270">
        <v>-1118700</v>
      </c>
      <c r="D448" s="271">
        <v>2461.8444</v>
      </c>
      <c r="E448" s="271">
        <v>2398.9499999999998</v>
      </c>
      <c r="F448" s="413"/>
      <c r="G448" s="52"/>
      <c r="H448" s="52"/>
    </row>
    <row r="449" spans="2:8" s="36" customFormat="1">
      <c r="B449" s="269" t="s">
        <v>1674</v>
      </c>
      <c r="C449" s="270">
        <v>-195000</v>
      </c>
      <c r="D449" s="271">
        <v>2897.0974999999999</v>
      </c>
      <c r="E449" s="271">
        <v>2850</v>
      </c>
      <c r="F449" s="413"/>
      <c r="G449" s="52"/>
      <c r="H449" s="52"/>
    </row>
    <row r="450" spans="2:8" s="36" customFormat="1">
      <c r="B450" s="269" t="s">
        <v>1675</v>
      </c>
      <c r="C450" s="270">
        <v>-389125</v>
      </c>
      <c r="D450" s="271">
        <v>802.28980000000001</v>
      </c>
      <c r="E450" s="271">
        <v>804.35</v>
      </c>
      <c r="F450" s="413"/>
      <c r="G450" s="52"/>
      <c r="H450" s="52"/>
    </row>
    <row r="451" spans="2:8" s="36" customFormat="1">
      <c r="B451" s="269" t="s">
        <v>1676</v>
      </c>
      <c r="C451" s="270">
        <v>-144925</v>
      </c>
      <c r="D451" s="271">
        <v>1509.9193</v>
      </c>
      <c r="E451" s="271">
        <v>1485.75</v>
      </c>
      <c r="F451" s="413"/>
      <c r="G451" s="52"/>
      <c r="H451" s="52"/>
    </row>
    <row r="452" spans="2:8" s="36" customFormat="1">
      <c r="B452" s="269" t="s">
        <v>1677</v>
      </c>
      <c r="C452" s="270">
        <v>-114000</v>
      </c>
      <c r="D452" s="271">
        <v>625.72950000000003</v>
      </c>
      <c r="E452" s="271">
        <v>621.15</v>
      </c>
      <c r="F452" s="413"/>
      <c r="G452" s="52"/>
      <c r="H452" s="52"/>
    </row>
    <row r="453" spans="2:8" s="36" customFormat="1">
      <c r="B453" s="269" t="s">
        <v>1678</v>
      </c>
      <c r="C453" s="270">
        <v>-7942000</v>
      </c>
      <c r="D453" s="271">
        <v>52.5747</v>
      </c>
      <c r="E453" s="271">
        <v>49.6</v>
      </c>
      <c r="F453" s="413"/>
      <c r="G453" s="52"/>
      <c r="H453" s="52"/>
    </row>
    <row r="454" spans="2:8" s="36" customFormat="1">
      <c r="B454" s="269" t="s">
        <v>1679</v>
      </c>
      <c r="C454" s="270">
        <v>-896250</v>
      </c>
      <c r="D454" s="271">
        <v>771.23230000000001</v>
      </c>
      <c r="E454" s="271">
        <v>710.5</v>
      </c>
      <c r="F454" s="413"/>
      <c r="G454" s="52"/>
      <c r="H454" s="52"/>
    </row>
    <row r="455" spans="2:8" s="36" customFormat="1">
      <c r="B455" s="269" t="s">
        <v>1680</v>
      </c>
      <c r="C455" s="270">
        <v>-677625</v>
      </c>
      <c r="D455" s="271">
        <v>841.30690000000004</v>
      </c>
      <c r="E455" s="271">
        <v>849.6</v>
      </c>
      <c r="F455" s="413"/>
      <c r="G455" s="52"/>
      <c r="H455" s="52"/>
    </row>
    <row r="456" spans="2:8" s="36" customFormat="1">
      <c r="B456" s="269" t="s">
        <v>1681</v>
      </c>
      <c r="C456" s="270">
        <v>-1621125</v>
      </c>
      <c r="D456" s="271">
        <v>476.87819999999999</v>
      </c>
      <c r="E456" s="271">
        <v>474.25</v>
      </c>
      <c r="F456" s="413"/>
      <c r="G456" s="52"/>
      <c r="H456" s="52"/>
    </row>
    <row r="457" spans="2:8" s="36" customFormat="1">
      <c r="B457" s="269" t="s">
        <v>1682</v>
      </c>
      <c r="C457" s="270">
        <v>-185250</v>
      </c>
      <c r="D457" s="271">
        <v>6212.4053000000004</v>
      </c>
      <c r="E457" s="271">
        <v>6103.15</v>
      </c>
      <c r="F457" s="413"/>
      <c r="G457" s="52"/>
      <c r="H457" s="52"/>
    </row>
    <row r="458" spans="2:8" s="36" customFormat="1">
      <c r="B458" s="269" t="s">
        <v>1683</v>
      </c>
      <c r="C458" s="270">
        <v>-96250</v>
      </c>
      <c r="D458" s="271">
        <v>2033.3050000000001</v>
      </c>
      <c r="E458" s="271">
        <v>2184.4</v>
      </c>
      <c r="F458" s="413"/>
      <c r="G458" s="52"/>
      <c r="H458" s="52"/>
    </row>
    <row r="459" spans="2:8" s="36" customFormat="1">
      <c r="B459" s="269" t="s">
        <v>1684</v>
      </c>
      <c r="C459" s="270">
        <v>-12652800</v>
      </c>
      <c r="D459" s="271">
        <v>245.59059999999999</v>
      </c>
      <c r="E459" s="271">
        <v>224.3</v>
      </c>
      <c r="F459" s="413"/>
      <c r="G459" s="52"/>
      <c r="H459" s="52"/>
    </row>
    <row r="460" spans="2:8" s="36" customFormat="1">
      <c r="B460" s="269" t="s">
        <v>1685</v>
      </c>
      <c r="C460" s="270">
        <v>-1527500</v>
      </c>
      <c r="D460" s="271">
        <v>438.5224</v>
      </c>
      <c r="E460" s="271">
        <v>417.7</v>
      </c>
      <c r="F460" s="413"/>
      <c r="G460" s="52"/>
      <c r="H460" s="52"/>
    </row>
    <row r="461" spans="2:8" s="36" customFormat="1">
      <c r="B461" s="269" t="s">
        <v>1686</v>
      </c>
      <c r="C461" s="270">
        <v>-2562300</v>
      </c>
      <c r="D461" s="271">
        <v>678.21820000000002</v>
      </c>
      <c r="E461" s="271">
        <v>672.05</v>
      </c>
      <c r="F461" s="413"/>
      <c r="G461" s="52"/>
      <c r="H461" s="52"/>
    </row>
    <row r="462" spans="2:8" s="36" customFormat="1">
      <c r="B462" s="269" t="s">
        <v>1687</v>
      </c>
      <c r="C462" s="270">
        <v>-94375</v>
      </c>
      <c r="D462" s="271">
        <v>3720.1493999999998</v>
      </c>
      <c r="E462" s="271">
        <v>3706.7</v>
      </c>
      <c r="F462" s="413"/>
      <c r="G462" s="52"/>
      <c r="H462" s="52"/>
    </row>
    <row r="463" spans="2:8" s="36" customFormat="1">
      <c r="B463" s="269" t="s">
        <v>1688</v>
      </c>
      <c r="C463" s="270">
        <v>-184400</v>
      </c>
      <c r="D463" s="271">
        <v>2125.5664000000002</v>
      </c>
      <c r="E463" s="271">
        <v>2041.9</v>
      </c>
      <c r="F463" s="413"/>
      <c r="G463" s="52"/>
      <c r="H463" s="52"/>
    </row>
    <row r="464" spans="2:8" s="36" customFormat="1">
      <c r="B464" s="269" t="s">
        <v>1689</v>
      </c>
      <c r="C464" s="270">
        <v>-2793212</v>
      </c>
      <c r="D464" s="271">
        <v>84.558700000000002</v>
      </c>
      <c r="E464" s="271">
        <v>82.45</v>
      </c>
      <c r="F464" s="413"/>
      <c r="G464" s="52"/>
      <c r="H464" s="52"/>
    </row>
    <row r="465" spans="2:8" s="36" customFormat="1">
      <c r="B465" s="269" t="s">
        <v>1690</v>
      </c>
      <c r="C465" s="270">
        <v>-50600</v>
      </c>
      <c r="D465" s="271">
        <v>1824.2492999999999</v>
      </c>
      <c r="E465" s="271">
        <v>1772.25</v>
      </c>
      <c r="F465" s="413"/>
      <c r="G465" s="52"/>
      <c r="H465" s="52"/>
    </row>
    <row r="466" spans="2:8" s="36" customFormat="1">
      <c r="B466" s="269" t="s">
        <v>1691</v>
      </c>
      <c r="C466" s="270">
        <v>-626000</v>
      </c>
      <c r="D466" s="271">
        <v>409.45940000000002</v>
      </c>
      <c r="E466" s="271">
        <v>408.8</v>
      </c>
      <c r="F466" s="413"/>
      <c r="G466" s="52"/>
      <c r="H466" s="52"/>
    </row>
    <row r="467" spans="2:8" s="36" customFormat="1">
      <c r="B467" s="269" t="s">
        <v>1692</v>
      </c>
      <c r="C467" s="270">
        <v>-671500</v>
      </c>
      <c r="D467" s="271">
        <v>939.44929999999999</v>
      </c>
      <c r="E467" s="271">
        <v>927.15</v>
      </c>
      <c r="F467" s="413"/>
      <c r="G467" s="52"/>
      <c r="H467" s="52"/>
    </row>
    <row r="468" spans="2:8" s="36" customFormat="1">
      <c r="B468" s="269" t="s">
        <v>1693</v>
      </c>
      <c r="C468" s="270">
        <v>-193200</v>
      </c>
      <c r="D468" s="271">
        <v>1007.6506000000001</v>
      </c>
      <c r="E468" s="271">
        <v>1003.35</v>
      </c>
      <c r="F468" s="413"/>
      <c r="G468" s="52"/>
      <c r="H468" s="52"/>
    </row>
    <row r="469" spans="2:8" s="36" customFormat="1">
      <c r="B469" s="269" t="s">
        <v>1694</v>
      </c>
      <c r="C469" s="270">
        <v>-205100</v>
      </c>
      <c r="D469" s="271">
        <v>896.60530000000006</v>
      </c>
      <c r="E469" s="271">
        <v>886.7</v>
      </c>
      <c r="F469" s="413"/>
      <c r="G469" s="52"/>
      <c r="H469" s="52"/>
    </row>
    <row r="470" spans="2:8" s="36" customFormat="1">
      <c r="B470" s="269" t="s">
        <v>1695</v>
      </c>
      <c r="C470" s="270">
        <v>-744000</v>
      </c>
      <c r="D470" s="271">
        <v>203.74359999999999</v>
      </c>
      <c r="E470" s="271">
        <v>208.15</v>
      </c>
      <c r="F470" s="413"/>
      <c r="G470" s="52"/>
      <c r="H470" s="52"/>
    </row>
    <row r="471" spans="2:8" s="36" customFormat="1">
      <c r="B471" s="269" t="s">
        <v>1696</v>
      </c>
      <c r="C471" s="270">
        <v>-16000</v>
      </c>
      <c r="D471" s="271">
        <v>563.51729999999998</v>
      </c>
      <c r="E471" s="271">
        <v>566.25</v>
      </c>
      <c r="F471" s="413"/>
      <c r="G471" s="52"/>
      <c r="H471" s="52"/>
    </row>
    <row r="472" spans="2:8" s="36" customFormat="1">
      <c r="B472" s="269" t="s">
        <v>1697</v>
      </c>
      <c r="C472" s="270">
        <v>-5500</v>
      </c>
      <c r="D472" s="271">
        <v>7370.3437000000004</v>
      </c>
      <c r="E472" s="271">
        <v>7492.2</v>
      </c>
      <c r="F472" s="413"/>
      <c r="G472" s="52"/>
      <c r="H472" s="52"/>
    </row>
    <row r="473" spans="2:8" s="36" customFormat="1">
      <c r="B473" s="269" t="s">
        <v>1698</v>
      </c>
      <c r="C473" s="270">
        <v>-185900</v>
      </c>
      <c r="D473" s="271">
        <v>974.78599999999994</v>
      </c>
      <c r="E473" s="271">
        <v>974.3</v>
      </c>
      <c r="F473" s="413"/>
      <c r="G473" s="52"/>
      <c r="H473" s="52"/>
    </row>
    <row r="474" spans="2:8" s="36" customFormat="1">
      <c r="B474" s="269" t="s">
        <v>1699</v>
      </c>
      <c r="C474" s="270">
        <v>-43000</v>
      </c>
      <c r="D474" s="271">
        <v>4697.0767999999998</v>
      </c>
      <c r="E474" s="271">
        <v>4504</v>
      </c>
      <c r="F474" s="413"/>
      <c r="G474" s="52"/>
      <c r="H474" s="52"/>
    </row>
    <row r="475" spans="2:8" s="36" customFormat="1">
      <c r="B475" s="269" t="s">
        <v>1700</v>
      </c>
      <c r="C475" s="270">
        <v>-112000</v>
      </c>
      <c r="D475" s="271">
        <v>233.73920000000001</v>
      </c>
      <c r="E475" s="271">
        <v>224.05</v>
      </c>
      <c r="F475" s="413"/>
      <c r="G475" s="52"/>
      <c r="H475" s="52"/>
    </row>
    <row r="476" spans="2:8" s="36" customFormat="1">
      <c r="B476" s="269" t="s">
        <v>1701</v>
      </c>
      <c r="C476" s="270">
        <v>-10310</v>
      </c>
      <c r="D476" s="271">
        <v>80451.072100000005</v>
      </c>
      <c r="E476" s="271">
        <v>77392</v>
      </c>
      <c r="F476" s="413"/>
      <c r="G476" s="52"/>
      <c r="H476" s="52"/>
    </row>
    <row r="477" spans="2:8" s="36" customFormat="1">
      <c r="B477" s="269" t="s">
        <v>1702</v>
      </c>
      <c r="C477" s="270">
        <v>-105000</v>
      </c>
      <c r="D477" s="271">
        <v>1805.9021</v>
      </c>
      <c r="E477" s="271">
        <v>1707.55</v>
      </c>
      <c r="F477" s="413"/>
      <c r="G477" s="52"/>
      <c r="H477" s="52"/>
    </row>
    <row r="478" spans="2:8" s="36" customFormat="1">
      <c r="B478" s="269" t="s">
        <v>1703</v>
      </c>
      <c r="C478" s="270">
        <v>-297750</v>
      </c>
      <c r="D478" s="271">
        <v>1548.6348</v>
      </c>
      <c r="E478" s="271">
        <v>1473.1</v>
      </c>
      <c r="F478" s="413"/>
      <c r="G478" s="52"/>
      <c r="H478" s="52"/>
    </row>
    <row r="479" spans="2:8" s="36" customFormat="1">
      <c r="B479" s="269" t="s">
        <v>1704</v>
      </c>
      <c r="C479" s="270">
        <v>-1088000</v>
      </c>
      <c r="D479" s="271">
        <v>107.096</v>
      </c>
      <c r="E479" s="271">
        <v>97.05</v>
      </c>
      <c r="F479" s="413"/>
      <c r="G479" s="52"/>
      <c r="H479" s="52"/>
    </row>
    <row r="480" spans="2:8" s="36" customFormat="1">
      <c r="B480" s="269" t="s">
        <v>1705</v>
      </c>
      <c r="C480" s="270">
        <v>-4950</v>
      </c>
      <c r="D480" s="271">
        <v>18999.8685</v>
      </c>
      <c r="E480" s="271">
        <v>19041.25</v>
      </c>
      <c r="F480" s="413"/>
      <c r="G480" s="52"/>
      <c r="H480" s="52"/>
    </row>
    <row r="481" spans="2:8" s="36" customFormat="1">
      <c r="B481" s="269" t="s">
        <v>1706</v>
      </c>
      <c r="C481" s="270">
        <v>-857600</v>
      </c>
      <c r="D481" s="271">
        <v>146.54769999999999</v>
      </c>
      <c r="E481" s="271">
        <v>143.75</v>
      </c>
      <c r="F481" s="413"/>
      <c r="G481" s="52"/>
      <c r="H481" s="52"/>
    </row>
    <row r="482" spans="2:8" s="36" customFormat="1">
      <c r="B482" s="269" t="s">
        <v>1707</v>
      </c>
      <c r="C482" s="270">
        <v>-1524600</v>
      </c>
      <c r="D482" s="271">
        <v>151.7346</v>
      </c>
      <c r="E482" s="271">
        <v>149.1</v>
      </c>
      <c r="F482" s="413"/>
      <c r="G482" s="52"/>
      <c r="H482" s="52"/>
    </row>
    <row r="483" spans="2:8" s="36" customFormat="1">
      <c r="B483" s="269" t="s">
        <v>1708</v>
      </c>
      <c r="C483" s="270">
        <v>-33375</v>
      </c>
      <c r="D483" s="271">
        <v>4622.7437</v>
      </c>
      <c r="E483" s="271">
        <v>4427.8</v>
      </c>
      <c r="F483" s="413"/>
      <c r="G483" s="52"/>
      <c r="H483" s="52"/>
    </row>
    <row r="484" spans="2:8" s="36" customFormat="1">
      <c r="B484" s="269" t="s">
        <v>1709</v>
      </c>
      <c r="C484" s="270">
        <v>-9180</v>
      </c>
      <c r="D484" s="271">
        <v>37235.440000000002</v>
      </c>
      <c r="E484" s="271">
        <v>37751.5</v>
      </c>
      <c r="F484" s="413"/>
      <c r="G484" s="52"/>
      <c r="H484" s="52"/>
    </row>
    <row r="485" spans="2:8" s="36" customFormat="1">
      <c r="B485" s="269" t="s">
        <v>1710</v>
      </c>
      <c r="C485" s="270">
        <v>-96000</v>
      </c>
      <c r="D485" s="271">
        <v>2955.5547000000001</v>
      </c>
      <c r="E485" s="271">
        <v>3006.6</v>
      </c>
      <c r="F485" s="413"/>
      <c r="G485" s="52"/>
      <c r="H485" s="52"/>
    </row>
    <row r="486" spans="2:8" s="36" customFormat="1">
      <c r="B486" s="269" t="s">
        <v>1711</v>
      </c>
      <c r="C486" s="270">
        <v>-269750</v>
      </c>
      <c r="D486" s="271">
        <v>2343.7716</v>
      </c>
      <c r="E486" s="271">
        <v>2324.0500000000002</v>
      </c>
      <c r="F486" s="413"/>
      <c r="G486" s="52"/>
      <c r="H486" s="52"/>
    </row>
    <row r="487" spans="2:8" s="36" customFormat="1">
      <c r="B487" s="269" t="s">
        <v>1712</v>
      </c>
      <c r="C487" s="270">
        <v>-3000</v>
      </c>
      <c r="D487" s="271">
        <v>2285.2161000000001</v>
      </c>
      <c r="E487" s="271">
        <v>2271.4499999999998</v>
      </c>
      <c r="F487" s="413"/>
      <c r="G487" s="52"/>
      <c r="H487" s="52"/>
    </row>
    <row r="488" spans="2:8" s="36" customFormat="1">
      <c r="B488" s="269" t="s">
        <v>1713</v>
      </c>
      <c r="C488" s="270">
        <v>-1643000</v>
      </c>
      <c r="D488" s="271">
        <v>135.15260000000001</v>
      </c>
      <c r="E488" s="271">
        <v>133.19999999999999</v>
      </c>
      <c r="F488" s="413"/>
      <c r="G488" s="52"/>
      <c r="H488" s="52"/>
    </row>
    <row r="489" spans="2:8" s="36" customFormat="1">
      <c r="B489" s="269" t="s">
        <v>1714</v>
      </c>
      <c r="C489" s="270">
        <v>-7696000</v>
      </c>
      <c r="D489" s="271">
        <v>46.124000000000002</v>
      </c>
      <c r="E489" s="271">
        <v>42.3</v>
      </c>
      <c r="F489" s="413"/>
      <c r="G489" s="52"/>
      <c r="H489" s="52"/>
    </row>
    <row r="490" spans="2:8" s="36" customFormat="1">
      <c r="B490" s="269" t="s">
        <v>1715</v>
      </c>
      <c r="C490" s="270">
        <v>-242165</v>
      </c>
      <c r="D490" s="271">
        <v>1742.7418</v>
      </c>
      <c r="E490" s="271">
        <v>1682.65</v>
      </c>
      <c r="F490" s="413"/>
      <c r="G490" s="52"/>
      <c r="H490" s="52"/>
    </row>
    <row r="491" spans="2:8" s="36" customFormat="1">
      <c r="B491" s="269" t="s">
        <v>1716</v>
      </c>
      <c r="C491" s="270">
        <v>-110200</v>
      </c>
      <c r="D491" s="271">
        <v>210.95</v>
      </c>
      <c r="E491" s="271">
        <v>180.75</v>
      </c>
      <c r="F491" s="413"/>
      <c r="G491" s="52"/>
      <c r="H491" s="52"/>
    </row>
    <row r="492" spans="2:8" s="36" customFormat="1">
      <c r="B492" s="269" t="s">
        <v>1717</v>
      </c>
      <c r="C492" s="270">
        <v>-594000</v>
      </c>
      <c r="D492" s="271">
        <v>149.0889</v>
      </c>
      <c r="E492" s="271">
        <v>146.05000000000001</v>
      </c>
      <c r="F492" s="413"/>
      <c r="G492" s="52"/>
      <c r="H492" s="52"/>
    </row>
    <row r="493" spans="2:8" s="36" customFormat="1">
      <c r="B493" s="269" t="s">
        <v>1718</v>
      </c>
      <c r="C493" s="270">
        <v>-347750</v>
      </c>
      <c r="D493" s="271">
        <v>2637.3989999999999</v>
      </c>
      <c r="E493" s="271">
        <v>2546.15</v>
      </c>
      <c r="F493" s="413"/>
      <c r="G493" s="52"/>
      <c r="H493" s="52"/>
    </row>
    <row r="494" spans="2:8" s="36" customFormat="1">
      <c r="B494" s="269" t="s">
        <v>1719</v>
      </c>
      <c r="C494" s="270">
        <v>-498000</v>
      </c>
      <c r="D494" s="271">
        <v>1159.7027</v>
      </c>
      <c r="E494" s="271">
        <v>1150.75</v>
      </c>
      <c r="F494" s="413"/>
      <c r="G494" s="52"/>
      <c r="H494" s="52"/>
    </row>
    <row r="495" spans="2:8" s="36" customFormat="1">
      <c r="B495" s="269" t="s">
        <v>1720</v>
      </c>
      <c r="C495" s="270">
        <v>-9825</v>
      </c>
      <c r="D495" s="271">
        <v>28368.7333</v>
      </c>
      <c r="E495" s="271">
        <v>28775.7</v>
      </c>
      <c r="F495" s="413"/>
      <c r="G495" s="52"/>
      <c r="H495" s="52"/>
    </row>
    <row r="496" spans="2:8" s="36" customFormat="1">
      <c r="B496" s="269" t="s">
        <v>1721</v>
      </c>
      <c r="C496" s="270">
        <v>-274000</v>
      </c>
      <c r="D496" s="271">
        <v>1536.29</v>
      </c>
      <c r="E496" s="271">
        <v>1438.85</v>
      </c>
      <c r="F496" s="413"/>
      <c r="G496" s="52"/>
      <c r="H496" s="52"/>
    </row>
    <row r="497" spans="2:8" s="36" customFormat="1">
      <c r="B497" s="269" t="s">
        <v>1722</v>
      </c>
      <c r="C497" s="270">
        <v>-246125</v>
      </c>
      <c r="D497" s="271">
        <v>2171.1642000000002</v>
      </c>
      <c r="E497" s="271">
        <v>2195.85</v>
      </c>
      <c r="F497" s="413"/>
      <c r="G497" s="52"/>
      <c r="H497" s="52"/>
    </row>
    <row r="498" spans="2:8" s="36" customFormat="1">
      <c r="B498" s="269" t="s">
        <v>1723</v>
      </c>
      <c r="C498" s="270">
        <v>-157500</v>
      </c>
      <c r="D498" s="271">
        <v>2155.8200999999999</v>
      </c>
      <c r="E498" s="271">
        <v>2122.85</v>
      </c>
      <c r="F498" s="413"/>
      <c r="G498" s="52"/>
      <c r="H498" s="52"/>
    </row>
    <row r="499" spans="2:8" s="36" customFormat="1">
      <c r="B499" s="269" t="s">
        <v>1724</v>
      </c>
      <c r="C499" s="270">
        <v>-4642500</v>
      </c>
      <c r="D499" s="271">
        <v>511.9948</v>
      </c>
      <c r="E499" s="271">
        <v>504.8</v>
      </c>
      <c r="F499" s="413"/>
      <c r="G499" s="52"/>
      <c r="H499" s="52"/>
    </row>
    <row r="500" spans="2:8" s="36" customFormat="1">
      <c r="B500" s="269" t="s">
        <v>1725</v>
      </c>
      <c r="C500" s="270">
        <v>-4199000</v>
      </c>
      <c r="D500" s="271">
        <v>114.1223</v>
      </c>
      <c r="E500" s="271">
        <v>113.8</v>
      </c>
      <c r="F500" s="413"/>
      <c r="G500" s="52"/>
      <c r="H500" s="52"/>
    </row>
    <row r="501" spans="2:8" s="36" customFormat="1">
      <c r="B501" s="269" t="s">
        <v>1726</v>
      </c>
      <c r="C501" s="270">
        <v>-1790600</v>
      </c>
      <c r="D501" s="271">
        <v>817.3664</v>
      </c>
      <c r="E501" s="271">
        <v>797</v>
      </c>
      <c r="F501" s="413"/>
      <c r="G501" s="52"/>
      <c r="H501" s="52"/>
    </row>
    <row r="502" spans="2:8" s="36" customFormat="1">
      <c r="B502" s="269" t="s">
        <v>1727</v>
      </c>
      <c r="C502" s="270">
        <v>-6000</v>
      </c>
      <c r="D502" s="271">
        <v>556.81870000000004</v>
      </c>
      <c r="E502" s="271">
        <v>561.85</v>
      </c>
      <c r="F502" s="413"/>
      <c r="G502" s="52"/>
      <c r="H502" s="52"/>
    </row>
    <row r="503" spans="2:8" s="36" customFormat="1">
      <c r="B503" s="269" t="s">
        <v>1728</v>
      </c>
      <c r="C503" s="270">
        <v>-283000</v>
      </c>
      <c r="D503" s="271">
        <v>995.55539999999996</v>
      </c>
      <c r="E503" s="271">
        <v>903.65</v>
      </c>
      <c r="F503" s="413"/>
      <c r="G503" s="52"/>
      <c r="H503" s="52"/>
    </row>
    <row r="504" spans="2:8" s="36" customFormat="1">
      <c r="B504" s="269" t="s">
        <v>1729</v>
      </c>
      <c r="C504" s="270">
        <v>-965400</v>
      </c>
      <c r="D504" s="271">
        <v>3537.9571999999998</v>
      </c>
      <c r="E504" s="271">
        <v>3413.25</v>
      </c>
      <c r="F504" s="413"/>
      <c r="G504" s="52"/>
      <c r="H504" s="52"/>
    </row>
    <row r="505" spans="2:8" s="36" customFormat="1">
      <c r="B505" s="269" t="s">
        <v>1730</v>
      </c>
      <c r="C505" s="270">
        <v>-1414800</v>
      </c>
      <c r="D505" s="271">
        <v>804.54409999999996</v>
      </c>
      <c r="E505" s="271">
        <v>811.3</v>
      </c>
      <c r="F505" s="413"/>
      <c r="G505" s="52"/>
      <c r="H505" s="52"/>
    </row>
    <row r="506" spans="2:8" s="36" customFormat="1">
      <c r="B506" s="269" t="s">
        <v>1731</v>
      </c>
      <c r="C506" s="270">
        <v>-88350</v>
      </c>
      <c r="D506" s="271">
        <v>487.82499999999999</v>
      </c>
      <c r="E506" s="271">
        <v>486.15</v>
      </c>
      <c r="F506" s="413"/>
      <c r="G506" s="52"/>
      <c r="H506" s="52"/>
    </row>
    <row r="507" spans="2:8" s="36" customFormat="1">
      <c r="B507" s="269" t="s">
        <v>1732</v>
      </c>
      <c r="C507" s="270">
        <v>-4826250</v>
      </c>
      <c r="D507" s="271">
        <v>219.7841</v>
      </c>
      <c r="E507" s="271">
        <v>215.55</v>
      </c>
      <c r="F507" s="413"/>
      <c r="G507" s="52"/>
      <c r="H507" s="52"/>
    </row>
    <row r="508" spans="2:8" s="36" customFormat="1">
      <c r="B508" s="269" t="s">
        <v>1733</v>
      </c>
      <c r="C508" s="270">
        <v>-1391025</v>
      </c>
      <c r="D508" s="271">
        <v>1321.1850999999999</v>
      </c>
      <c r="E508" s="271">
        <v>1318.45</v>
      </c>
      <c r="F508" s="413"/>
      <c r="G508" s="52"/>
      <c r="H508" s="52"/>
    </row>
    <row r="509" spans="2:8" s="36" customFormat="1">
      <c r="B509" s="269" t="s">
        <v>1734</v>
      </c>
      <c r="C509" s="270">
        <v>-514200</v>
      </c>
      <c r="D509" s="271">
        <v>1535.4259</v>
      </c>
      <c r="E509" s="271">
        <v>1469.05</v>
      </c>
      <c r="F509" s="413"/>
      <c r="G509" s="52"/>
      <c r="H509" s="52"/>
    </row>
    <row r="510" spans="2:8" s="36" customFormat="1">
      <c r="B510" s="269" t="s">
        <v>1735</v>
      </c>
      <c r="C510" s="270">
        <v>-372300</v>
      </c>
      <c r="D510" s="271">
        <v>1007.4751</v>
      </c>
      <c r="E510" s="271">
        <v>1070.3499999999999</v>
      </c>
      <c r="F510" s="413"/>
      <c r="G510" s="52"/>
      <c r="H510" s="52"/>
    </row>
    <row r="511" spans="2:8" s="36" customFormat="1">
      <c r="B511" s="269" t="s">
        <v>1736</v>
      </c>
      <c r="C511" s="270">
        <v>-330750</v>
      </c>
      <c r="D511" s="271">
        <v>2444.7957000000001</v>
      </c>
      <c r="E511" s="271">
        <v>2394.6</v>
      </c>
      <c r="F511" s="413"/>
      <c r="G511" s="52"/>
      <c r="H511" s="52"/>
    </row>
    <row r="512" spans="2:8" s="36" customFormat="1">
      <c r="B512" s="269" t="s">
        <v>1737</v>
      </c>
      <c r="C512" s="270">
        <v>-26000</v>
      </c>
      <c r="D512" s="271">
        <v>2949.1109999999999</v>
      </c>
      <c r="E512" s="271">
        <v>2863.2</v>
      </c>
      <c r="F512" s="413"/>
      <c r="G512" s="52"/>
      <c r="H512" s="52"/>
    </row>
    <row r="513" spans="2:8" s="36" customFormat="1">
      <c r="B513" s="269" t="s">
        <v>1738</v>
      </c>
      <c r="C513" s="270">
        <v>-113825</v>
      </c>
      <c r="D513" s="271">
        <v>1073.7424000000001</v>
      </c>
      <c r="E513" s="271">
        <v>1008.5</v>
      </c>
      <c r="F513" s="413"/>
      <c r="G513" s="52"/>
      <c r="H513" s="52"/>
    </row>
    <row r="514" spans="2:8" s="36" customFormat="1">
      <c r="B514" s="269" t="s">
        <v>1739</v>
      </c>
      <c r="C514" s="270">
        <v>-267400</v>
      </c>
      <c r="D514" s="271">
        <v>626.05899999999997</v>
      </c>
      <c r="E514" s="271">
        <v>662.7</v>
      </c>
      <c r="F514" s="413"/>
      <c r="G514" s="52"/>
      <c r="H514" s="52"/>
    </row>
    <row r="515" spans="2:8" s="36" customFormat="1">
      <c r="B515" s="269" t="s">
        <v>1740</v>
      </c>
      <c r="C515" s="270">
        <v>-232700</v>
      </c>
      <c r="D515" s="271">
        <v>7299.2619000000004</v>
      </c>
      <c r="E515" s="271">
        <v>7654.35</v>
      </c>
      <c r="F515" s="413"/>
      <c r="G515" s="52"/>
      <c r="H515" s="52"/>
    </row>
    <row r="516" spans="2:8" s="36" customFormat="1">
      <c r="B516" s="269" t="s">
        <v>1741</v>
      </c>
      <c r="C516" s="270">
        <v>-1085000</v>
      </c>
      <c r="D516" s="271">
        <v>838.84659999999997</v>
      </c>
      <c r="E516" s="271">
        <v>951.4</v>
      </c>
      <c r="F516" s="413"/>
      <c r="G516" s="52"/>
      <c r="H516" s="52"/>
    </row>
    <row r="517" spans="2:8" s="36" customFormat="1">
      <c r="B517" s="269" t="s">
        <v>1742</v>
      </c>
      <c r="C517" s="270">
        <v>-1328600</v>
      </c>
      <c r="D517" s="271">
        <v>704.51390000000004</v>
      </c>
      <c r="E517" s="271">
        <v>741.4</v>
      </c>
      <c r="F517" s="413"/>
      <c r="G517" s="52"/>
      <c r="H517" s="52"/>
    </row>
    <row r="518" spans="2:8" s="36" customFormat="1">
      <c r="B518" s="269" t="s">
        <v>1743</v>
      </c>
      <c r="C518" s="270">
        <v>-5034400</v>
      </c>
      <c r="D518" s="271">
        <v>328.20359999999999</v>
      </c>
      <c r="E518" s="271">
        <v>304.64999999999998</v>
      </c>
      <c r="F518" s="413"/>
      <c r="G518" s="52"/>
      <c r="H518" s="52"/>
    </row>
    <row r="519" spans="2:8" s="36" customFormat="1">
      <c r="B519" s="269" t="s">
        <v>1744</v>
      </c>
      <c r="C519" s="270">
        <v>-1750000</v>
      </c>
      <c r="D519" s="271">
        <v>10.4979</v>
      </c>
      <c r="E519" s="271">
        <v>9.6</v>
      </c>
      <c r="F519" s="413"/>
      <c r="G519" s="52"/>
      <c r="H519" s="52"/>
    </row>
    <row r="520" spans="2:8" s="36" customFormat="1">
      <c r="B520" s="269" t="s">
        <v>1745</v>
      </c>
      <c r="C520" s="270">
        <v>-1392800</v>
      </c>
      <c r="D520" s="271">
        <v>671.92010000000005</v>
      </c>
      <c r="E520" s="271">
        <v>649.20000000000005</v>
      </c>
      <c r="F520" s="413"/>
      <c r="G520" s="52"/>
      <c r="H520" s="52"/>
    </row>
    <row r="521" spans="2:8" s="36" customFormat="1">
      <c r="B521" s="269" t="s">
        <v>1746</v>
      </c>
      <c r="C521" s="270">
        <v>-2772000</v>
      </c>
      <c r="D521" s="271">
        <v>313.50189999999998</v>
      </c>
      <c r="E521" s="271">
        <v>302.2</v>
      </c>
      <c r="F521" s="414"/>
      <c r="G521" s="52"/>
      <c r="H521" s="52"/>
    </row>
    <row r="522" spans="2:8" s="36" customFormat="1">
      <c r="C522" s="51"/>
      <c r="F522" s="52"/>
      <c r="G522" s="52"/>
      <c r="H522" s="52"/>
    </row>
    <row r="523" spans="2:8" s="36" customFormat="1" ht="15">
      <c r="B523" s="87" t="s">
        <v>1747</v>
      </c>
      <c r="C523" s="88">
        <v>0.68100000000000005</v>
      </c>
      <c r="F523" s="52"/>
      <c r="G523" s="52"/>
      <c r="H523" s="52"/>
    </row>
    <row r="524" spans="2:8" s="36" customFormat="1">
      <c r="C524" s="51"/>
      <c r="F524" s="52"/>
      <c r="G524" s="52"/>
      <c r="H524" s="52"/>
    </row>
    <row r="525" spans="2:8" s="36" customFormat="1">
      <c r="C525" s="51"/>
      <c r="F525" s="52"/>
      <c r="G525" s="52"/>
      <c r="H525" s="52"/>
    </row>
    <row r="526" spans="2:8" s="36" customFormat="1" ht="15">
      <c r="B526" s="276" t="s">
        <v>1750</v>
      </c>
      <c r="C526" s="371"/>
      <c r="F526" s="52"/>
      <c r="G526" s="52"/>
      <c r="H526" s="52"/>
    </row>
    <row r="527" spans="2:8" s="36" customFormat="1" ht="15.75">
      <c r="B527" s="66" t="s">
        <v>1748</v>
      </c>
      <c r="C527" s="67" t="s">
        <v>1749</v>
      </c>
      <c r="F527" s="52"/>
      <c r="G527" s="52"/>
      <c r="H527" s="52"/>
    </row>
    <row r="528" spans="2:8" s="36" customFormat="1" ht="15">
      <c r="B528" s="229" t="s">
        <v>1751</v>
      </c>
      <c r="C528" s="372">
        <v>91</v>
      </c>
      <c r="F528" s="52"/>
      <c r="G528" s="52"/>
      <c r="H528" s="52"/>
    </row>
    <row r="529" spans="2:8" s="36" customFormat="1" ht="15">
      <c r="B529" s="229" t="s">
        <v>1752</v>
      </c>
      <c r="C529" s="372">
        <v>735</v>
      </c>
      <c r="F529" s="52"/>
      <c r="G529" s="52"/>
      <c r="H529" s="52"/>
    </row>
    <row r="530" spans="2:8" s="36" customFormat="1" ht="15">
      <c r="B530" s="229" t="s">
        <v>1753</v>
      </c>
      <c r="C530" s="372">
        <v>104</v>
      </c>
      <c r="F530" s="52"/>
      <c r="G530" s="52"/>
      <c r="H530" s="52"/>
    </row>
    <row r="531" spans="2:8" s="36" customFormat="1" ht="15">
      <c r="B531" s="229" t="s">
        <v>1754</v>
      </c>
      <c r="C531" s="372">
        <v>563</v>
      </c>
      <c r="F531" s="52"/>
      <c r="G531" s="52"/>
      <c r="H531" s="52"/>
    </row>
    <row r="532" spans="2:8" s="36" customFormat="1" ht="15">
      <c r="B532" s="229" t="s">
        <v>1755</v>
      </c>
      <c r="C532" s="372">
        <v>19</v>
      </c>
      <c r="F532" s="52"/>
      <c r="G532" s="52"/>
      <c r="H532" s="52"/>
    </row>
    <row r="533" spans="2:8" s="36" customFormat="1" ht="15">
      <c r="B533" s="229" t="s">
        <v>1756</v>
      </c>
      <c r="C533" s="372">
        <v>492</v>
      </c>
      <c r="F533" s="52"/>
      <c r="G533" s="52"/>
      <c r="H533" s="52"/>
    </row>
    <row r="534" spans="2:8" s="36" customFormat="1" ht="15">
      <c r="B534" s="229" t="s">
        <v>1757</v>
      </c>
      <c r="C534" s="372">
        <v>979</v>
      </c>
      <c r="F534" s="52"/>
      <c r="G534" s="52"/>
      <c r="H534" s="52"/>
    </row>
    <row r="535" spans="2:8" s="36" customFormat="1" ht="15">
      <c r="B535" s="229" t="s">
        <v>1758</v>
      </c>
      <c r="C535" s="372">
        <v>751</v>
      </c>
      <c r="F535" s="52"/>
      <c r="G535" s="52"/>
      <c r="H535" s="52"/>
    </row>
    <row r="536" spans="2:8" s="36" customFormat="1" ht="15">
      <c r="B536" s="229" t="s">
        <v>1759</v>
      </c>
      <c r="C536" s="372">
        <v>557</v>
      </c>
      <c r="F536" s="52"/>
      <c r="G536" s="52"/>
      <c r="H536" s="52"/>
    </row>
    <row r="537" spans="2:8" s="36" customFormat="1" ht="15">
      <c r="B537" s="229" t="s">
        <v>1760</v>
      </c>
      <c r="C537" s="372">
        <v>197</v>
      </c>
      <c r="F537" s="52"/>
      <c r="G537" s="52"/>
      <c r="H537" s="52"/>
    </row>
    <row r="538" spans="2:8" s="36" customFormat="1" ht="15">
      <c r="B538" s="229" t="s">
        <v>1761</v>
      </c>
      <c r="C538" s="372">
        <v>851</v>
      </c>
      <c r="F538" s="52"/>
      <c r="G538" s="52"/>
      <c r="H538" s="52"/>
    </row>
    <row r="539" spans="2:8" s="36" customFormat="1" ht="15">
      <c r="B539" s="229" t="s">
        <v>1762</v>
      </c>
      <c r="C539" s="372">
        <v>765</v>
      </c>
      <c r="F539" s="52"/>
      <c r="G539" s="52"/>
      <c r="H539" s="52"/>
    </row>
    <row r="540" spans="2:8" s="36" customFormat="1" ht="15">
      <c r="B540" s="229" t="s">
        <v>1763</v>
      </c>
      <c r="C540" s="372">
        <v>23</v>
      </c>
      <c r="F540" s="52"/>
      <c r="G540" s="52"/>
      <c r="H540" s="52"/>
    </row>
    <row r="541" spans="2:8" s="36" customFormat="1" ht="15">
      <c r="B541" s="229" t="s">
        <v>1764</v>
      </c>
      <c r="C541" s="372">
        <v>183</v>
      </c>
      <c r="F541" s="52"/>
      <c r="G541" s="52"/>
      <c r="H541" s="52"/>
    </row>
    <row r="542" spans="2:8" s="36" customFormat="1" ht="15">
      <c r="B542" s="229" t="s">
        <v>1765</v>
      </c>
      <c r="C542" s="372">
        <v>19</v>
      </c>
      <c r="F542" s="52"/>
      <c r="G542" s="52"/>
      <c r="H542" s="52"/>
    </row>
    <row r="543" spans="2:8" s="36" customFormat="1" ht="15">
      <c r="B543" s="229" t="s">
        <v>1766</v>
      </c>
      <c r="C543" s="372">
        <v>734</v>
      </c>
      <c r="F543" s="52"/>
      <c r="G543" s="52"/>
      <c r="H543" s="52"/>
    </row>
    <row r="544" spans="2:8" s="36" customFormat="1" ht="15">
      <c r="B544" s="229" t="s">
        <v>1767</v>
      </c>
      <c r="C544" s="372">
        <v>355</v>
      </c>
      <c r="F544" s="52"/>
      <c r="G544" s="52"/>
      <c r="H544" s="52"/>
    </row>
    <row r="545" spans="2:8" s="36" customFormat="1" ht="15">
      <c r="B545" s="229" t="s">
        <v>1768</v>
      </c>
      <c r="C545" s="372">
        <v>1013</v>
      </c>
      <c r="F545" s="52"/>
      <c r="G545" s="52"/>
      <c r="H545" s="52"/>
    </row>
    <row r="546" spans="2:8" s="36" customFormat="1" ht="15">
      <c r="B546" s="229" t="s">
        <v>1769</v>
      </c>
      <c r="C546" s="372">
        <v>1</v>
      </c>
      <c r="F546" s="52"/>
      <c r="G546" s="52"/>
      <c r="H546" s="52"/>
    </row>
    <row r="547" spans="2:8" s="36" customFormat="1" ht="15">
      <c r="B547" s="229" t="s">
        <v>1770</v>
      </c>
      <c r="C547" s="372">
        <v>1061</v>
      </c>
      <c r="F547" s="52"/>
      <c r="G547" s="52"/>
      <c r="H547" s="52"/>
    </row>
    <row r="548" spans="2:8" s="36" customFormat="1" ht="15">
      <c r="B548" s="229" t="s">
        <v>1771</v>
      </c>
      <c r="C548" s="372">
        <v>2282</v>
      </c>
      <c r="F548" s="52"/>
      <c r="G548" s="52"/>
      <c r="H548" s="52"/>
    </row>
    <row r="549" spans="2:8" s="36" customFormat="1" ht="15">
      <c r="B549" s="229" t="s">
        <v>1772</v>
      </c>
      <c r="C549" s="372">
        <v>25</v>
      </c>
      <c r="F549" s="52"/>
      <c r="G549" s="52"/>
      <c r="H549" s="52"/>
    </row>
    <row r="550" spans="2:8" s="36" customFormat="1" ht="15">
      <c r="B550" s="229" t="s">
        <v>1773</v>
      </c>
      <c r="C550" s="372">
        <v>1232</v>
      </c>
      <c r="F550" s="52"/>
      <c r="G550" s="52"/>
      <c r="H550" s="52"/>
    </row>
    <row r="551" spans="2:8" s="36" customFormat="1" ht="15">
      <c r="B551" s="229" t="s">
        <v>1774</v>
      </c>
      <c r="C551" s="372">
        <v>12</v>
      </c>
      <c r="F551" s="52"/>
      <c r="G551" s="52"/>
      <c r="H551" s="52"/>
    </row>
    <row r="552" spans="2:8" s="36" customFormat="1" ht="15">
      <c r="B552" s="229" t="s">
        <v>1775</v>
      </c>
      <c r="C552" s="372">
        <v>2078</v>
      </c>
      <c r="F552" s="52"/>
      <c r="G552" s="52"/>
      <c r="H552" s="52"/>
    </row>
    <row r="553" spans="2:8" s="36" customFormat="1" ht="15">
      <c r="B553" s="229" t="s">
        <v>1776</v>
      </c>
      <c r="C553" s="372">
        <v>750</v>
      </c>
      <c r="F553" s="52"/>
      <c r="G553" s="52"/>
      <c r="H553" s="52"/>
    </row>
    <row r="554" spans="2:8" s="36" customFormat="1" ht="15">
      <c r="B554" s="229" t="s">
        <v>1777</v>
      </c>
      <c r="C554" s="372">
        <v>28</v>
      </c>
      <c r="F554" s="52"/>
      <c r="G554" s="52"/>
      <c r="H554" s="52"/>
    </row>
    <row r="555" spans="2:8" s="36" customFormat="1" ht="15">
      <c r="B555" s="229" t="s">
        <v>1778</v>
      </c>
      <c r="C555" s="372">
        <v>506</v>
      </c>
      <c r="F555" s="52"/>
      <c r="G555" s="52"/>
      <c r="H555" s="52"/>
    </row>
    <row r="556" spans="2:8" s="36" customFormat="1" ht="15">
      <c r="B556" s="229" t="s">
        <v>1779</v>
      </c>
      <c r="C556" s="372">
        <v>484</v>
      </c>
      <c r="F556" s="52"/>
      <c r="G556" s="52"/>
      <c r="H556" s="52"/>
    </row>
    <row r="557" spans="2:8" s="36" customFormat="1" ht="15">
      <c r="B557" s="229" t="s">
        <v>1780</v>
      </c>
      <c r="C557" s="372">
        <v>239</v>
      </c>
      <c r="F557" s="52"/>
      <c r="G557" s="52"/>
      <c r="H557" s="52"/>
    </row>
    <row r="558" spans="2:8" s="36" customFormat="1" ht="15">
      <c r="B558" s="229" t="s">
        <v>1781</v>
      </c>
      <c r="C558" s="372">
        <v>605</v>
      </c>
      <c r="F558" s="52"/>
      <c r="G558" s="52"/>
      <c r="H558" s="52"/>
    </row>
    <row r="559" spans="2:8" s="36" customFormat="1" ht="15">
      <c r="B559" s="229" t="s">
        <v>1782</v>
      </c>
      <c r="C559" s="372">
        <v>271</v>
      </c>
      <c r="F559" s="52"/>
      <c r="G559" s="52"/>
      <c r="H559" s="52"/>
    </row>
    <row r="560" spans="2:8" s="36" customFormat="1" ht="15">
      <c r="B560" s="229" t="s">
        <v>1783</v>
      </c>
      <c r="C560" s="372">
        <v>348</v>
      </c>
      <c r="F560" s="52"/>
      <c r="G560" s="52"/>
      <c r="H560" s="52"/>
    </row>
    <row r="561" spans="2:8" s="36" customFormat="1" ht="15">
      <c r="B561" s="229" t="s">
        <v>1784</v>
      </c>
      <c r="C561" s="372">
        <v>115</v>
      </c>
      <c r="F561" s="52"/>
      <c r="G561" s="52"/>
      <c r="H561" s="52"/>
    </row>
    <row r="562" spans="2:8" s="36" customFormat="1" ht="15">
      <c r="B562" s="229" t="s">
        <v>1785</v>
      </c>
      <c r="C562" s="372">
        <v>738</v>
      </c>
      <c r="F562" s="52"/>
      <c r="G562" s="52"/>
      <c r="H562" s="52"/>
    </row>
    <row r="563" spans="2:8" s="36" customFormat="1" ht="15">
      <c r="B563" s="229" t="s">
        <v>1786</v>
      </c>
      <c r="C563" s="372">
        <v>695</v>
      </c>
      <c r="F563" s="52"/>
      <c r="G563" s="52"/>
      <c r="H563" s="52"/>
    </row>
    <row r="564" spans="2:8" s="36" customFormat="1" ht="15">
      <c r="B564" s="229" t="s">
        <v>1787</v>
      </c>
      <c r="C564" s="372">
        <v>227</v>
      </c>
      <c r="F564" s="52"/>
      <c r="G564" s="52"/>
      <c r="H564" s="52"/>
    </row>
    <row r="565" spans="2:8" s="36" customFormat="1" ht="15">
      <c r="B565" s="229" t="s">
        <v>1788</v>
      </c>
      <c r="C565" s="372">
        <v>979</v>
      </c>
      <c r="F565" s="52"/>
      <c r="G565" s="52"/>
      <c r="H565" s="52"/>
    </row>
    <row r="566" spans="2:8" s="36" customFormat="1" ht="15">
      <c r="B566" s="229" t="s">
        <v>1789</v>
      </c>
      <c r="C566" s="372">
        <v>407</v>
      </c>
      <c r="F566" s="52"/>
      <c r="G566" s="52"/>
      <c r="H566" s="52"/>
    </row>
    <row r="567" spans="2:8" s="36" customFormat="1" ht="15">
      <c r="B567" s="229" t="s">
        <v>1790</v>
      </c>
      <c r="C567" s="372">
        <v>19</v>
      </c>
      <c r="F567" s="52"/>
      <c r="G567" s="52"/>
      <c r="H567" s="52"/>
    </row>
    <row r="568" spans="2:8" s="36" customFormat="1" ht="15">
      <c r="B568" s="229" t="s">
        <v>1791</v>
      </c>
      <c r="C568" s="372">
        <v>541</v>
      </c>
      <c r="F568" s="52"/>
      <c r="G568" s="52"/>
      <c r="H568" s="52"/>
    </row>
    <row r="569" spans="2:8" s="36" customFormat="1" ht="15">
      <c r="B569" s="229" t="s">
        <v>1792</v>
      </c>
      <c r="C569" s="372">
        <v>432</v>
      </c>
      <c r="F569" s="52"/>
      <c r="G569" s="52"/>
      <c r="H569" s="52"/>
    </row>
    <row r="570" spans="2:8" s="36" customFormat="1" ht="15">
      <c r="B570" s="229" t="s">
        <v>1793</v>
      </c>
      <c r="C570" s="372">
        <v>1201</v>
      </c>
      <c r="F570" s="52"/>
      <c r="G570" s="52"/>
      <c r="H570" s="52"/>
    </row>
    <row r="571" spans="2:8" s="36" customFormat="1" ht="15">
      <c r="B571" s="229" t="s">
        <v>1794</v>
      </c>
      <c r="C571" s="372">
        <v>54</v>
      </c>
      <c r="F571" s="52"/>
      <c r="G571" s="52"/>
      <c r="H571" s="52"/>
    </row>
    <row r="572" spans="2:8" s="36" customFormat="1" ht="15">
      <c r="B572" s="229" t="s">
        <v>1795</v>
      </c>
      <c r="C572" s="372">
        <v>647</v>
      </c>
      <c r="F572" s="52"/>
      <c r="G572" s="52"/>
      <c r="H572" s="52"/>
    </row>
    <row r="573" spans="2:8" s="36" customFormat="1" ht="15">
      <c r="B573" s="229" t="s">
        <v>1796</v>
      </c>
      <c r="C573" s="372">
        <v>10</v>
      </c>
      <c r="F573" s="52"/>
      <c r="G573" s="52"/>
      <c r="H573" s="52"/>
    </row>
    <row r="574" spans="2:8" s="36" customFormat="1" ht="15">
      <c r="B574" s="229" t="s">
        <v>1797</v>
      </c>
      <c r="C574" s="372">
        <v>342</v>
      </c>
      <c r="F574" s="52"/>
      <c r="G574" s="52"/>
      <c r="H574" s="52"/>
    </row>
    <row r="575" spans="2:8" s="36" customFormat="1" ht="15">
      <c r="B575" s="229" t="s">
        <v>1798</v>
      </c>
      <c r="C575" s="372">
        <v>137</v>
      </c>
      <c r="F575" s="52"/>
      <c r="G575" s="52"/>
      <c r="H575" s="52"/>
    </row>
    <row r="576" spans="2:8" s="36" customFormat="1" ht="15">
      <c r="B576" s="229" t="s">
        <v>1799</v>
      </c>
      <c r="C576" s="372">
        <v>656</v>
      </c>
      <c r="F576" s="52"/>
      <c r="G576" s="52"/>
      <c r="H576" s="52"/>
    </row>
    <row r="577" spans="2:8" s="36" customFormat="1" ht="15">
      <c r="B577" s="229" t="s">
        <v>1800</v>
      </c>
      <c r="C577" s="372">
        <v>1</v>
      </c>
      <c r="F577" s="52"/>
      <c r="G577" s="52"/>
      <c r="H577" s="52"/>
    </row>
    <row r="578" spans="2:8" s="36" customFormat="1" ht="15">
      <c r="B578" s="229" t="s">
        <v>1801</v>
      </c>
      <c r="C578" s="372">
        <v>647</v>
      </c>
      <c r="F578" s="52"/>
      <c r="G578" s="52"/>
      <c r="H578" s="52"/>
    </row>
    <row r="579" spans="2:8" s="36" customFormat="1" ht="15">
      <c r="B579" s="229" t="s">
        <v>1802</v>
      </c>
      <c r="C579" s="372">
        <v>159</v>
      </c>
      <c r="F579" s="52"/>
      <c r="G579" s="52"/>
      <c r="H579" s="52"/>
    </row>
    <row r="580" spans="2:8" s="36" customFormat="1" ht="15">
      <c r="B580" s="229" t="s">
        <v>1803</v>
      </c>
      <c r="C580" s="372">
        <v>1420</v>
      </c>
      <c r="F580" s="52"/>
      <c r="G580" s="52"/>
      <c r="H580" s="52"/>
    </row>
    <row r="581" spans="2:8" s="36" customFormat="1" ht="15">
      <c r="B581" s="229" t="s">
        <v>1804</v>
      </c>
      <c r="C581" s="372">
        <v>2</v>
      </c>
      <c r="F581" s="52"/>
      <c r="G581" s="52"/>
      <c r="H581" s="52"/>
    </row>
    <row r="582" spans="2:8" s="36" customFormat="1" ht="15">
      <c r="B582" s="229" t="s">
        <v>1805</v>
      </c>
      <c r="C582" s="372">
        <v>286</v>
      </c>
      <c r="F582" s="52"/>
      <c r="G582" s="52"/>
      <c r="H582" s="52"/>
    </row>
    <row r="583" spans="2:8" s="36" customFormat="1" ht="15">
      <c r="B583" s="229" t="s">
        <v>1806</v>
      </c>
      <c r="C583" s="372">
        <v>537</v>
      </c>
      <c r="F583" s="52"/>
      <c r="G583" s="52"/>
      <c r="H583" s="52"/>
    </row>
    <row r="584" spans="2:8" s="36" customFormat="1" ht="15">
      <c r="B584" s="229" t="s">
        <v>1807</v>
      </c>
      <c r="C584" s="372">
        <v>32</v>
      </c>
      <c r="F584" s="52"/>
      <c r="G584" s="52"/>
      <c r="H584" s="52"/>
    </row>
    <row r="585" spans="2:8" s="36" customFormat="1" ht="15">
      <c r="B585" s="229" t="s">
        <v>1808</v>
      </c>
      <c r="C585" s="372">
        <v>576</v>
      </c>
      <c r="F585" s="52"/>
      <c r="G585" s="52"/>
      <c r="H585" s="52"/>
    </row>
    <row r="586" spans="2:8" s="36" customFormat="1" ht="15">
      <c r="B586" s="229" t="s">
        <v>1809</v>
      </c>
      <c r="C586" s="372">
        <v>296</v>
      </c>
      <c r="F586" s="52"/>
      <c r="G586" s="52"/>
      <c r="H586" s="52"/>
    </row>
    <row r="587" spans="2:8" s="36" customFormat="1" ht="15">
      <c r="B587" s="229" t="s">
        <v>1810</v>
      </c>
      <c r="C587" s="372">
        <v>239</v>
      </c>
      <c r="F587" s="52"/>
      <c r="G587" s="52"/>
      <c r="H587" s="52"/>
    </row>
    <row r="588" spans="2:8" s="36" customFormat="1" ht="15">
      <c r="B588" s="229" t="s">
        <v>1811</v>
      </c>
      <c r="C588" s="372">
        <v>566</v>
      </c>
      <c r="F588" s="52"/>
      <c r="G588" s="52"/>
      <c r="H588" s="52"/>
    </row>
    <row r="589" spans="2:8" s="36" customFormat="1" ht="15">
      <c r="B589" s="229" t="s">
        <v>1812</v>
      </c>
      <c r="C589" s="372">
        <v>1501</v>
      </c>
      <c r="F589" s="52"/>
      <c r="G589" s="52"/>
      <c r="H589" s="52"/>
    </row>
    <row r="590" spans="2:8" s="36" customFormat="1" ht="15">
      <c r="B590" s="229" t="s">
        <v>1813</v>
      </c>
      <c r="C590" s="372">
        <v>2</v>
      </c>
      <c r="F590" s="52"/>
      <c r="G590" s="52"/>
      <c r="H590" s="52"/>
    </row>
    <row r="591" spans="2:8" s="36" customFormat="1" ht="15">
      <c r="B591" s="229" t="s">
        <v>1814</v>
      </c>
      <c r="C591" s="372">
        <v>497</v>
      </c>
      <c r="F591" s="52"/>
      <c r="G591" s="52"/>
      <c r="H591" s="52"/>
    </row>
    <row r="592" spans="2:8" s="36" customFormat="1" ht="15">
      <c r="B592" s="229" t="s">
        <v>1815</v>
      </c>
      <c r="C592" s="372">
        <v>43</v>
      </c>
      <c r="F592" s="52"/>
      <c r="G592" s="52"/>
      <c r="H592" s="52"/>
    </row>
    <row r="593" spans="2:8" s="36" customFormat="1" ht="15">
      <c r="B593" s="229" t="s">
        <v>1816</v>
      </c>
      <c r="C593" s="372">
        <v>1270</v>
      </c>
      <c r="F593" s="52"/>
      <c r="G593" s="52"/>
      <c r="H593" s="52"/>
    </row>
    <row r="594" spans="2:8" s="36" customFormat="1" ht="15">
      <c r="B594" s="229" t="s">
        <v>1817</v>
      </c>
      <c r="C594" s="372">
        <v>10</v>
      </c>
      <c r="F594" s="52"/>
      <c r="G594" s="52"/>
      <c r="H594" s="52"/>
    </row>
    <row r="595" spans="2:8" s="36" customFormat="1" ht="15">
      <c r="B595" s="229" t="s">
        <v>1818</v>
      </c>
      <c r="C595" s="372">
        <v>625</v>
      </c>
      <c r="F595" s="52"/>
      <c r="G595" s="52"/>
      <c r="H595" s="52"/>
    </row>
    <row r="596" spans="2:8" s="36" customFormat="1" ht="15">
      <c r="B596" s="229" t="s">
        <v>1819</v>
      </c>
      <c r="C596" s="372">
        <v>9</v>
      </c>
      <c r="F596" s="52"/>
      <c r="G596" s="52"/>
      <c r="H596" s="52"/>
    </row>
    <row r="597" spans="2:8" s="36" customFormat="1" ht="15">
      <c r="B597" s="229" t="s">
        <v>1820</v>
      </c>
      <c r="C597" s="372">
        <v>399</v>
      </c>
      <c r="F597" s="52"/>
      <c r="G597" s="52"/>
      <c r="H597" s="52"/>
    </row>
    <row r="598" spans="2:8" s="36" customFormat="1" ht="15">
      <c r="B598" s="229" t="s">
        <v>1821</v>
      </c>
      <c r="C598" s="372">
        <v>680</v>
      </c>
      <c r="F598" s="52"/>
      <c r="G598" s="52"/>
      <c r="H598" s="52"/>
    </row>
    <row r="599" spans="2:8" s="36" customFormat="1" ht="15">
      <c r="B599" s="229" t="s">
        <v>1822</v>
      </c>
      <c r="C599" s="372">
        <v>618</v>
      </c>
      <c r="F599" s="52"/>
      <c r="G599" s="52"/>
      <c r="H599" s="52"/>
    </row>
    <row r="600" spans="2:8" s="36" customFormat="1" ht="15">
      <c r="B600" s="229" t="s">
        <v>1823</v>
      </c>
      <c r="C600" s="372">
        <v>951</v>
      </c>
      <c r="F600" s="52"/>
      <c r="G600" s="52"/>
      <c r="H600" s="52"/>
    </row>
    <row r="601" spans="2:8" s="36" customFormat="1" ht="15">
      <c r="B601" s="229" t="s">
        <v>1824</v>
      </c>
      <c r="C601" s="372">
        <v>906</v>
      </c>
      <c r="F601" s="52"/>
      <c r="G601" s="52"/>
      <c r="H601" s="52"/>
    </row>
    <row r="602" spans="2:8" s="36" customFormat="1" ht="15">
      <c r="B602" s="229" t="s">
        <v>1825</v>
      </c>
      <c r="C602" s="372">
        <v>142</v>
      </c>
      <c r="F602" s="52"/>
      <c r="G602" s="52"/>
      <c r="H602" s="52"/>
    </row>
    <row r="603" spans="2:8" s="36" customFormat="1" ht="15">
      <c r="B603" s="229" t="s">
        <v>1826</v>
      </c>
      <c r="C603" s="372">
        <v>343</v>
      </c>
      <c r="F603" s="52"/>
      <c r="G603" s="52"/>
      <c r="H603" s="52"/>
    </row>
    <row r="604" spans="2:8" s="36" customFormat="1" ht="15">
      <c r="B604" s="229" t="s">
        <v>1827</v>
      </c>
      <c r="C604" s="372">
        <v>270</v>
      </c>
      <c r="F604" s="52"/>
      <c r="G604" s="52"/>
      <c r="H604" s="52"/>
    </row>
    <row r="605" spans="2:8" s="36" customFormat="1" ht="15">
      <c r="B605" s="229" t="s">
        <v>1828</v>
      </c>
      <c r="C605" s="372">
        <v>1096</v>
      </c>
      <c r="F605" s="52"/>
      <c r="G605" s="52"/>
      <c r="H605" s="52"/>
    </row>
    <row r="606" spans="2:8" s="36" customFormat="1" ht="15">
      <c r="B606" s="229" t="s">
        <v>1829</v>
      </c>
      <c r="C606" s="372">
        <v>238</v>
      </c>
      <c r="F606" s="52"/>
      <c r="G606" s="52"/>
      <c r="H606" s="52"/>
    </row>
    <row r="607" spans="2:8" s="36" customFormat="1" ht="15">
      <c r="B607" s="229" t="s">
        <v>1830</v>
      </c>
      <c r="C607" s="372">
        <v>351</v>
      </c>
      <c r="F607" s="52"/>
      <c r="G607" s="52"/>
      <c r="H607" s="52"/>
    </row>
    <row r="608" spans="2:8" s="36" customFormat="1" ht="15">
      <c r="B608" s="229" t="s">
        <v>1831</v>
      </c>
      <c r="C608" s="372">
        <v>432</v>
      </c>
      <c r="F608" s="52"/>
      <c r="G608" s="52"/>
      <c r="H608" s="52"/>
    </row>
    <row r="609" spans="2:8" s="36" customFormat="1" ht="15">
      <c r="B609" s="229" t="s">
        <v>1832</v>
      </c>
      <c r="C609" s="372">
        <v>477</v>
      </c>
      <c r="F609" s="52"/>
      <c r="G609" s="52"/>
      <c r="H609" s="52"/>
    </row>
    <row r="610" spans="2:8" s="36" customFormat="1" ht="15">
      <c r="B610" s="229" t="s">
        <v>1833</v>
      </c>
      <c r="C610" s="372">
        <v>2164</v>
      </c>
      <c r="F610" s="52"/>
      <c r="G610" s="52"/>
      <c r="H610" s="52"/>
    </row>
    <row r="611" spans="2:8" s="36" customFormat="1" ht="15">
      <c r="B611" s="229" t="s">
        <v>1834</v>
      </c>
      <c r="C611" s="372">
        <v>1842</v>
      </c>
      <c r="F611" s="52"/>
      <c r="G611" s="52"/>
      <c r="H611" s="52"/>
    </row>
    <row r="612" spans="2:8" s="36" customFormat="1" ht="15">
      <c r="B612" s="229" t="s">
        <v>1835</v>
      </c>
      <c r="C612" s="372">
        <v>3</v>
      </c>
      <c r="F612" s="52"/>
      <c r="G612" s="52"/>
      <c r="H612" s="52"/>
    </row>
    <row r="613" spans="2:8" s="36" customFormat="1" ht="15">
      <c r="B613" s="229" t="s">
        <v>1836</v>
      </c>
      <c r="C613" s="372">
        <v>823</v>
      </c>
      <c r="F613" s="52"/>
      <c r="G613" s="52"/>
      <c r="H613" s="52"/>
    </row>
    <row r="614" spans="2:8" s="36" customFormat="1" ht="15">
      <c r="B614" s="229" t="s">
        <v>1837</v>
      </c>
      <c r="C614" s="372">
        <v>467</v>
      </c>
      <c r="F614" s="52"/>
      <c r="G614" s="52"/>
      <c r="H614" s="52"/>
    </row>
    <row r="615" spans="2:8" s="36" customFormat="1" ht="15">
      <c r="B615" s="229" t="s">
        <v>1838</v>
      </c>
      <c r="C615" s="372">
        <v>1200</v>
      </c>
      <c r="F615" s="52"/>
      <c r="G615" s="52"/>
      <c r="H615" s="52"/>
    </row>
    <row r="616" spans="2:8" s="36" customFormat="1" ht="15">
      <c r="B616" s="229" t="s">
        <v>1839</v>
      </c>
      <c r="C616" s="372">
        <v>1251</v>
      </c>
      <c r="F616" s="52"/>
      <c r="G616" s="52"/>
      <c r="H616" s="52"/>
    </row>
    <row r="617" spans="2:8" s="36" customFormat="1" ht="15">
      <c r="B617" s="229" t="s">
        <v>1840</v>
      </c>
      <c r="C617" s="372">
        <v>101</v>
      </c>
      <c r="F617" s="52"/>
      <c r="G617" s="52"/>
      <c r="H617" s="52"/>
    </row>
    <row r="618" spans="2:8" s="36" customFormat="1" ht="15">
      <c r="B618" s="229" t="s">
        <v>1841</v>
      </c>
      <c r="C618" s="372">
        <v>147</v>
      </c>
      <c r="F618" s="52"/>
      <c r="G618" s="52"/>
      <c r="H618" s="52"/>
    </row>
    <row r="619" spans="2:8" s="36" customFormat="1" ht="15">
      <c r="B619" s="229" t="s">
        <v>1842</v>
      </c>
      <c r="C619" s="372">
        <v>483</v>
      </c>
      <c r="F619" s="52"/>
      <c r="G619" s="52"/>
      <c r="H619" s="52"/>
    </row>
    <row r="620" spans="2:8" s="36" customFormat="1" ht="15">
      <c r="B620" s="229" t="s">
        <v>1843</v>
      </c>
      <c r="C620" s="372">
        <v>236</v>
      </c>
      <c r="F620" s="52"/>
      <c r="G620" s="52"/>
      <c r="H620" s="52"/>
    </row>
    <row r="621" spans="2:8" s="36" customFormat="1" ht="15">
      <c r="B621" s="229" t="s">
        <v>1844</v>
      </c>
      <c r="C621" s="372">
        <v>484</v>
      </c>
      <c r="F621" s="52"/>
      <c r="G621" s="52"/>
      <c r="H621" s="52"/>
    </row>
    <row r="622" spans="2:8" s="36" customFormat="1" ht="15">
      <c r="B622" s="229" t="s">
        <v>1845</v>
      </c>
      <c r="C622" s="372">
        <v>57</v>
      </c>
      <c r="F622" s="52"/>
      <c r="G622" s="52"/>
      <c r="H622" s="52"/>
    </row>
    <row r="623" spans="2:8" s="36" customFormat="1" ht="15">
      <c r="B623" s="229" t="s">
        <v>1846</v>
      </c>
      <c r="C623" s="372">
        <v>9</v>
      </c>
      <c r="F623" s="52"/>
      <c r="G623" s="52"/>
      <c r="H623" s="52"/>
    </row>
    <row r="624" spans="2:8" s="36" customFormat="1" ht="15">
      <c r="B624" s="229" t="s">
        <v>1847</v>
      </c>
      <c r="C624" s="372">
        <v>710</v>
      </c>
      <c r="F624" s="52"/>
      <c r="G624" s="52"/>
      <c r="H624" s="52"/>
    </row>
    <row r="625" spans="2:8" s="36" customFormat="1" ht="15">
      <c r="B625" s="229" t="s">
        <v>1848</v>
      </c>
      <c r="C625" s="372">
        <v>344</v>
      </c>
      <c r="F625" s="52"/>
      <c r="G625" s="52"/>
      <c r="H625" s="52"/>
    </row>
    <row r="626" spans="2:8" s="36" customFormat="1" ht="15">
      <c r="B626" s="229" t="s">
        <v>1849</v>
      </c>
      <c r="C626" s="372">
        <v>207</v>
      </c>
      <c r="F626" s="52"/>
      <c r="G626" s="52"/>
      <c r="H626" s="52"/>
    </row>
    <row r="627" spans="2:8" s="36" customFormat="1" ht="15">
      <c r="B627" s="229" t="s">
        <v>1850</v>
      </c>
      <c r="C627" s="372">
        <v>2166</v>
      </c>
      <c r="F627" s="52"/>
      <c r="G627" s="52"/>
      <c r="H627" s="52"/>
    </row>
    <row r="628" spans="2:8" s="36" customFormat="1" ht="15">
      <c r="B628" s="229" t="s">
        <v>1851</v>
      </c>
      <c r="C628" s="372">
        <v>16</v>
      </c>
      <c r="F628" s="52"/>
      <c r="G628" s="52"/>
      <c r="H628" s="52"/>
    </row>
    <row r="629" spans="2:8" s="36" customFormat="1" ht="15">
      <c r="B629" s="229" t="s">
        <v>1852</v>
      </c>
      <c r="C629" s="372">
        <v>378</v>
      </c>
      <c r="F629" s="52"/>
      <c r="G629" s="52"/>
      <c r="H629" s="52"/>
    </row>
    <row r="630" spans="2:8" s="36" customFormat="1" ht="15">
      <c r="B630" s="229" t="s">
        <v>1853</v>
      </c>
      <c r="C630" s="372">
        <v>105</v>
      </c>
      <c r="F630" s="52"/>
      <c r="G630" s="52"/>
      <c r="H630" s="52"/>
    </row>
    <row r="631" spans="2:8" s="36" customFormat="1" ht="15">
      <c r="B631" s="229" t="s">
        <v>1854</v>
      </c>
      <c r="C631" s="372">
        <v>49</v>
      </c>
      <c r="F631" s="52"/>
      <c r="G631" s="52"/>
      <c r="H631" s="52"/>
    </row>
    <row r="632" spans="2:8" s="36" customFormat="1" ht="15">
      <c r="B632" s="229" t="s">
        <v>1855</v>
      </c>
      <c r="C632" s="372">
        <v>1</v>
      </c>
      <c r="F632" s="52"/>
      <c r="G632" s="52"/>
      <c r="H632" s="52"/>
    </row>
    <row r="633" spans="2:8" s="36" customFormat="1" ht="15">
      <c r="B633" s="229" t="s">
        <v>1856</v>
      </c>
      <c r="C633" s="372">
        <v>523</v>
      </c>
      <c r="F633" s="52"/>
      <c r="G633" s="52"/>
      <c r="H633" s="52"/>
    </row>
    <row r="634" spans="2:8" s="36" customFormat="1" ht="15">
      <c r="B634" s="229" t="s">
        <v>1857</v>
      </c>
      <c r="C634" s="372">
        <v>1224</v>
      </c>
      <c r="F634" s="52"/>
      <c r="G634" s="52"/>
      <c r="H634" s="52"/>
    </row>
    <row r="635" spans="2:8" s="36" customFormat="1" ht="15">
      <c r="B635" s="229" t="s">
        <v>1858</v>
      </c>
      <c r="C635" s="372">
        <v>212</v>
      </c>
      <c r="F635" s="52"/>
      <c r="G635" s="52"/>
      <c r="H635" s="52"/>
    </row>
    <row r="636" spans="2:8" s="36" customFormat="1" ht="15">
      <c r="B636" s="229" t="s">
        <v>1859</v>
      </c>
      <c r="C636" s="372">
        <v>504</v>
      </c>
      <c r="F636" s="52"/>
      <c r="G636" s="52"/>
      <c r="H636" s="52"/>
    </row>
    <row r="637" spans="2:8" s="36" customFormat="1" ht="15">
      <c r="B637" s="229" t="s">
        <v>1860</v>
      </c>
      <c r="C637" s="372">
        <v>78</v>
      </c>
      <c r="F637" s="52"/>
      <c r="G637" s="52"/>
      <c r="H637" s="52"/>
    </row>
    <row r="638" spans="2:8" s="36" customFormat="1" ht="15">
      <c r="B638" s="229" t="s">
        <v>1861</v>
      </c>
      <c r="C638" s="372">
        <v>179</v>
      </c>
      <c r="F638" s="52"/>
      <c r="G638" s="52"/>
      <c r="H638" s="52"/>
    </row>
    <row r="639" spans="2:8" s="36" customFormat="1" ht="15">
      <c r="B639" s="229" t="s">
        <v>1862</v>
      </c>
      <c r="C639" s="372">
        <v>29</v>
      </c>
      <c r="F639" s="52"/>
      <c r="G639" s="52"/>
      <c r="H639" s="52"/>
    </row>
    <row r="640" spans="2:8" s="36" customFormat="1" ht="15">
      <c r="B640" s="229" t="s">
        <v>1863</v>
      </c>
      <c r="C640" s="372">
        <v>1452</v>
      </c>
      <c r="F640" s="52"/>
      <c r="G640" s="52"/>
      <c r="H640" s="52"/>
    </row>
    <row r="641" spans="2:8" s="36" customFormat="1" ht="15">
      <c r="B641" s="229" t="s">
        <v>1864</v>
      </c>
      <c r="C641" s="372">
        <v>5</v>
      </c>
      <c r="F641" s="52"/>
      <c r="G641" s="52"/>
      <c r="H641" s="52"/>
    </row>
    <row r="642" spans="2:8" s="36" customFormat="1" ht="15">
      <c r="B642" s="229" t="s">
        <v>1865</v>
      </c>
      <c r="C642" s="372">
        <v>3441</v>
      </c>
      <c r="F642" s="52"/>
      <c r="G642" s="52"/>
      <c r="H642" s="52"/>
    </row>
    <row r="643" spans="2:8" s="36" customFormat="1" ht="15">
      <c r="B643" s="229" t="s">
        <v>1866</v>
      </c>
      <c r="C643" s="372">
        <v>2</v>
      </c>
      <c r="F643" s="52"/>
      <c r="G643" s="52"/>
      <c r="H643" s="52"/>
    </row>
    <row r="644" spans="2:8" s="36" customFormat="1" ht="15">
      <c r="B644" s="229" t="s">
        <v>1867</v>
      </c>
      <c r="C644" s="372">
        <v>1101</v>
      </c>
      <c r="F644" s="52"/>
      <c r="G644" s="52"/>
      <c r="H644" s="52"/>
    </row>
    <row r="645" spans="2:8" s="36" customFormat="1" ht="15">
      <c r="B645" s="229" t="s">
        <v>1868</v>
      </c>
      <c r="C645" s="372">
        <v>9</v>
      </c>
      <c r="F645" s="52"/>
      <c r="G645" s="52"/>
      <c r="H645" s="52"/>
    </row>
    <row r="646" spans="2:8" s="36" customFormat="1" ht="15">
      <c r="B646" s="229" t="s">
        <v>1869</v>
      </c>
      <c r="C646" s="372">
        <v>377</v>
      </c>
      <c r="F646" s="52"/>
      <c r="G646" s="52"/>
      <c r="H646" s="52"/>
    </row>
    <row r="647" spans="2:8" s="36" customFormat="1" ht="15">
      <c r="B647" s="229" t="s">
        <v>1870</v>
      </c>
      <c r="C647" s="372">
        <v>371</v>
      </c>
      <c r="F647" s="52"/>
      <c r="G647" s="52"/>
      <c r="H647" s="52"/>
    </row>
    <row r="648" spans="2:8" s="36" customFormat="1" ht="15">
      <c r="B648" s="229" t="s">
        <v>1871</v>
      </c>
      <c r="C648" s="372">
        <v>429</v>
      </c>
      <c r="F648" s="52"/>
      <c r="G648" s="52"/>
      <c r="H648" s="52"/>
    </row>
    <row r="649" spans="2:8" s="36" customFormat="1" ht="15">
      <c r="B649" s="229" t="s">
        <v>1872</v>
      </c>
      <c r="C649" s="372">
        <v>547</v>
      </c>
      <c r="F649" s="52"/>
      <c r="G649" s="52"/>
      <c r="H649" s="52"/>
    </row>
    <row r="650" spans="2:8" s="36" customFormat="1" ht="15">
      <c r="B650" s="229" t="s">
        <v>1873</v>
      </c>
      <c r="C650" s="372">
        <v>475</v>
      </c>
      <c r="F650" s="52"/>
      <c r="G650" s="52"/>
      <c r="H650" s="52"/>
    </row>
    <row r="651" spans="2:8" s="36" customFormat="1" ht="15">
      <c r="B651" s="229" t="s">
        <v>1874</v>
      </c>
      <c r="C651" s="372">
        <v>9</v>
      </c>
      <c r="F651" s="52"/>
      <c r="G651" s="52"/>
      <c r="H651" s="52"/>
    </row>
    <row r="652" spans="2:8" s="36" customFormat="1" ht="15">
      <c r="B652" s="229" t="s">
        <v>1875</v>
      </c>
      <c r="C652" s="372">
        <v>58</v>
      </c>
      <c r="F652" s="52"/>
      <c r="G652" s="52"/>
      <c r="H652" s="52"/>
    </row>
    <row r="653" spans="2:8" s="36" customFormat="1" ht="15">
      <c r="B653" s="229" t="s">
        <v>1876</v>
      </c>
      <c r="C653" s="372">
        <v>1492</v>
      </c>
      <c r="F653" s="52"/>
      <c r="G653" s="52"/>
      <c r="H653" s="52"/>
    </row>
    <row r="654" spans="2:8" s="36" customFormat="1" ht="15">
      <c r="B654" s="229" t="s">
        <v>1877</v>
      </c>
      <c r="C654" s="372">
        <v>39</v>
      </c>
      <c r="F654" s="52"/>
      <c r="G654" s="52"/>
      <c r="H654" s="52"/>
    </row>
    <row r="655" spans="2:8" s="36" customFormat="1" ht="15">
      <c r="B655" s="229" t="s">
        <v>1878</v>
      </c>
      <c r="C655" s="372">
        <v>46</v>
      </c>
      <c r="F655" s="52"/>
      <c r="G655" s="52"/>
      <c r="H655" s="52"/>
    </row>
    <row r="656" spans="2:8" s="36" customFormat="1" ht="15">
      <c r="B656" s="229" t="s">
        <v>1879</v>
      </c>
      <c r="C656" s="372">
        <v>46</v>
      </c>
      <c r="F656" s="52"/>
      <c r="G656" s="52"/>
      <c r="H656" s="52"/>
    </row>
    <row r="657" spans="2:8" s="36" customFormat="1" ht="15">
      <c r="B657" s="229" t="s">
        <v>1880</v>
      </c>
      <c r="C657" s="372">
        <v>809</v>
      </c>
      <c r="F657" s="52"/>
      <c r="G657" s="52"/>
      <c r="H657" s="52"/>
    </row>
    <row r="658" spans="2:8" s="36" customFormat="1" ht="15">
      <c r="B658" s="229" t="s">
        <v>1881</v>
      </c>
      <c r="C658" s="372">
        <v>104</v>
      </c>
      <c r="F658" s="52"/>
      <c r="G658" s="52"/>
      <c r="H658" s="52"/>
    </row>
    <row r="659" spans="2:8" s="36" customFormat="1" ht="15">
      <c r="B659" s="229" t="s">
        <v>1882</v>
      </c>
      <c r="C659" s="372">
        <v>1401</v>
      </c>
      <c r="F659" s="52"/>
      <c r="G659" s="52"/>
      <c r="H659" s="52"/>
    </row>
    <row r="660" spans="2:8" s="36" customFormat="1" ht="15">
      <c r="B660" s="229" t="s">
        <v>1883</v>
      </c>
      <c r="C660" s="372">
        <v>336</v>
      </c>
      <c r="F660" s="52"/>
      <c r="G660" s="52"/>
      <c r="H660" s="52"/>
    </row>
    <row r="661" spans="2:8" s="36" customFormat="1" ht="15">
      <c r="B661" s="229" t="s">
        <v>1884</v>
      </c>
      <c r="C661" s="372">
        <v>2888</v>
      </c>
      <c r="F661" s="52"/>
      <c r="G661" s="52"/>
      <c r="H661" s="52"/>
    </row>
    <row r="662" spans="2:8" s="36" customFormat="1" ht="15">
      <c r="B662" s="229" t="s">
        <v>1885</v>
      </c>
      <c r="C662" s="372">
        <v>153</v>
      </c>
      <c r="F662" s="52"/>
      <c r="G662" s="52"/>
      <c r="H662" s="52"/>
    </row>
    <row r="663" spans="2:8" s="36" customFormat="1" ht="15">
      <c r="B663" s="229" t="s">
        <v>1886</v>
      </c>
      <c r="C663" s="372">
        <v>7</v>
      </c>
      <c r="F663" s="52"/>
      <c r="G663" s="52"/>
      <c r="H663" s="52"/>
    </row>
    <row r="664" spans="2:8" s="36" customFormat="1" ht="15">
      <c r="B664" s="229" t="s">
        <v>1887</v>
      </c>
      <c r="C664" s="372">
        <v>484</v>
      </c>
      <c r="F664" s="52"/>
      <c r="G664" s="52"/>
      <c r="H664" s="52"/>
    </row>
    <row r="665" spans="2:8" s="36" customFormat="1" ht="15">
      <c r="B665" s="229" t="s">
        <v>1888</v>
      </c>
      <c r="C665" s="372">
        <v>7</v>
      </c>
      <c r="F665" s="52"/>
      <c r="G665" s="52"/>
      <c r="H665" s="52"/>
    </row>
    <row r="666" spans="2:8" s="36" customFormat="1" ht="15">
      <c r="B666" s="229" t="s">
        <v>1889</v>
      </c>
      <c r="C666" s="372">
        <v>928</v>
      </c>
      <c r="F666" s="52"/>
      <c r="G666" s="52"/>
      <c r="H666" s="52"/>
    </row>
    <row r="667" spans="2:8" s="36" customFormat="1" ht="15">
      <c r="B667" s="229" t="s">
        <v>1890</v>
      </c>
      <c r="C667" s="372">
        <v>36400</v>
      </c>
      <c r="F667" s="52"/>
      <c r="G667" s="52"/>
      <c r="H667" s="52"/>
    </row>
    <row r="668" spans="2:8" s="36" customFormat="1" ht="15">
      <c r="B668" s="229" t="s">
        <v>1891</v>
      </c>
      <c r="C668" s="372">
        <v>245000</v>
      </c>
      <c r="F668" s="52"/>
      <c r="G668" s="52"/>
      <c r="H668" s="52"/>
    </row>
    <row r="669" spans="2:8" s="36" customFormat="1" ht="15">
      <c r="B669" s="229" t="s">
        <v>1892</v>
      </c>
      <c r="C669" s="372">
        <v>6</v>
      </c>
      <c r="F669" s="52"/>
      <c r="G669" s="52"/>
      <c r="H669" s="52"/>
    </row>
    <row r="670" spans="2:8" s="36" customFormat="1" ht="15">
      <c r="B670" s="229" t="s">
        <v>1893</v>
      </c>
      <c r="C670" s="372">
        <v>193</v>
      </c>
      <c r="F670" s="52"/>
      <c r="G670" s="52"/>
      <c r="H670" s="52"/>
    </row>
    <row r="671" spans="2:8" s="36" customFormat="1" ht="15">
      <c r="B671" s="229" t="s">
        <v>1894</v>
      </c>
      <c r="C671" s="372">
        <v>477</v>
      </c>
      <c r="F671" s="52"/>
      <c r="G671" s="52"/>
      <c r="H671" s="52"/>
    </row>
    <row r="672" spans="2:8" s="36" customFormat="1" ht="15">
      <c r="B672" s="229" t="s">
        <v>1895</v>
      </c>
      <c r="C672" s="372">
        <v>1</v>
      </c>
      <c r="F672" s="52"/>
      <c r="G672" s="52"/>
      <c r="H672" s="52"/>
    </row>
    <row r="673" spans="2:8" s="36" customFormat="1" ht="15">
      <c r="B673" s="229" t="s">
        <v>1896</v>
      </c>
      <c r="C673" s="372">
        <v>71</v>
      </c>
      <c r="F673" s="52"/>
      <c r="G673" s="52"/>
      <c r="H673" s="52"/>
    </row>
    <row r="674" spans="2:8" s="36" customFormat="1" ht="15">
      <c r="B674" s="229" t="s">
        <v>1897</v>
      </c>
      <c r="C674" s="372">
        <v>368</v>
      </c>
      <c r="F674" s="52"/>
      <c r="G674" s="52"/>
      <c r="H674" s="52"/>
    </row>
    <row r="675" spans="2:8" s="36" customFormat="1" ht="15">
      <c r="B675" s="229" t="s">
        <v>1898</v>
      </c>
      <c r="C675" s="372">
        <v>1179</v>
      </c>
      <c r="F675" s="52"/>
      <c r="G675" s="52"/>
      <c r="H675" s="52"/>
    </row>
    <row r="676" spans="2:8" s="36" customFormat="1" ht="15">
      <c r="B676" s="229" t="s">
        <v>1899</v>
      </c>
      <c r="C676" s="372">
        <v>553</v>
      </c>
      <c r="F676" s="52"/>
      <c r="G676" s="52"/>
      <c r="H676" s="52"/>
    </row>
    <row r="677" spans="2:8" s="36" customFormat="1" ht="15">
      <c r="B677" s="229" t="s">
        <v>1900</v>
      </c>
      <c r="C677" s="372">
        <v>5</v>
      </c>
      <c r="F677" s="52"/>
      <c r="G677" s="52"/>
      <c r="H677" s="52"/>
    </row>
    <row r="678" spans="2:8" s="36" customFormat="1" ht="15">
      <c r="B678" s="229" t="s">
        <v>1901</v>
      </c>
      <c r="C678" s="372">
        <v>223</v>
      </c>
      <c r="F678" s="52"/>
      <c r="G678" s="52"/>
      <c r="H678" s="52"/>
    </row>
    <row r="679" spans="2:8" s="36" customFormat="1" ht="15">
      <c r="B679" s="229" t="s">
        <v>1902</v>
      </c>
      <c r="C679" s="372">
        <v>6</v>
      </c>
      <c r="F679" s="52"/>
      <c r="G679" s="52"/>
      <c r="H679" s="52"/>
    </row>
    <row r="680" spans="2:8" s="36" customFormat="1" ht="15">
      <c r="B680" s="229" t="s">
        <v>1903</v>
      </c>
      <c r="C680" s="372">
        <v>776</v>
      </c>
      <c r="F680" s="52"/>
      <c r="G680" s="52"/>
      <c r="H680" s="52"/>
    </row>
    <row r="681" spans="2:8" s="36" customFormat="1" ht="15">
      <c r="B681" s="229" t="s">
        <v>1904</v>
      </c>
      <c r="C681" s="372">
        <v>12</v>
      </c>
      <c r="F681" s="52"/>
      <c r="G681" s="52"/>
      <c r="H681" s="52"/>
    </row>
    <row r="682" spans="2:8" s="36" customFormat="1" ht="15">
      <c r="B682" s="229" t="s">
        <v>1905</v>
      </c>
      <c r="C682" s="372">
        <v>46</v>
      </c>
      <c r="F682" s="52"/>
      <c r="G682" s="52"/>
      <c r="H682" s="52"/>
    </row>
    <row r="683" spans="2:8" s="36" customFormat="1" ht="15">
      <c r="B683" s="229" t="s">
        <v>1906</v>
      </c>
      <c r="C683" s="372">
        <v>842</v>
      </c>
      <c r="F683" s="52"/>
      <c r="G683" s="52"/>
      <c r="H683" s="52"/>
    </row>
    <row r="684" spans="2:8" s="36" customFormat="1" ht="15">
      <c r="B684" s="229" t="s">
        <v>1907</v>
      </c>
      <c r="C684" s="372">
        <v>175</v>
      </c>
      <c r="F684" s="52"/>
      <c r="G684" s="52"/>
      <c r="H684" s="52"/>
    </row>
    <row r="685" spans="2:8" s="36" customFormat="1" ht="15">
      <c r="B685" s="229" t="s">
        <v>1908</v>
      </c>
      <c r="C685" s="372">
        <v>20875</v>
      </c>
      <c r="F685" s="52"/>
      <c r="G685" s="52"/>
      <c r="H685" s="52"/>
    </row>
    <row r="686" spans="2:8" s="36" customFormat="1" ht="15">
      <c r="B686" s="229" t="s">
        <v>1909</v>
      </c>
      <c r="C686" s="372">
        <v>49250</v>
      </c>
      <c r="F686" s="52"/>
      <c r="G686" s="52"/>
      <c r="H686" s="52"/>
    </row>
    <row r="687" spans="2:8" s="36" customFormat="1" ht="15">
      <c r="B687" s="229" t="s">
        <v>1910</v>
      </c>
      <c r="C687" s="372">
        <v>506</v>
      </c>
      <c r="F687" s="52"/>
      <c r="G687" s="52"/>
      <c r="H687" s="52"/>
    </row>
    <row r="688" spans="2:8" s="36" customFormat="1" ht="15">
      <c r="B688" s="229" t="s">
        <v>1911</v>
      </c>
      <c r="C688" s="372">
        <v>565</v>
      </c>
      <c r="F688" s="52"/>
      <c r="G688" s="52"/>
      <c r="H688" s="52"/>
    </row>
    <row r="689" spans="2:8" s="36" customFormat="1" ht="15">
      <c r="B689" s="229" t="s">
        <v>1912</v>
      </c>
      <c r="C689" s="372">
        <v>212</v>
      </c>
      <c r="F689" s="52"/>
      <c r="G689" s="52"/>
      <c r="H689" s="52"/>
    </row>
    <row r="690" spans="2:8" s="36" customFormat="1" ht="15">
      <c r="B690" s="229" t="s">
        <v>1913</v>
      </c>
      <c r="C690" s="372">
        <v>532</v>
      </c>
      <c r="F690" s="52"/>
      <c r="G690" s="52"/>
      <c r="H690" s="52"/>
    </row>
    <row r="691" spans="2:8" s="36" customFormat="1" ht="15">
      <c r="B691" s="229" t="s">
        <v>1914</v>
      </c>
      <c r="C691" s="372">
        <v>52</v>
      </c>
      <c r="F691" s="52"/>
      <c r="G691" s="52"/>
      <c r="H691" s="52"/>
    </row>
    <row r="692" spans="2:8" s="36" customFormat="1" ht="15">
      <c r="B692" s="229" t="s">
        <v>1915</v>
      </c>
      <c r="C692" s="372">
        <v>394</v>
      </c>
      <c r="F692" s="52"/>
      <c r="G692" s="52"/>
      <c r="H692" s="52"/>
    </row>
    <row r="693" spans="2:8" s="36" customFormat="1" ht="15">
      <c r="B693" s="229" t="s">
        <v>1916</v>
      </c>
      <c r="C693" s="372">
        <v>365</v>
      </c>
      <c r="F693" s="52"/>
      <c r="G693" s="52"/>
      <c r="H693" s="52"/>
    </row>
    <row r="694" spans="2:8" s="36" customFormat="1" ht="15">
      <c r="B694" s="229" t="s">
        <v>1917</v>
      </c>
      <c r="C694" s="372">
        <v>463</v>
      </c>
      <c r="F694" s="52"/>
      <c r="G694" s="52"/>
      <c r="H694" s="52"/>
    </row>
    <row r="695" spans="2:8" s="36" customFormat="1" ht="15">
      <c r="B695" s="229" t="s">
        <v>1918</v>
      </c>
      <c r="C695" s="372">
        <v>667</v>
      </c>
      <c r="F695" s="52"/>
      <c r="G695" s="52"/>
      <c r="H695" s="52"/>
    </row>
    <row r="696" spans="2:8" s="36" customFormat="1" ht="15">
      <c r="B696" s="229" t="s">
        <v>1919</v>
      </c>
      <c r="C696" s="372">
        <v>21</v>
      </c>
      <c r="F696" s="52"/>
      <c r="G696" s="52"/>
      <c r="H696" s="52"/>
    </row>
    <row r="697" spans="2:8" s="36" customFormat="1" ht="15">
      <c r="B697" s="229" t="s">
        <v>1920</v>
      </c>
      <c r="C697" s="372">
        <v>21</v>
      </c>
      <c r="F697" s="52"/>
      <c r="G697" s="52"/>
      <c r="H697" s="52"/>
    </row>
    <row r="698" spans="2:8" s="36" customFormat="1" ht="15">
      <c r="B698" s="229" t="s">
        <v>1921</v>
      </c>
      <c r="C698" s="372">
        <v>693</v>
      </c>
      <c r="F698" s="52"/>
      <c r="G698" s="52"/>
      <c r="H698" s="52"/>
    </row>
    <row r="699" spans="2:8" s="36" customFormat="1" ht="15">
      <c r="B699" s="229" t="s">
        <v>1922</v>
      </c>
      <c r="C699" s="372">
        <v>970</v>
      </c>
      <c r="F699" s="52"/>
      <c r="G699" s="52"/>
      <c r="H699" s="52"/>
    </row>
    <row r="700" spans="2:8" s="36" customFormat="1" ht="15">
      <c r="B700" s="229" t="s">
        <v>1923</v>
      </c>
      <c r="C700" s="372">
        <v>220</v>
      </c>
      <c r="F700" s="52"/>
      <c r="G700" s="52"/>
      <c r="H700" s="52"/>
    </row>
    <row r="701" spans="2:8" s="36" customFormat="1" ht="15">
      <c r="B701" s="229" t="s">
        <v>1924</v>
      </c>
      <c r="C701" s="372">
        <v>513</v>
      </c>
      <c r="F701" s="52"/>
      <c r="G701" s="52"/>
      <c r="H701" s="52"/>
    </row>
    <row r="702" spans="2:8" s="36" customFormat="1" ht="15">
      <c r="B702" s="229" t="s">
        <v>1925</v>
      </c>
      <c r="C702" s="372">
        <v>301</v>
      </c>
      <c r="F702" s="52"/>
      <c r="G702" s="52"/>
      <c r="H702" s="52"/>
    </row>
    <row r="703" spans="2:8" s="36" customFormat="1" ht="15">
      <c r="B703" s="229" t="s">
        <v>1926</v>
      </c>
      <c r="C703" s="372">
        <v>324</v>
      </c>
      <c r="F703" s="52"/>
      <c r="G703" s="52"/>
      <c r="H703" s="52"/>
    </row>
    <row r="704" spans="2:8" s="36" customFormat="1" ht="15">
      <c r="B704" s="229" t="s">
        <v>1927</v>
      </c>
      <c r="C704" s="372">
        <v>614</v>
      </c>
      <c r="F704" s="52"/>
      <c r="G704" s="52"/>
      <c r="H704" s="52"/>
    </row>
    <row r="705" spans="2:8" s="36" customFormat="1" ht="15">
      <c r="B705" s="229" t="s">
        <v>1928</v>
      </c>
      <c r="C705" s="372">
        <v>613</v>
      </c>
      <c r="F705" s="52"/>
      <c r="G705" s="52"/>
      <c r="H705" s="52"/>
    </row>
    <row r="706" spans="2:8" s="36" customFormat="1" ht="15">
      <c r="B706" s="229" t="s">
        <v>1929</v>
      </c>
      <c r="C706" s="372">
        <v>59</v>
      </c>
      <c r="F706" s="52"/>
      <c r="G706" s="52"/>
      <c r="H706" s="52"/>
    </row>
    <row r="707" spans="2:8" s="36" customFormat="1" ht="15">
      <c r="B707" s="229" t="s">
        <v>1930</v>
      </c>
      <c r="C707" s="372">
        <v>2</v>
      </c>
      <c r="F707" s="52"/>
      <c r="G707" s="52"/>
      <c r="H707" s="52"/>
    </row>
    <row r="708" spans="2:8" s="36" customFormat="1" ht="15">
      <c r="B708" s="229" t="s">
        <v>1931</v>
      </c>
      <c r="C708" s="372">
        <v>677</v>
      </c>
      <c r="F708" s="52"/>
      <c r="G708" s="52"/>
      <c r="H708" s="52"/>
    </row>
    <row r="709" spans="2:8" s="36" customFormat="1" ht="15">
      <c r="B709" s="229" t="s">
        <v>1932</v>
      </c>
      <c r="C709" s="372">
        <v>413</v>
      </c>
      <c r="F709" s="52"/>
      <c r="G709" s="52"/>
      <c r="H709" s="52"/>
    </row>
    <row r="710" spans="2:8" s="36" customFormat="1" ht="15">
      <c r="B710" s="229" t="s">
        <v>1933</v>
      </c>
      <c r="C710" s="372">
        <v>1691</v>
      </c>
      <c r="F710" s="52"/>
      <c r="G710" s="52"/>
      <c r="H710" s="52"/>
    </row>
    <row r="711" spans="2:8" s="36" customFormat="1" ht="15">
      <c r="B711" s="229" t="s">
        <v>1934</v>
      </c>
      <c r="C711" s="372">
        <v>283</v>
      </c>
      <c r="F711" s="52"/>
      <c r="G711" s="52"/>
      <c r="H711" s="52"/>
    </row>
    <row r="712" spans="2:8" s="36" customFormat="1" ht="15">
      <c r="B712" s="229" t="s">
        <v>1935</v>
      </c>
      <c r="C712" s="372">
        <v>574</v>
      </c>
      <c r="F712" s="52"/>
      <c r="G712" s="52"/>
      <c r="H712" s="52"/>
    </row>
    <row r="713" spans="2:8" s="36" customFormat="1" ht="15">
      <c r="B713" s="229" t="s">
        <v>1936</v>
      </c>
      <c r="C713" s="372">
        <v>185</v>
      </c>
      <c r="F713" s="52"/>
      <c r="G713" s="52"/>
      <c r="H713" s="52"/>
    </row>
    <row r="714" spans="2:8" s="36" customFormat="1" ht="15">
      <c r="B714" s="229" t="s">
        <v>1937</v>
      </c>
      <c r="C714" s="372">
        <v>526</v>
      </c>
      <c r="F714" s="52"/>
      <c r="G714" s="52"/>
      <c r="H714" s="52"/>
    </row>
    <row r="715" spans="2:8" s="36" customFormat="1" ht="15">
      <c r="B715" s="229" t="s">
        <v>1938</v>
      </c>
      <c r="C715" s="372">
        <v>587</v>
      </c>
      <c r="F715" s="52"/>
      <c r="G715" s="52"/>
      <c r="H715" s="52"/>
    </row>
    <row r="716" spans="2:8" s="36" customFormat="1" ht="15">
      <c r="B716" s="229" t="s">
        <v>1939</v>
      </c>
      <c r="C716" s="372">
        <v>1645</v>
      </c>
      <c r="F716" s="52"/>
      <c r="G716" s="52"/>
      <c r="H716" s="52"/>
    </row>
    <row r="717" spans="2:8" s="36" customFormat="1" ht="15">
      <c r="B717" s="229" t="s">
        <v>1940</v>
      </c>
      <c r="C717" s="372">
        <v>1</v>
      </c>
      <c r="F717" s="52"/>
      <c r="G717" s="52"/>
      <c r="H717" s="52"/>
    </row>
    <row r="718" spans="2:8" s="36" customFormat="1" ht="15">
      <c r="B718" s="229" t="s">
        <v>1941</v>
      </c>
      <c r="C718" s="372">
        <v>311</v>
      </c>
      <c r="F718" s="52"/>
      <c r="G718" s="52"/>
      <c r="H718" s="52"/>
    </row>
    <row r="719" spans="2:8" s="36" customFormat="1" ht="15">
      <c r="B719" s="229" t="s">
        <v>1942</v>
      </c>
      <c r="C719" s="372">
        <v>141</v>
      </c>
      <c r="F719" s="52"/>
      <c r="G719" s="52"/>
      <c r="H719" s="52"/>
    </row>
    <row r="720" spans="2:8" s="36" customFormat="1" ht="15">
      <c r="B720" s="229" t="s">
        <v>1943</v>
      </c>
      <c r="C720" s="372">
        <v>363</v>
      </c>
      <c r="F720" s="52"/>
      <c r="G720" s="52"/>
      <c r="H720" s="52"/>
    </row>
    <row r="721" spans="2:8" s="36" customFormat="1" ht="15">
      <c r="B721" s="229" t="s">
        <v>1944</v>
      </c>
      <c r="C721" s="372">
        <v>10</v>
      </c>
      <c r="F721" s="52"/>
      <c r="G721" s="52"/>
      <c r="H721" s="52"/>
    </row>
    <row r="722" spans="2:8" s="36" customFormat="1" ht="15">
      <c r="B722" s="229" t="s">
        <v>1945</v>
      </c>
      <c r="C722" s="372">
        <v>1214</v>
      </c>
      <c r="F722" s="52"/>
      <c r="G722" s="52"/>
      <c r="H722" s="52"/>
    </row>
    <row r="723" spans="2:8" s="36" customFormat="1" ht="15">
      <c r="B723" s="229" t="s">
        <v>1946</v>
      </c>
      <c r="C723" s="372">
        <v>9</v>
      </c>
      <c r="F723" s="52"/>
      <c r="G723" s="52"/>
      <c r="H723" s="52"/>
    </row>
    <row r="724" spans="2:8" s="36" customFormat="1" ht="15">
      <c r="B724" s="229" t="s">
        <v>1947</v>
      </c>
      <c r="C724" s="372">
        <v>1061</v>
      </c>
      <c r="F724" s="52"/>
      <c r="G724" s="52"/>
      <c r="H724" s="52"/>
    </row>
    <row r="725" spans="2:8" s="36" customFormat="1" ht="15">
      <c r="B725" s="229" t="s">
        <v>1948</v>
      </c>
      <c r="C725" s="372">
        <v>6</v>
      </c>
      <c r="F725" s="52"/>
      <c r="G725" s="52"/>
      <c r="H725" s="52"/>
    </row>
    <row r="726" spans="2:8" s="36" customFormat="1" ht="15">
      <c r="B726" s="229" t="s">
        <v>1949</v>
      </c>
      <c r="C726" s="372">
        <v>611</v>
      </c>
      <c r="F726" s="52"/>
      <c r="G726" s="52"/>
      <c r="H726" s="52"/>
    </row>
    <row r="727" spans="2:8" s="36" customFormat="1" ht="15">
      <c r="B727" s="229" t="s">
        <v>1950</v>
      </c>
      <c r="C727" s="372">
        <v>113</v>
      </c>
      <c r="F727" s="52"/>
      <c r="G727" s="52"/>
      <c r="H727" s="52"/>
    </row>
    <row r="728" spans="2:8" s="36" customFormat="1" ht="15">
      <c r="B728" s="229" t="s">
        <v>1951</v>
      </c>
      <c r="C728" s="372">
        <v>995</v>
      </c>
      <c r="F728" s="52"/>
      <c r="G728" s="52"/>
      <c r="H728" s="52"/>
    </row>
    <row r="729" spans="2:8" s="36" customFormat="1" ht="15">
      <c r="B729" s="229" t="s">
        <v>1952</v>
      </c>
      <c r="C729" s="372">
        <v>2870</v>
      </c>
      <c r="F729" s="52"/>
      <c r="G729" s="52"/>
      <c r="H729" s="52"/>
    </row>
    <row r="730" spans="2:8" s="36" customFormat="1" ht="15">
      <c r="B730" s="229" t="s">
        <v>1953</v>
      </c>
      <c r="C730" s="372">
        <v>658</v>
      </c>
      <c r="F730" s="52"/>
      <c r="G730" s="52"/>
      <c r="H730" s="52"/>
    </row>
    <row r="731" spans="2:8" s="36" customFormat="1" ht="15">
      <c r="B731" s="229" t="s">
        <v>1954</v>
      </c>
      <c r="C731" s="372">
        <v>467</v>
      </c>
      <c r="F731" s="52"/>
      <c r="G731" s="52"/>
      <c r="H731" s="52"/>
    </row>
    <row r="732" spans="2:8" s="36" customFormat="1" ht="15">
      <c r="B732" s="229" t="s">
        <v>1955</v>
      </c>
      <c r="C732" s="372">
        <v>130</v>
      </c>
      <c r="F732" s="52"/>
      <c r="G732" s="52"/>
      <c r="H732" s="52"/>
    </row>
    <row r="733" spans="2:8" s="36" customFormat="1" ht="15">
      <c r="B733" s="229" t="s">
        <v>1956</v>
      </c>
      <c r="C733" s="372">
        <v>395</v>
      </c>
      <c r="F733" s="52"/>
      <c r="G733" s="52"/>
      <c r="H733" s="52"/>
    </row>
    <row r="734" spans="2:8" s="36" customFormat="1" ht="15">
      <c r="B734" s="229" t="s">
        <v>1957</v>
      </c>
      <c r="C734" s="372">
        <v>1</v>
      </c>
      <c r="F734" s="52"/>
      <c r="G734" s="52"/>
      <c r="H734" s="52"/>
    </row>
    <row r="735" spans="2:8" s="36" customFormat="1" ht="15">
      <c r="B735" s="229" t="s">
        <v>1958</v>
      </c>
      <c r="C735" s="372">
        <v>225</v>
      </c>
      <c r="F735" s="52"/>
      <c r="G735" s="52"/>
      <c r="H735" s="52"/>
    </row>
    <row r="736" spans="2:8" s="36" customFormat="1" ht="15">
      <c r="B736" s="229" t="s">
        <v>1959</v>
      </c>
      <c r="C736" s="372">
        <v>40</v>
      </c>
      <c r="F736" s="52"/>
      <c r="G736" s="52"/>
      <c r="H736" s="52"/>
    </row>
    <row r="737" spans="2:8" s="36" customFormat="1" ht="15">
      <c r="B737" s="229" t="s">
        <v>1960</v>
      </c>
      <c r="C737" s="372">
        <v>312</v>
      </c>
      <c r="F737" s="52"/>
      <c r="G737" s="52"/>
      <c r="H737" s="52"/>
    </row>
    <row r="738" spans="2:8" s="36" customFormat="1" ht="15">
      <c r="B738" s="229" t="s">
        <v>1961</v>
      </c>
      <c r="C738" s="372">
        <v>26</v>
      </c>
      <c r="F738" s="52"/>
      <c r="G738" s="52"/>
      <c r="H738" s="52"/>
    </row>
    <row r="739" spans="2:8" s="36" customFormat="1" ht="15">
      <c r="B739" s="229" t="s">
        <v>1962</v>
      </c>
      <c r="C739" s="372">
        <v>1216</v>
      </c>
      <c r="F739" s="52"/>
      <c r="G739" s="52"/>
      <c r="H739" s="52"/>
    </row>
    <row r="740" spans="2:8" s="36" customFormat="1" ht="15">
      <c r="B740" s="229" t="s">
        <v>1963</v>
      </c>
      <c r="C740" s="372">
        <v>3</v>
      </c>
      <c r="F740" s="52"/>
      <c r="G740" s="52"/>
      <c r="H740" s="52"/>
    </row>
    <row r="741" spans="2:8" s="36" customFormat="1" ht="15">
      <c r="B741" s="229" t="s">
        <v>1964</v>
      </c>
      <c r="C741" s="372">
        <v>1069</v>
      </c>
      <c r="F741" s="52"/>
      <c r="G741" s="52"/>
      <c r="H741" s="52"/>
    </row>
    <row r="742" spans="2:8" s="36" customFormat="1" ht="15">
      <c r="B742" s="229" t="s">
        <v>1965</v>
      </c>
      <c r="C742" s="372">
        <v>153</v>
      </c>
      <c r="F742" s="52"/>
      <c r="G742" s="52"/>
      <c r="H742" s="52"/>
    </row>
    <row r="743" spans="2:8" s="36" customFormat="1" ht="15">
      <c r="B743" s="229" t="s">
        <v>1966</v>
      </c>
      <c r="C743" s="372">
        <v>1001</v>
      </c>
      <c r="F743" s="52"/>
      <c r="G743" s="52"/>
      <c r="H743" s="52"/>
    </row>
    <row r="744" spans="2:8" s="36" customFormat="1" ht="15">
      <c r="B744" s="229" t="s">
        <v>1967</v>
      </c>
      <c r="C744" s="372">
        <v>6</v>
      </c>
      <c r="F744" s="52"/>
      <c r="G744" s="52"/>
      <c r="H744" s="52"/>
    </row>
    <row r="745" spans="2:8" s="36" customFormat="1" ht="15">
      <c r="B745" s="229" t="s">
        <v>1968</v>
      </c>
      <c r="C745" s="372">
        <v>77</v>
      </c>
      <c r="F745" s="52"/>
      <c r="G745" s="52"/>
      <c r="H745" s="52"/>
    </row>
    <row r="746" spans="2:8" s="36" customFormat="1" ht="15">
      <c r="B746" s="229" t="s">
        <v>1969</v>
      </c>
      <c r="C746" s="372">
        <v>444</v>
      </c>
      <c r="F746" s="52"/>
      <c r="G746" s="52"/>
      <c r="H746" s="52"/>
    </row>
    <row r="747" spans="2:8" s="36" customFormat="1" ht="15">
      <c r="B747" s="229" t="s">
        <v>1970</v>
      </c>
      <c r="C747" s="372">
        <v>806</v>
      </c>
      <c r="F747" s="52"/>
      <c r="G747" s="52"/>
      <c r="H747" s="52"/>
    </row>
    <row r="748" spans="2:8" s="36" customFormat="1">
      <c r="C748" s="51"/>
      <c r="F748" s="52"/>
      <c r="G748" s="52"/>
      <c r="H748" s="52"/>
    </row>
    <row r="749" spans="2:8" s="36" customFormat="1">
      <c r="C749" s="51"/>
      <c r="F749" s="52"/>
      <c r="G749" s="52"/>
      <c r="H749" s="52"/>
    </row>
    <row r="750" spans="2:8" s="36" customFormat="1">
      <c r="C750" s="51"/>
      <c r="F750" s="52"/>
      <c r="G750" s="52"/>
      <c r="H750" s="52"/>
    </row>
    <row r="751" spans="2:8" s="36" customFormat="1" ht="15.75">
      <c r="B751" s="66" t="s">
        <v>1971</v>
      </c>
      <c r="C751" s="67" t="s">
        <v>1749</v>
      </c>
      <c r="F751" s="52"/>
      <c r="G751" s="52"/>
      <c r="H751" s="52"/>
    </row>
    <row r="752" spans="2:8" s="36" customFormat="1" ht="15">
      <c r="B752" s="229" t="s">
        <v>1751</v>
      </c>
      <c r="C752" s="372">
        <v>91</v>
      </c>
      <c r="F752" s="52"/>
      <c r="G752" s="52"/>
      <c r="H752" s="52"/>
    </row>
    <row r="753" spans="2:8" s="36" customFormat="1" ht="15">
      <c r="B753" s="229" t="s">
        <v>1752</v>
      </c>
      <c r="C753" s="372">
        <v>735</v>
      </c>
      <c r="F753" s="52"/>
      <c r="G753" s="52"/>
      <c r="H753" s="52"/>
    </row>
    <row r="754" spans="2:8" s="36" customFormat="1" ht="15">
      <c r="B754" s="229" t="s">
        <v>1753</v>
      </c>
      <c r="C754" s="372">
        <v>104</v>
      </c>
      <c r="F754" s="52"/>
      <c r="G754" s="52"/>
      <c r="H754" s="52"/>
    </row>
    <row r="755" spans="2:8" s="36" customFormat="1" ht="15">
      <c r="B755" s="229" t="s">
        <v>1754</v>
      </c>
      <c r="C755" s="372">
        <v>563</v>
      </c>
      <c r="F755" s="52"/>
      <c r="G755" s="52"/>
      <c r="H755" s="52"/>
    </row>
    <row r="756" spans="2:8" s="36" customFormat="1" ht="15">
      <c r="B756" s="229" t="s">
        <v>1755</v>
      </c>
      <c r="C756" s="372">
        <v>19</v>
      </c>
      <c r="F756" s="52"/>
      <c r="G756" s="52"/>
      <c r="H756" s="52"/>
    </row>
    <row r="757" spans="2:8" s="36" customFormat="1" ht="15">
      <c r="B757" s="229" t="s">
        <v>1756</v>
      </c>
      <c r="C757" s="372">
        <v>492</v>
      </c>
      <c r="F757" s="52"/>
      <c r="G757" s="52"/>
      <c r="H757" s="52"/>
    </row>
    <row r="758" spans="2:8" s="36" customFormat="1" ht="15">
      <c r="B758" s="229" t="s">
        <v>1757</v>
      </c>
      <c r="C758" s="372">
        <v>979</v>
      </c>
      <c r="F758" s="52"/>
      <c r="G758" s="52"/>
      <c r="H758" s="52"/>
    </row>
    <row r="759" spans="2:8" s="36" customFormat="1" ht="15">
      <c r="B759" s="229" t="s">
        <v>1758</v>
      </c>
      <c r="C759" s="372">
        <v>751</v>
      </c>
      <c r="F759" s="52"/>
      <c r="G759" s="52"/>
      <c r="H759" s="52"/>
    </row>
    <row r="760" spans="2:8" s="36" customFormat="1" ht="15">
      <c r="B760" s="229" t="s">
        <v>1759</v>
      </c>
      <c r="C760" s="372">
        <v>557</v>
      </c>
      <c r="F760" s="52"/>
      <c r="G760" s="52"/>
      <c r="H760" s="52"/>
    </row>
    <row r="761" spans="2:8" s="36" customFormat="1" ht="15">
      <c r="B761" s="229" t="s">
        <v>1760</v>
      </c>
      <c r="C761" s="372">
        <v>197</v>
      </c>
      <c r="F761" s="52"/>
      <c r="G761" s="52"/>
      <c r="H761" s="52"/>
    </row>
    <row r="762" spans="2:8" s="36" customFormat="1" ht="15">
      <c r="B762" s="229" t="s">
        <v>1761</v>
      </c>
      <c r="C762" s="372">
        <v>851</v>
      </c>
      <c r="F762" s="52"/>
      <c r="G762" s="52"/>
      <c r="H762" s="52"/>
    </row>
    <row r="763" spans="2:8" s="36" customFormat="1" ht="15">
      <c r="B763" s="229" t="s">
        <v>1762</v>
      </c>
      <c r="C763" s="372">
        <v>765</v>
      </c>
      <c r="F763" s="52"/>
      <c r="G763" s="52"/>
      <c r="H763" s="52"/>
    </row>
    <row r="764" spans="2:8" s="36" customFormat="1" ht="15">
      <c r="B764" s="229" t="s">
        <v>1763</v>
      </c>
      <c r="C764" s="372">
        <v>23</v>
      </c>
      <c r="F764" s="52"/>
      <c r="G764" s="52"/>
      <c r="H764" s="52"/>
    </row>
    <row r="765" spans="2:8" s="36" customFormat="1" ht="15">
      <c r="B765" s="229" t="s">
        <v>1764</v>
      </c>
      <c r="C765" s="372">
        <v>183</v>
      </c>
      <c r="F765" s="52"/>
      <c r="G765" s="52"/>
      <c r="H765" s="52"/>
    </row>
    <row r="766" spans="2:8" s="36" customFormat="1" ht="15">
      <c r="B766" s="229" t="s">
        <v>1765</v>
      </c>
      <c r="C766" s="372">
        <v>19</v>
      </c>
      <c r="F766" s="52"/>
      <c r="G766" s="52"/>
      <c r="H766" s="52"/>
    </row>
    <row r="767" spans="2:8" s="36" customFormat="1" ht="15">
      <c r="B767" s="229" t="s">
        <v>1766</v>
      </c>
      <c r="C767" s="372">
        <v>734</v>
      </c>
      <c r="F767" s="52"/>
      <c r="G767" s="52"/>
      <c r="H767" s="52"/>
    </row>
    <row r="768" spans="2:8" s="36" customFormat="1" ht="15">
      <c r="B768" s="229" t="s">
        <v>1767</v>
      </c>
      <c r="C768" s="372">
        <v>355</v>
      </c>
      <c r="F768" s="52"/>
      <c r="G768" s="52"/>
      <c r="H768" s="52"/>
    </row>
    <row r="769" spans="2:8" s="36" customFormat="1" ht="15">
      <c r="B769" s="229" t="s">
        <v>1768</v>
      </c>
      <c r="C769" s="372">
        <v>1013</v>
      </c>
      <c r="F769" s="52"/>
      <c r="G769" s="52"/>
      <c r="H769" s="52"/>
    </row>
    <row r="770" spans="2:8" s="36" customFormat="1" ht="15">
      <c r="B770" s="229" t="s">
        <v>1769</v>
      </c>
      <c r="C770" s="372">
        <v>1</v>
      </c>
      <c r="F770" s="52"/>
      <c r="G770" s="52"/>
      <c r="H770" s="52"/>
    </row>
    <row r="771" spans="2:8" s="36" customFormat="1" ht="15">
      <c r="B771" s="229" t="s">
        <v>1770</v>
      </c>
      <c r="C771" s="372">
        <v>1061</v>
      </c>
      <c r="F771" s="52"/>
      <c r="G771" s="52"/>
      <c r="H771" s="52"/>
    </row>
    <row r="772" spans="2:8" s="36" customFormat="1" ht="15">
      <c r="B772" s="229" t="s">
        <v>1771</v>
      </c>
      <c r="C772" s="372">
        <v>2282</v>
      </c>
      <c r="F772" s="52"/>
      <c r="G772" s="52"/>
      <c r="H772" s="52"/>
    </row>
    <row r="773" spans="2:8" s="36" customFormat="1" ht="15">
      <c r="B773" s="229" t="s">
        <v>1772</v>
      </c>
      <c r="C773" s="372">
        <v>25</v>
      </c>
      <c r="F773" s="52"/>
      <c r="G773" s="52"/>
      <c r="H773" s="52"/>
    </row>
    <row r="774" spans="2:8" s="36" customFormat="1" ht="15">
      <c r="B774" s="229" t="s">
        <v>1773</v>
      </c>
      <c r="C774" s="372">
        <v>1232</v>
      </c>
      <c r="F774" s="52"/>
      <c r="G774" s="52"/>
      <c r="H774" s="52"/>
    </row>
    <row r="775" spans="2:8" s="36" customFormat="1" ht="15">
      <c r="B775" s="229" t="s">
        <v>1774</v>
      </c>
      <c r="C775" s="372">
        <v>12</v>
      </c>
      <c r="F775" s="52"/>
      <c r="G775" s="52"/>
      <c r="H775" s="52"/>
    </row>
    <row r="776" spans="2:8" s="36" customFormat="1" ht="15">
      <c r="B776" s="229" t="s">
        <v>1775</v>
      </c>
      <c r="C776" s="372">
        <v>2078</v>
      </c>
      <c r="F776" s="52"/>
      <c r="G776" s="52"/>
      <c r="H776" s="52"/>
    </row>
    <row r="777" spans="2:8" s="36" customFormat="1" ht="15">
      <c r="B777" s="229" t="s">
        <v>1776</v>
      </c>
      <c r="C777" s="372">
        <v>750</v>
      </c>
      <c r="F777" s="52"/>
      <c r="G777" s="52"/>
      <c r="H777" s="52"/>
    </row>
    <row r="778" spans="2:8" s="36" customFormat="1" ht="15">
      <c r="B778" s="229" t="s">
        <v>1777</v>
      </c>
      <c r="C778" s="372">
        <v>28</v>
      </c>
      <c r="F778" s="52"/>
      <c r="G778" s="52"/>
      <c r="H778" s="52"/>
    </row>
    <row r="779" spans="2:8" s="36" customFormat="1" ht="15">
      <c r="B779" s="229" t="s">
        <v>1778</v>
      </c>
      <c r="C779" s="372">
        <v>506</v>
      </c>
      <c r="F779" s="52"/>
      <c r="G779" s="52"/>
      <c r="H779" s="52"/>
    </row>
    <row r="780" spans="2:8" s="36" customFormat="1" ht="15">
      <c r="B780" s="229" t="s">
        <v>1779</v>
      </c>
      <c r="C780" s="372">
        <v>484</v>
      </c>
      <c r="F780" s="52"/>
      <c r="G780" s="52"/>
      <c r="H780" s="52"/>
    </row>
    <row r="781" spans="2:8" s="36" customFormat="1" ht="15">
      <c r="B781" s="229" t="s">
        <v>1780</v>
      </c>
      <c r="C781" s="372">
        <v>239</v>
      </c>
      <c r="F781" s="52"/>
      <c r="G781" s="52"/>
      <c r="H781" s="52"/>
    </row>
    <row r="782" spans="2:8" s="36" customFormat="1" ht="15">
      <c r="B782" s="229" t="s">
        <v>1781</v>
      </c>
      <c r="C782" s="372">
        <v>605</v>
      </c>
      <c r="F782" s="52"/>
      <c r="G782" s="52"/>
      <c r="H782" s="52"/>
    </row>
    <row r="783" spans="2:8" s="36" customFormat="1" ht="15">
      <c r="B783" s="229" t="s">
        <v>1782</v>
      </c>
      <c r="C783" s="372">
        <v>271</v>
      </c>
      <c r="F783" s="52"/>
      <c r="G783" s="52"/>
      <c r="H783" s="52"/>
    </row>
    <row r="784" spans="2:8" s="36" customFormat="1" ht="15">
      <c r="B784" s="229" t="s">
        <v>1783</v>
      </c>
      <c r="C784" s="372">
        <v>348</v>
      </c>
      <c r="F784" s="52"/>
      <c r="G784" s="52"/>
      <c r="H784" s="52"/>
    </row>
    <row r="785" spans="2:8" s="36" customFormat="1" ht="15">
      <c r="B785" s="229" t="s">
        <v>1784</v>
      </c>
      <c r="C785" s="372">
        <v>115</v>
      </c>
      <c r="F785" s="52"/>
      <c r="G785" s="52"/>
      <c r="H785" s="52"/>
    </row>
    <row r="786" spans="2:8" s="36" customFormat="1" ht="15">
      <c r="B786" s="229" t="s">
        <v>1785</v>
      </c>
      <c r="C786" s="372">
        <v>738</v>
      </c>
      <c r="F786" s="52"/>
      <c r="G786" s="52"/>
      <c r="H786" s="52"/>
    </row>
    <row r="787" spans="2:8" s="36" customFormat="1" ht="15">
      <c r="B787" s="229" t="s">
        <v>1786</v>
      </c>
      <c r="C787" s="372">
        <v>695</v>
      </c>
      <c r="F787" s="52"/>
      <c r="G787" s="52"/>
      <c r="H787" s="52"/>
    </row>
    <row r="788" spans="2:8" s="36" customFormat="1" ht="15">
      <c r="B788" s="229" t="s">
        <v>1787</v>
      </c>
      <c r="C788" s="372">
        <v>227</v>
      </c>
      <c r="F788" s="52"/>
      <c r="G788" s="52"/>
      <c r="H788" s="52"/>
    </row>
    <row r="789" spans="2:8" s="36" customFormat="1" ht="15">
      <c r="B789" s="229" t="s">
        <v>1788</v>
      </c>
      <c r="C789" s="372">
        <v>979</v>
      </c>
      <c r="F789" s="52"/>
      <c r="G789" s="52"/>
      <c r="H789" s="52"/>
    </row>
    <row r="790" spans="2:8" s="36" customFormat="1" ht="15">
      <c r="B790" s="229" t="s">
        <v>1789</v>
      </c>
      <c r="C790" s="372">
        <v>407</v>
      </c>
      <c r="F790" s="52"/>
      <c r="G790" s="52"/>
      <c r="H790" s="52"/>
    </row>
    <row r="791" spans="2:8" s="36" customFormat="1" ht="15">
      <c r="B791" s="229" t="s">
        <v>1790</v>
      </c>
      <c r="C791" s="372">
        <v>19</v>
      </c>
      <c r="F791" s="52"/>
      <c r="G791" s="52"/>
      <c r="H791" s="52"/>
    </row>
    <row r="792" spans="2:8" s="36" customFormat="1" ht="15">
      <c r="B792" s="229" t="s">
        <v>1791</v>
      </c>
      <c r="C792" s="372">
        <v>541</v>
      </c>
      <c r="F792" s="52"/>
      <c r="G792" s="52"/>
      <c r="H792" s="52"/>
    </row>
    <row r="793" spans="2:8" s="36" customFormat="1" ht="15">
      <c r="B793" s="229" t="s">
        <v>1792</v>
      </c>
      <c r="C793" s="372">
        <v>432</v>
      </c>
      <c r="F793" s="52"/>
      <c r="G793" s="52"/>
      <c r="H793" s="52"/>
    </row>
    <row r="794" spans="2:8" s="36" customFormat="1" ht="15">
      <c r="B794" s="229" t="s">
        <v>1793</v>
      </c>
      <c r="C794" s="372">
        <v>1201</v>
      </c>
      <c r="F794" s="52"/>
      <c r="G794" s="52"/>
      <c r="H794" s="52"/>
    </row>
    <row r="795" spans="2:8" s="36" customFormat="1" ht="15">
      <c r="B795" s="229" t="s">
        <v>1794</v>
      </c>
      <c r="C795" s="372">
        <v>54</v>
      </c>
      <c r="F795" s="52"/>
      <c r="G795" s="52"/>
      <c r="H795" s="52"/>
    </row>
    <row r="796" spans="2:8" s="36" customFormat="1" ht="15">
      <c r="B796" s="229" t="s">
        <v>1795</v>
      </c>
      <c r="C796" s="372">
        <v>647</v>
      </c>
      <c r="F796" s="52"/>
      <c r="G796" s="52"/>
      <c r="H796" s="52"/>
    </row>
    <row r="797" spans="2:8" s="36" customFormat="1" ht="15">
      <c r="B797" s="229" t="s">
        <v>1796</v>
      </c>
      <c r="C797" s="372">
        <v>10</v>
      </c>
      <c r="F797" s="52"/>
      <c r="G797" s="52"/>
      <c r="H797" s="52"/>
    </row>
    <row r="798" spans="2:8" s="36" customFormat="1" ht="15">
      <c r="B798" s="229" t="s">
        <v>1797</v>
      </c>
      <c r="C798" s="372">
        <v>342</v>
      </c>
      <c r="F798" s="52"/>
      <c r="G798" s="52"/>
      <c r="H798" s="52"/>
    </row>
    <row r="799" spans="2:8" s="36" customFormat="1" ht="15">
      <c r="B799" s="229" t="s">
        <v>1798</v>
      </c>
      <c r="C799" s="372">
        <v>137</v>
      </c>
      <c r="F799" s="52"/>
      <c r="G799" s="52"/>
      <c r="H799" s="52"/>
    </row>
    <row r="800" spans="2:8" s="36" customFormat="1" ht="15">
      <c r="B800" s="229" t="s">
        <v>1799</v>
      </c>
      <c r="C800" s="372">
        <v>656</v>
      </c>
      <c r="F800" s="52"/>
      <c r="G800" s="52"/>
      <c r="H800" s="52"/>
    </row>
    <row r="801" spans="2:8" s="36" customFormat="1" ht="15">
      <c r="B801" s="229" t="s">
        <v>1800</v>
      </c>
      <c r="C801" s="372">
        <v>1</v>
      </c>
      <c r="F801" s="52"/>
      <c r="G801" s="52"/>
      <c r="H801" s="52"/>
    </row>
    <row r="802" spans="2:8" s="36" customFormat="1" ht="15">
      <c r="B802" s="229" t="s">
        <v>1801</v>
      </c>
      <c r="C802" s="372">
        <v>647</v>
      </c>
      <c r="F802" s="52"/>
      <c r="G802" s="52"/>
      <c r="H802" s="52"/>
    </row>
    <row r="803" spans="2:8" s="36" customFormat="1" ht="15">
      <c r="B803" s="229" t="s">
        <v>1802</v>
      </c>
      <c r="C803" s="372">
        <v>159</v>
      </c>
      <c r="F803" s="52"/>
      <c r="G803" s="52"/>
      <c r="H803" s="52"/>
    </row>
    <row r="804" spans="2:8" s="36" customFormat="1" ht="15">
      <c r="B804" s="229" t="s">
        <v>1803</v>
      </c>
      <c r="C804" s="372">
        <v>1420</v>
      </c>
      <c r="F804" s="52"/>
      <c r="G804" s="52"/>
      <c r="H804" s="52"/>
    </row>
    <row r="805" spans="2:8" s="36" customFormat="1" ht="15">
      <c r="B805" s="229" t="s">
        <v>1804</v>
      </c>
      <c r="C805" s="372">
        <v>2</v>
      </c>
      <c r="F805" s="52"/>
      <c r="G805" s="52"/>
      <c r="H805" s="52"/>
    </row>
    <row r="806" spans="2:8" s="36" customFormat="1" ht="15">
      <c r="B806" s="229" t="s">
        <v>1805</v>
      </c>
      <c r="C806" s="372">
        <v>286</v>
      </c>
      <c r="F806" s="52"/>
      <c r="G806" s="52"/>
      <c r="H806" s="52"/>
    </row>
    <row r="807" spans="2:8" s="36" customFormat="1" ht="15">
      <c r="B807" s="229" t="s">
        <v>1806</v>
      </c>
      <c r="C807" s="372">
        <v>537</v>
      </c>
      <c r="F807" s="52"/>
      <c r="G807" s="52"/>
      <c r="H807" s="52"/>
    </row>
    <row r="808" spans="2:8" s="36" customFormat="1" ht="15">
      <c r="B808" s="229" t="s">
        <v>1807</v>
      </c>
      <c r="C808" s="372">
        <v>32</v>
      </c>
      <c r="F808" s="52"/>
      <c r="G808" s="52"/>
      <c r="H808" s="52"/>
    </row>
    <row r="809" spans="2:8" s="36" customFormat="1" ht="15">
      <c r="B809" s="229" t="s">
        <v>1808</v>
      </c>
      <c r="C809" s="372">
        <v>576</v>
      </c>
      <c r="F809" s="52"/>
      <c r="G809" s="52"/>
      <c r="H809" s="52"/>
    </row>
    <row r="810" spans="2:8" s="36" customFormat="1" ht="15">
      <c r="B810" s="229" t="s">
        <v>1809</v>
      </c>
      <c r="C810" s="372">
        <v>296</v>
      </c>
      <c r="F810" s="52"/>
      <c r="G810" s="52"/>
      <c r="H810" s="52"/>
    </row>
    <row r="811" spans="2:8" s="36" customFormat="1" ht="15">
      <c r="B811" s="229" t="s">
        <v>1810</v>
      </c>
      <c r="C811" s="372">
        <v>239</v>
      </c>
      <c r="F811" s="52"/>
      <c r="G811" s="52"/>
      <c r="H811" s="52"/>
    </row>
    <row r="812" spans="2:8" s="36" customFormat="1" ht="15">
      <c r="B812" s="229" t="s">
        <v>1811</v>
      </c>
      <c r="C812" s="372">
        <v>566</v>
      </c>
      <c r="F812" s="52"/>
      <c r="G812" s="52"/>
      <c r="H812" s="52"/>
    </row>
    <row r="813" spans="2:8" s="36" customFormat="1" ht="15">
      <c r="B813" s="229" t="s">
        <v>1812</v>
      </c>
      <c r="C813" s="372">
        <v>1501</v>
      </c>
      <c r="F813" s="52"/>
      <c r="G813" s="52"/>
      <c r="H813" s="52"/>
    </row>
    <row r="814" spans="2:8" s="36" customFormat="1" ht="15">
      <c r="B814" s="229" t="s">
        <v>1813</v>
      </c>
      <c r="C814" s="372">
        <v>2</v>
      </c>
      <c r="F814" s="52"/>
      <c r="G814" s="52"/>
      <c r="H814" s="52"/>
    </row>
    <row r="815" spans="2:8" s="36" customFormat="1" ht="15">
      <c r="B815" s="229" t="s">
        <v>1814</v>
      </c>
      <c r="C815" s="372">
        <v>497</v>
      </c>
      <c r="F815" s="52"/>
      <c r="G815" s="52"/>
      <c r="H815" s="52"/>
    </row>
    <row r="816" spans="2:8" s="36" customFormat="1" ht="15">
      <c r="B816" s="229" t="s">
        <v>1815</v>
      </c>
      <c r="C816" s="372">
        <v>43</v>
      </c>
      <c r="F816" s="52"/>
      <c r="G816" s="52"/>
      <c r="H816" s="52"/>
    </row>
    <row r="817" spans="2:8" s="36" customFormat="1" ht="15">
      <c r="B817" s="229" t="s">
        <v>1816</v>
      </c>
      <c r="C817" s="372">
        <v>1270</v>
      </c>
      <c r="F817" s="52"/>
      <c r="G817" s="52"/>
      <c r="H817" s="52"/>
    </row>
    <row r="818" spans="2:8" s="36" customFormat="1" ht="15">
      <c r="B818" s="229" t="s">
        <v>1817</v>
      </c>
      <c r="C818" s="372">
        <v>10</v>
      </c>
      <c r="F818" s="52"/>
      <c r="G818" s="52"/>
      <c r="H818" s="52"/>
    </row>
    <row r="819" spans="2:8" s="36" customFormat="1" ht="15">
      <c r="B819" s="229" t="s">
        <v>1818</v>
      </c>
      <c r="C819" s="372">
        <v>625</v>
      </c>
      <c r="F819" s="52"/>
      <c r="G819" s="52"/>
      <c r="H819" s="52"/>
    </row>
    <row r="820" spans="2:8" s="36" customFormat="1" ht="15">
      <c r="B820" s="229" t="s">
        <v>1819</v>
      </c>
      <c r="C820" s="372">
        <v>9</v>
      </c>
      <c r="F820" s="52"/>
      <c r="G820" s="52"/>
      <c r="H820" s="52"/>
    </row>
    <row r="821" spans="2:8" s="36" customFormat="1" ht="15">
      <c r="B821" s="229" t="s">
        <v>1820</v>
      </c>
      <c r="C821" s="372">
        <v>399</v>
      </c>
      <c r="F821" s="52"/>
      <c r="G821" s="52"/>
      <c r="H821" s="52"/>
    </row>
    <row r="822" spans="2:8" s="36" customFormat="1" ht="15">
      <c r="B822" s="229" t="s">
        <v>1821</v>
      </c>
      <c r="C822" s="372">
        <v>680</v>
      </c>
      <c r="F822" s="52"/>
      <c r="G822" s="52"/>
      <c r="H822" s="52"/>
    </row>
    <row r="823" spans="2:8" s="36" customFormat="1" ht="15">
      <c r="B823" s="229" t="s">
        <v>1822</v>
      </c>
      <c r="C823" s="372">
        <v>618</v>
      </c>
      <c r="F823" s="52"/>
      <c r="G823" s="52"/>
      <c r="H823" s="52"/>
    </row>
    <row r="824" spans="2:8" s="36" customFormat="1" ht="15">
      <c r="B824" s="229" t="s">
        <v>1823</v>
      </c>
      <c r="C824" s="372">
        <v>951</v>
      </c>
      <c r="F824" s="52"/>
      <c r="G824" s="52"/>
      <c r="H824" s="52"/>
    </row>
    <row r="825" spans="2:8" s="36" customFormat="1" ht="15">
      <c r="B825" s="229" t="s">
        <v>1824</v>
      </c>
      <c r="C825" s="372">
        <v>906</v>
      </c>
      <c r="F825" s="52"/>
      <c r="G825" s="52"/>
      <c r="H825" s="52"/>
    </row>
    <row r="826" spans="2:8" s="36" customFormat="1" ht="15">
      <c r="B826" s="229" t="s">
        <v>1825</v>
      </c>
      <c r="C826" s="372">
        <v>142</v>
      </c>
      <c r="F826" s="52"/>
      <c r="G826" s="52"/>
      <c r="H826" s="52"/>
    </row>
    <row r="827" spans="2:8" s="36" customFormat="1" ht="15">
      <c r="B827" s="229" t="s">
        <v>1826</v>
      </c>
      <c r="C827" s="372">
        <v>343</v>
      </c>
      <c r="F827" s="52"/>
      <c r="G827" s="52"/>
      <c r="H827" s="52"/>
    </row>
    <row r="828" spans="2:8" s="36" customFormat="1" ht="15">
      <c r="B828" s="229" t="s">
        <v>1827</v>
      </c>
      <c r="C828" s="372">
        <v>270</v>
      </c>
      <c r="F828" s="52"/>
      <c r="G828" s="52"/>
      <c r="H828" s="52"/>
    </row>
    <row r="829" spans="2:8" s="36" customFormat="1" ht="15">
      <c r="B829" s="229" t="s">
        <v>1828</v>
      </c>
      <c r="C829" s="372">
        <v>1096</v>
      </c>
      <c r="F829" s="52"/>
      <c r="G829" s="52"/>
      <c r="H829" s="52"/>
    </row>
    <row r="830" spans="2:8" s="36" customFormat="1" ht="15">
      <c r="B830" s="229" t="s">
        <v>1829</v>
      </c>
      <c r="C830" s="372">
        <v>238</v>
      </c>
      <c r="F830" s="52"/>
      <c r="G830" s="52"/>
      <c r="H830" s="52"/>
    </row>
    <row r="831" spans="2:8" s="36" customFormat="1" ht="15">
      <c r="B831" s="229" t="s">
        <v>1830</v>
      </c>
      <c r="C831" s="372">
        <v>351</v>
      </c>
      <c r="F831" s="52"/>
      <c r="G831" s="52"/>
      <c r="H831" s="52"/>
    </row>
    <row r="832" spans="2:8" s="36" customFormat="1" ht="15">
      <c r="B832" s="229" t="s">
        <v>1831</v>
      </c>
      <c r="C832" s="372">
        <v>432</v>
      </c>
      <c r="F832" s="52"/>
      <c r="G832" s="52"/>
      <c r="H832" s="52"/>
    </row>
    <row r="833" spans="2:8" s="36" customFormat="1" ht="15">
      <c r="B833" s="229" t="s">
        <v>1832</v>
      </c>
      <c r="C833" s="372">
        <v>477</v>
      </c>
      <c r="F833" s="52"/>
      <c r="G833" s="52"/>
      <c r="H833" s="52"/>
    </row>
    <row r="834" spans="2:8" s="36" customFormat="1" ht="15">
      <c r="B834" s="229" t="s">
        <v>1833</v>
      </c>
      <c r="C834" s="372">
        <v>2164</v>
      </c>
      <c r="F834" s="52"/>
      <c r="G834" s="52"/>
      <c r="H834" s="52"/>
    </row>
    <row r="835" spans="2:8" s="36" customFormat="1" ht="15">
      <c r="B835" s="229" t="s">
        <v>1834</v>
      </c>
      <c r="C835" s="372">
        <v>1842</v>
      </c>
      <c r="F835" s="52"/>
      <c r="G835" s="52"/>
      <c r="H835" s="52"/>
    </row>
    <row r="836" spans="2:8" s="36" customFormat="1" ht="15">
      <c r="B836" s="229" t="s">
        <v>1835</v>
      </c>
      <c r="C836" s="372">
        <v>3</v>
      </c>
      <c r="F836" s="52"/>
      <c r="G836" s="52"/>
      <c r="H836" s="52"/>
    </row>
    <row r="837" spans="2:8" s="36" customFormat="1" ht="15">
      <c r="B837" s="229" t="s">
        <v>1836</v>
      </c>
      <c r="C837" s="372">
        <v>823</v>
      </c>
      <c r="F837" s="52"/>
      <c r="G837" s="52"/>
      <c r="H837" s="52"/>
    </row>
    <row r="838" spans="2:8" s="36" customFormat="1" ht="15">
      <c r="B838" s="229" t="s">
        <v>1837</v>
      </c>
      <c r="C838" s="372">
        <v>467</v>
      </c>
      <c r="F838" s="52"/>
      <c r="G838" s="52"/>
      <c r="H838" s="52"/>
    </row>
    <row r="839" spans="2:8" s="36" customFormat="1" ht="15">
      <c r="B839" s="229" t="s">
        <v>1838</v>
      </c>
      <c r="C839" s="372">
        <v>1200</v>
      </c>
      <c r="F839" s="52"/>
      <c r="G839" s="52"/>
      <c r="H839" s="52"/>
    </row>
    <row r="840" spans="2:8" s="36" customFormat="1" ht="15">
      <c r="B840" s="229" t="s">
        <v>1839</v>
      </c>
      <c r="C840" s="372">
        <v>1251</v>
      </c>
      <c r="F840" s="52"/>
      <c r="G840" s="52"/>
      <c r="H840" s="52"/>
    </row>
    <row r="841" spans="2:8" s="36" customFormat="1" ht="15">
      <c r="B841" s="229" t="s">
        <v>1840</v>
      </c>
      <c r="C841" s="372">
        <v>101</v>
      </c>
      <c r="F841" s="52"/>
      <c r="G841" s="52"/>
      <c r="H841" s="52"/>
    </row>
    <row r="842" spans="2:8" s="36" customFormat="1" ht="15">
      <c r="B842" s="229" t="s">
        <v>1841</v>
      </c>
      <c r="C842" s="372">
        <v>147</v>
      </c>
      <c r="F842" s="52"/>
      <c r="G842" s="52"/>
      <c r="H842" s="52"/>
    </row>
    <row r="843" spans="2:8" s="36" customFormat="1" ht="15">
      <c r="B843" s="229" t="s">
        <v>1842</v>
      </c>
      <c r="C843" s="372">
        <v>483</v>
      </c>
      <c r="F843" s="52"/>
      <c r="G843" s="52"/>
      <c r="H843" s="52"/>
    </row>
    <row r="844" spans="2:8" s="36" customFormat="1" ht="15">
      <c r="B844" s="229" t="s">
        <v>1843</v>
      </c>
      <c r="C844" s="372">
        <v>236</v>
      </c>
      <c r="F844" s="52"/>
      <c r="G844" s="52"/>
      <c r="H844" s="52"/>
    </row>
    <row r="845" spans="2:8" s="36" customFormat="1" ht="15">
      <c r="B845" s="229" t="s">
        <v>1844</v>
      </c>
      <c r="C845" s="372">
        <v>484</v>
      </c>
      <c r="F845" s="52"/>
      <c r="G845" s="52"/>
      <c r="H845" s="52"/>
    </row>
    <row r="846" spans="2:8" s="36" customFormat="1" ht="15">
      <c r="B846" s="229" t="s">
        <v>1845</v>
      </c>
      <c r="C846" s="372">
        <v>57</v>
      </c>
      <c r="F846" s="52"/>
      <c r="G846" s="52"/>
      <c r="H846" s="52"/>
    </row>
    <row r="847" spans="2:8" s="36" customFormat="1" ht="15">
      <c r="B847" s="229" t="s">
        <v>1846</v>
      </c>
      <c r="C847" s="372">
        <v>9</v>
      </c>
      <c r="F847" s="52"/>
      <c r="G847" s="52"/>
      <c r="H847" s="52"/>
    </row>
    <row r="848" spans="2:8" s="36" customFormat="1" ht="15">
      <c r="B848" s="229" t="s">
        <v>1847</v>
      </c>
      <c r="C848" s="372">
        <v>710</v>
      </c>
      <c r="F848" s="52"/>
      <c r="G848" s="52"/>
      <c r="H848" s="52"/>
    </row>
    <row r="849" spans="2:8" s="36" customFormat="1" ht="15">
      <c r="B849" s="229" t="s">
        <v>1848</v>
      </c>
      <c r="C849" s="372">
        <v>344</v>
      </c>
      <c r="F849" s="52"/>
      <c r="G849" s="52"/>
      <c r="H849" s="52"/>
    </row>
    <row r="850" spans="2:8" s="36" customFormat="1" ht="15">
      <c r="B850" s="229" t="s">
        <v>1849</v>
      </c>
      <c r="C850" s="372">
        <v>207</v>
      </c>
      <c r="F850" s="52"/>
      <c r="G850" s="52"/>
      <c r="H850" s="52"/>
    </row>
    <row r="851" spans="2:8" s="36" customFormat="1" ht="15">
      <c r="B851" s="229" t="s">
        <v>1850</v>
      </c>
      <c r="C851" s="372">
        <v>2166</v>
      </c>
      <c r="F851" s="52"/>
      <c r="G851" s="52"/>
      <c r="H851" s="52"/>
    </row>
    <row r="852" spans="2:8" s="36" customFormat="1" ht="15">
      <c r="B852" s="229" t="s">
        <v>1851</v>
      </c>
      <c r="C852" s="372">
        <v>16</v>
      </c>
      <c r="F852" s="52"/>
      <c r="G852" s="52"/>
      <c r="H852" s="52"/>
    </row>
    <row r="853" spans="2:8" s="36" customFormat="1" ht="15">
      <c r="B853" s="229" t="s">
        <v>1852</v>
      </c>
      <c r="C853" s="372">
        <v>378</v>
      </c>
      <c r="F853" s="52"/>
      <c r="G853" s="52"/>
      <c r="H853" s="52"/>
    </row>
    <row r="854" spans="2:8" s="36" customFormat="1" ht="15">
      <c r="B854" s="229" t="s">
        <v>1853</v>
      </c>
      <c r="C854" s="372">
        <v>105</v>
      </c>
      <c r="F854" s="52"/>
      <c r="G854" s="52"/>
      <c r="H854" s="52"/>
    </row>
    <row r="855" spans="2:8" s="36" customFormat="1" ht="15">
      <c r="B855" s="229" t="s">
        <v>1854</v>
      </c>
      <c r="C855" s="372">
        <v>49</v>
      </c>
      <c r="F855" s="52"/>
      <c r="G855" s="52"/>
      <c r="H855" s="52"/>
    </row>
    <row r="856" spans="2:8" s="36" customFormat="1" ht="15">
      <c r="B856" s="229" t="s">
        <v>1855</v>
      </c>
      <c r="C856" s="372">
        <v>1</v>
      </c>
      <c r="F856" s="52"/>
      <c r="G856" s="52"/>
      <c r="H856" s="52"/>
    </row>
    <row r="857" spans="2:8" s="36" customFormat="1" ht="15">
      <c r="B857" s="229" t="s">
        <v>1856</v>
      </c>
      <c r="C857" s="372">
        <v>523</v>
      </c>
      <c r="F857" s="52"/>
      <c r="G857" s="52"/>
      <c r="H857" s="52"/>
    </row>
    <row r="858" spans="2:8" s="36" customFormat="1" ht="15">
      <c r="B858" s="229" t="s">
        <v>1857</v>
      </c>
      <c r="C858" s="372">
        <v>1224</v>
      </c>
      <c r="F858" s="52"/>
      <c r="G858" s="52"/>
      <c r="H858" s="52"/>
    </row>
    <row r="859" spans="2:8" s="36" customFormat="1" ht="15">
      <c r="B859" s="229" t="s">
        <v>1858</v>
      </c>
      <c r="C859" s="372">
        <v>212</v>
      </c>
      <c r="F859" s="52"/>
      <c r="G859" s="52"/>
      <c r="H859" s="52"/>
    </row>
    <row r="860" spans="2:8" s="36" customFormat="1" ht="15">
      <c r="B860" s="229" t="s">
        <v>1859</v>
      </c>
      <c r="C860" s="372">
        <v>504</v>
      </c>
      <c r="F860" s="52"/>
      <c r="G860" s="52"/>
      <c r="H860" s="52"/>
    </row>
    <row r="861" spans="2:8" s="36" customFormat="1" ht="15">
      <c r="B861" s="229" t="s">
        <v>1860</v>
      </c>
      <c r="C861" s="372">
        <v>78</v>
      </c>
      <c r="F861" s="52"/>
      <c r="G861" s="52"/>
      <c r="H861" s="52"/>
    </row>
    <row r="862" spans="2:8" s="36" customFormat="1" ht="15">
      <c r="B862" s="229" t="s">
        <v>1861</v>
      </c>
      <c r="C862" s="372">
        <v>179</v>
      </c>
      <c r="F862" s="52"/>
      <c r="G862" s="52"/>
      <c r="H862" s="52"/>
    </row>
    <row r="863" spans="2:8" s="36" customFormat="1" ht="15">
      <c r="B863" s="229" t="s">
        <v>1862</v>
      </c>
      <c r="C863" s="372">
        <v>29</v>
      </c>
      <c r="F863" s="52"/>
      <c r="G863" s="52"/>
      <c r="H863" s="52"/>
    </row>
    <row r="864" spans="2:8" s="36" customFormat="1" ht="15">
      <c r="B864" s="229" t="s">
        <v>1863</v>
      </c>
      <c r="C864" s="372">
        <v>1452</v>
      </c>
      <c r="F864" s="52"/>
      <c r="G864" s="52"/>
      <c r="H864" s="52"/>
    </row>
    <row r="865" spans="2:8" s="36" customFormat="1" ht="15">
      <c r="B865" s="229" t="s">
        <v>1864</v>
      </c>
      <c r="C865" s="372">
        <v>5</v>
      </c>
      <c r="F865" s="52"/>
      <c r="G865" s="52"/>
      <c r="H865" s="52"/>
    </row>
    <row r="866" spans="2:8" s="36" customFormat="1" ht="15">
      <c r="B866" s="229" t="s">
        <v>1865</v>
      </c>
      <c r="C866" s="372">
        <v>3441</v>
      </c>
      <c r="F866" s="52"/>
      <c r="G866" s="52"/>
      <c r="H866" s="52"/>
    </row>
    <row r="867" spans="2:8" s="36" customFormat="1" ht="15">
      <c r="B867" s="229" t="s">
        <v>1866</v>
      </c>
      <c r="C867" s="372">
        <v>2</v>
      </c>
      <c r="F867" s="52"/>
      <c r="G867" s="52"/>
      <c r="H867" s="52"/>
    </row>
    <row r="868" spans="2:8" s="36" customFormat="1" ht="15">
      <c r="B868" s="229" t="s">
        <v>1867</v>
      </c>
      <c r="C868" s="372">
        <v>1101</v>
      </c>
      <c r="F868" s="52"/>
      <c r="G868" s="52"/>
      <c r="H868" s="52"/>
    </row>
    <row r="869" spans="2:8" s="36" customFormat="1" ht="15">
      <c r="B869" s="229" t="s">
        <v>1868</v>
      </c>
      <c r="C869" s="372">
        <v>9</v>
      </c>
      <c r="F869" s="52"/>
      <c r="G869" s="52"/>
      <c r="H869" s="52"/>
    </row>
    <row r="870" spans="2:8" s="36" customFormat="1" ht="15">
      <c r="B870" s="229" t="s">
        <v>1869</v>
      </c>
      <c r="C870" s="372">
        <v>377</v>
      </c>
      <c r="F870" s="52"/>
      <c r="G870" s="52"/>
      <c r="H870" s="52"/>
    </row>
    <row r="871" spans="2:8" s="36" customFormat="1" ht="15">
      <c r="B871" s="229" t="s">
        <v>1870</v>
      </c>
      <c r="C871" s="372">
        <v>371</v>
      </c>
      <c r="F871" s="52"/>
      <c r="G871" s="52"/>
      <c r="H871" s="52"/>
    </row>
    <row r="872" spans="2:8" s="36" customFormat="1" ht="15">
      <c r="B872" s="229" t="s">
        <v>1871</v>
      </c>
      <c r="C872" s="372">
        <v>429</v>
      </c>
      <c r="F872" s="52"/>
      <c r="G872" s="52"/>
      <c r="H872" s="52"/>
    </row>
    <row r="873" spans="2:8" s="36" customFormat="1" ht="15">
      <c r="B873" s="229" t="s">
        <v>1872</v>
      </c>
      <c r="C873" s="372">
        <v>547</v>
      </c>
      <c r="F873" s="52"/>
      <c r="G873" s="52"/>
      <c r="H873" s="52"/>
    </row>
    <row r="874" spans="2:8" s="36" customFormat="1" ht="15">
      <c r="B874" s="229" t="s">
        <v>1873</v>
      </c>
      <c r="C874" s="372">
        <v>475</v>
      </c>
      <c r="F874" s="52"/>
      <c r="G874" s="52"/>
      <c r="H874" s="52"/>
    </row>
    <row r="875" spans="2:8" s="36" customFormat="1" ht="15">
      <c r="B875" s="229" t="s">
        <v>1874</v>
      </c>
      <c r="C875" s="372">
        <v>9</v>
      </c>
      <c r="F875" s="52"/>
      <c r="G875" s="52"/>
      <c r="H875" s="52"/>
    </row>
    <row r="876" spans="2:8" s="36" customFormat="1" ht="15">
      <c r="B876" s="229" t="s">
        <v>1875</v>
      </c>
      <c r="C876" s="372">
        <v>58</v>
      </c>
      <c r="F876" s="52"/>
      <c r="G876" s="52"/>
      <c r="H876" s="52"/>
    </row>
    <row r="877" spans="2:8" s="36" customFormat="1" ht="15">
      <c r="B877" s="229" t="s">
        <v>1876</v>
      </c>
      <c r="C877" s="372">
        <v>1492</v>
      </c>
      <c r="F877" s="52"/>
      <c r="G877" s="52"/>
      <c r="H877" s="52"/>
    </row>
    <row r="878" spans="2:8" s="36" customFormat="1" ht="15">
      <c r="B878" s="229" t="s">
        <v>1877</v>
      </c>
      <c r="C878" s="372">
        <v>39</v>
      </c>
      <c r="F878" s="52"/>
      <c r="G878" s="52"/>
      <c r="H878" s="52"/>
    </row>
    <row r="879" spans="2:8" s="36" customFormat="1" ht="15">
      <c r="B879" s="229" t="s">
        <v>1878</v>
      </c>
      <c r="C879" s="372">
        <v>46</v>
      </c>
      <c r="F879" s="52"/>
      <c r="G879" s="52"/>
      <c r="H879" s="52"/>
    </row>
    <row r="880" spans="2:8" s="36" customFormat="1" ht="15">
      <c r="B880" s="229" t="s">
        <v>1879</v>
      </c>
      <c r="C880" s="372">
        <v>46</v>
      </c>
      <c r="F880" s="52"/>
      <c r="G880" s="52"/>
      <c r="H880" s="52"/>
    </row>
    <row r="881" spans="2:8" s="36" customFormat="1" ht="15">
      <c r="B881" s="229" t="s">
        <v>1880</v>
      </c>
      <c r="C881" s="372">
        <v>809</v>
      </c>
      <c r="F881" s="52"/>
      <c r="G881" s="52"/>
      <c r="H881" s="52"/>
    </row>
    <row r="882" spans="2:8" s="36" customFormat="1" ht="15">
      <c r="B882" s="229" t="s">
        <v>1881</v>
      </c>
      <c r="C882" s="372">
        <v>104</v>
      </c>
      <c r="F882" s="52"/>
      <c r="G882" s="52"/>
      <c r="H882" s="52"/>
    </row>
    <row r="883" spans="2:8" s="36" customFormat="1" ht="15">
      <c r="B883" s="229" t="s">
        <v>1882</v>
      </c>
      <c r="C883" s="372">
        <v>1401</v>
      </c>
      <c r="F883" s="52"/>
      <c r="G883" s="52"/>
      <c r="H883" s="52"/>
    </row>
    <row r="884" spans="2:8" s="36" customFormat="1" ht="15">
      <c r="B884" s="229" t="s">
        <v>1883</v>
      </c>
      <c r="C884" s="372">
        <v>336</v>
      </c>
      <c r="F884" s="52"/>
      <c r="G884" s="52"/>
      <c r="H884" s="52"/>
    </row>
    <row r="885" spans="2:8" s="36" customFormat="1" ht="15">
      <c r="B885" s="229" t="s">
        <v>1884</v>
      </c>
      <c r="C885" s="372">
        <v>2888</v>
      </c>
      <c r="F885" s="52"/>
      <c r="G885" s="52"/>
      <c r="H885" s="52"/>
    </row>
    <row r="886" spans="2:8" s="36" customFormat="1" ht="15">
      <c r="B886" s="229" t="s">
        <v>1885</v>
      </c>
      <c r="C886" s="372">
        <v>153</v>
      </c>
      <c r="F886" s="52"/>
      <c r="G886" s="52"/>
      <c r="H886" s="52"/>
    </row>
    <row r="887" spans="2:8" s="36" customFormat="1" ht="15">
      <c r="B887" s="229" t="s">
        <v>1886</v>
      </c>
      <c r="C887" s="372">
        <v>7</v>
      </c>
      <c r="F887" s="52"/>
      <c r="G887" s="52"/>
      <c r="H887" s="52"/>
    </row>
    <row r="888" spans="2:8" s="36" customFormat="1" ht="15">
      <c r="B888" s="229" t="s">
        <v>1887</v>
      </c>
      <c r="C888" s="372">
        <v>484</v>
      </c>
      <c r="F888" s="52"/>
      <c r="G888" s="52"/>
      <c r="H888" s="52"/>
    </row>
    <row r="889" spans="2:8" s="36" customFormat="1" ht="15">
      <c r="B889" s="229" t="s">
        <v>1888</v>
      </c>
      <c r="C889" s="372">
        <v>7</v>
      </c>
      <c r="F889" s="52"/>
      <c r="G889" s="52"/>
      <c r="H889" s="52"/>
    </row>
    <row r="890" spans="2:8" s="36" customFormat="1" ht="15">
      <c r="B890" s="229" t="s">
        <v>1889</v>
      </c>
      <c r="C890" s="372">
        <v>928</v>
      </c>
      <c r="F890" s="52"/>
      <c r="G890" s="52"/>
      <c r="H890" s="52"/>
    </row>
    <row r="891" spans="2:8" s="36" customFormat="1" ht="15">
      <c r="B891" s="229" t="s">
        <v>1890</v>
      </c>
      <c r="C891" s="372">
        <v>36400</v>
      </c>
      <c r="F891" s="52"/>
      <c r="G891" s="52"/>
      <c r="H891" s="52"/>
    </row>
    <row r="892" spans="2:8" s="36" customFormat="1" ht="15">
      <c r="B892" s="229" t="s">
        <v>1891</v>
      </c>
      <c r="C892" s="372">
        <v>245000</v>
      </c>
      <c r="F892" s="52"/>
      <c r="G892" s="52"/>
      <c r="H892" s="52"/>
    </row>
    <row r="893" spans="2:8" s="36" customFormat="1" ht="15">
      <c r="B893" s="229" t="s">
        <v>1892</v>
      </c>
      <c r="C893" s="372">
        <v>6</v>
      </c>
      <c r="F893" s="52"/>
      <c r="G893" s="52"/>
      <c r="H893" s="52"/>
    </row>
    <row r="894" spans="2:8" s="36" customFormat="1" ht="15">
      <c r="B894" s="229" t="s">
        <v>1893</v>
      </c>
      <c r="C894" s="372">
        <v>193</v>
      </c>
      <c r="F894" s="52"/>
      <c r="G894" s="52"/>
      <c r="H894" s="52"/>
    </row>
    <row r="895" spans="2:8" s="36" customFormat="1" ht="15">
      <c r="B895" s="229" t="s">
        <v>1894</v>
      </c>
      <c r="C895" s="372">
        <v>477</v>
      </c>
      <c r="F895" s="52"/>
      <c r="G895" s="52"/>
      <c r="H895" s="52"/>
    </row>
    <row r="896" spans="2:8" s="36" customFormat="1" ht="15">
      <c r="B896" s="229" t="s">
        <v>1895</v>
      </c>
      <c r="C896" s="372">
        <v>1</v>
      </c>
      <c r="F896" s="52"/>
      <c r="G896" s="52"/>
      <c r="H896" s="52"/>
    </row>
    <row r="897" spans="2:8" s="36" customFormat="1" ht="15">
      <c r="B897" s="229" t="s">
        <v>1896</v>
      </c>
      <c r="C897" s="372">
        <v>71</v>
      </c>
      <c r="F897" s="52"/>
      <c r="G897" s="52"/>
      <c r="H897" s="52"/>
    </row>
    <row r="898" spans="2:8" s="36" customFormat="1" ht="15">
      <c r="B898" s="229" t="s">
        <v>1897</v>
      </c>
      <c r="C898" s="372">
        <v>368</v>
      </c>
      <c r="F898" s="52"/>
      <c r="G898" s="52"/>
      <c r="H898" s="52"/>
    </row>
    <row r="899" spans="2:8" s="36" customFormat="1" ht="15">
      <c r="B899" s="229" t="s">
        <v>1898</v>
      </c>
      <c r="C899" s="372">
        <v>1179</v>
      </c>
      <c r="F899" s="52"/>
      <c r="G899" s="52"/>
      <c r="H899" s="52"/>
    </row>
    <row r="900" spans="2:8" s="36" customFormat="1" ht="15">
      <c r="B900" s="229" t="s">
        <v>1899</v>
      </c>
      <c r="C900" s="372">
        <v>553</v>
      </c>
      <c r="F900" s="52"/>
      <c r="G900" s="52"/>
      <c r="H900" s="52"/>
    </row>
    <row r="901" spans="2:8" s="36" customFormat="1" ht="15">
      <c r="B901" s="229" t="s">
        <v>1900</v>
      </c>
      <c r="C901" s="372">
        <v>5</v>
      </c>
      <c r="F901" s="52"/>
      <c r="G901" s="52"/>
      <c r="H901" s="52"/>
    </row>
    <row r="902" spans="2:8" s="36" customFormat="1" ht="15">
      <c r="B902" s="229" t="s">
        <v>1901</v>
      </c>
      <c r="C902" s="372">
        <v>223</v>
      </c>
      <c r="F902" s="52"/>
      <c r="G902" s="52"/>
      <c r="H902" s="52"/>
    </row>
    <row r="903" spans="2:8" s="36" customFormat="1" ht="15">
      <c r="B903" s="229" t="s">
        <v>1902</v>
      </c>
      <c r="C903" s="372">
        <v>6</v>
      </c>
      <c r="F903" s="52"/>
      <c r="G903" s="52"/>
      <c r="H903" s="52"/>
    </row>
    <row r="904" spans="2:8" s="36" customFormat="1" ht="15">
      <c r="B904" s="229" t="s">
        <v>1903</v>
      </c>
      <c r="C904" s="372">
        <v>776</v>
      </c>
      <c r="F904" s="52"/>
      <c r="G904" s="52"/>
      <c r="H904" s="52"/>
    </row>
    <row r="905" spans="2:8" s="36" customFormat="1" ht="15">
      <c r="B905" s="229" t="s">
        <v>1904</v>
      </c>
      <c r="C905" s="372">
        <v>12</v>
      </c>
      <c r="F905" s="52"/>
      <c r="G905" s="52"/>
      <c r="H905" s="52"/>
    </row>
    <row r="906" spans="2:8" s="36" customFormat="1" ht="15">
      <c r="B906" s="229" t="s">
        <v>1905</v>
      </c>
      <c r="C906" s="372">
        <v>46</v>
      </c>
      <c r="F906" s="52"/>
      <c r="G906" s="52"/>
      <c r="H906" s="52"/>
    </row>
    <row r="907" spans="2:8" s="36" customFormat="1" ht="15">
      <c r="B907" s="229" t="s">
        <v>1906</v>
      </c>
      <c r="C907" s="372">
        <v>842</v>
      </c>
      <c r="F907" s="52"/>
      <c r="G907" s="52"/>
      <c r="H907" s="52"/>
    </row>
    <row r="908" spans="2:8" s="36" customFormat="1" ht="15">
      <c r="B908" s="229" t="s">
        <v>1907</v>
      </c>
      <c r="C908" s="372">
        <v>175</v>
      </c>
      <c r="F908" s="52"/>
      <c r="G908" s="52"/>
      <c r="H908" s="52"/>
    </row>
    <row r="909" spans="2:8" s="36" customFormat="1" ht="15">
      <c r="B909" s="229" t="s">
        <v>1908</v>
      </c>
      <c r="C909" s="372">
        <v>20875</v>
      </c>
      <c r="F909" s="52"/>
      <c r="G909" s="52"/>
      <c r="H909" s="52"/>
    </row>
    <row r="910" spans="2:8" s="36" customFormat="1" ht="15">
      <c r="B910" s="229" t="s">
        <v>1909</v>
      </c>
      <c r="C910" s="372">
        <v>49250</v>
      </c>
      <c r="F910" s="52"/>
      <c r="G910" s="52"/>
      <c r="H910" s="52"/>
    </row>
    <row r="911" spans="2:8" s="36" customFormat="1" ht="15">
      <c r="B911" s="229" t="s">
        <v>1910</v>
      </c>
      <c r="C911" s="372">
        <v>506</v>
      </c>
      <c r="F911" s="52"/>
      <c r="G911" s="52"/>
      <c r="H911" s="52"/>
    </row>
    <row r="912" spans="2:8" s="36" customFormat="1" ht="15">
      <c r="B912" s="229" t="s">
        <v>1911</v>
      </c>
      <c r="C912" s="372">
        <v>565</v>
      </c>
      <c r="F912" s="52"/>
      <c r="G912" s="52"/>
      <c r="H912" s="52"/>
    </row>
    <row r="913" spans="2:8" s="36" customFormat="1" ht="15">
      <c r="B913" s="229" t="s">
        <v>1912</v>
      </c>
      <c r="C913" s="372">
        <v>212</v>
      </c>
      <c r="F913" s="52"/>
      <c r="G913" s="52"/>
      <c r="H913" s="52"/>
    </row>
    <row r="914" spans="2:8" s="36" customFormat="1" ht="15">
      <c r="B914" s="229" t="s">
        <v>1913</v>
      </c>
      <c r="C914" s="372">
        <v>532</v>
      </c>
      <c r="F914" s="52"/>
      <c r="G914" s="52"/>
      <c r="H914" s="52"/>
    </row>
    <row r="915" spans="2:8" s="36" customFormat="1" ht="15">
      <c r="B915" s="229" t="s">
        <v>1914</v>
      </c>
      <c r="C915" s="372">
        <v>52</v>
      </c>
      <c r="F915" s="52"/>
      <c r="G915" s="52"/>
      <c r="H915" s="52"/>
    </row>
    <row r="916" spans="2:8" s="36" customFormat="1" ht="15">
      <c r="B916" s="229" t="s">
        <v>1915</v>
      </c>
      <c r="C916" s="372">
        <v>394</v>
      </c>
      <c r="F916" s="52"/>
      <c r="G916" s="52"/>
      <c r="H916" s="52"/>
    </row>
    <row r="917" spans="2:8" s="36" customFormat="1" ht="15">
      <c r="B917" s="229" t="s">
        <v>1916</v>
      </c>
      <c r="C917" s="372">
        <v>365</v>
      </c>
      <c r="F917" s="52"/>
      <c r="G917" s="52"/>
      <c r="H917" s="52"/>
    </row>
    <row r="918" spans="2:8" s="36" customFormat="1" ht="15">
      <c r="B918" s="229" t="s">
        <v>1917</v>
      </c>
      <c r="C918" s="372">
        <v>463</v>
      </c>
      <c r="F918" s="52"/>
      <c r="G918" s="52"/>
      <c r="H918" s="52"/>
    </row>
    <row r="919" spans="2:8" s="36" customFormat="1" ht="15">
      <c r="B919" s="229" t="s">
        <v>1918</v>
      </c>
      <c r="C919" s="372">
        <v>667</v>
      </c>
      <c r="F919" s="52"/>
      <c r="G919" s="52"/>
      <c r="H919" s="52"/>
    </row>
    <row r="920" spans="2:8" s="36" customFormat="1" ht="15">
      <c r="B920" s="229" t="s">
        <v>1919</v>
      </c>
      <c r="C920" s="372">
        <v>21</v>
      </c>
      <c r="F920" s="52"/>
      <c r="G920" s="52"/>
      <c r="H920" s="52"/>
    </row>
    <row r="921" spans="2:8" s="36" customFormat="1" ht="15">
      <c r="B921" s="229" t="s">
        <v>1920</v>
      </c>
      <c r="C921" s="372">
        <v>21</v>
      </c>
      <c r="F921" s="52"/>
      <c r="G921" s="52"/>
      <c r="H921" s="52"/>
    </row>
    <row r="922" spans="2:8" s="36" customFormat="1" ht="15">
      <c r="B922" s="229" t="s">
        <v>1921</v>
      </c>
      <c r="C922" s="372">
        <v>693</v>
      </c>
      <c r="F922" s="52"/>
      <c r="G922" s="52"/>
      <c r="H922" s="52"/>
    </row>
    <row r="923" spans="2:8" s="36" customFormat="1" ht="15">
      <c r="B923" s="229" t="s">
        <v>1922</v>
      </c>
      <c r="C923" s="372">
        <v>970</v>
      </c>
      <c r="F923" s="52"/>
      <c r="G923" s="52"/>
      <c r="H923" s="52"/>
    </row>
    <row r="924" spans="2:8" s="36" customFormat="1" ht="15">
      <c r="B924" s="229" t="s">
        <v>1923</v>
      </c>
      <c r="C924" s="372">
        <v>220</v>
      </c>
      <c r="F924" s="52"/>
      <c r="G924" s="52"/>
      <c r="H924" s="52"/>
    </row>
    <row r="925" spans="2:8" s="36" customFormat="1" ht="15">
      <c r="B925" s="229" t="s">
        <v>1924</v>
      </c>
      <c r="C925" s="372">
        <v>513</v>
      </c>
      <c r="F925" s="52"/>
      <c r="G925" s="52"/>
      <c r="H925" s="52"/>
    </row>
    <row r="926" spans="2:8" s="36" customFormat="1" ht="15">
      <c r="B926" s="229" t="s">
        <v>1925</v>
      </c>
      <c r="C926" s="372">
        <v>301</v>
      </c>
      <c r="F926" s="52"/>
      <c r="G926" s="52"/>
      <c r="H926" s="52"/>
    </row>
    <row r="927" spans="2:8" s="36" customFormat="1" ht="15">
      <c r="B927" s="229" t="s">
        <v>1926</v>
      </c>
      <c r="C927" s="372">
        <v>324</v>
      </c>
      <c r="F927" s="52"/>
      <c r="G927" s="52"/>
      <c r="H927" s="52"/>
    </row>
    <row r="928" spans="2:8" s="36" customFormat="1" ht="15">
      <c r="B928" s="229" t="s">
        <v>1927</v>
      </c>
      <c r="C928" s="372">
        <v>614</v>
      </c>
      <c r="F928" s="52"/>
      <c r="G928" s="52"/>
      <c r="H928" s="52"/>
    </row>
    <row r="929" spans="2:8" s="36" customFormat="1" ht="15">
      <c r="B929" s="229" t="s">
        <v>1928</v>
      </c>
      <c r="C929" s="372">
        <v>613</v>
      </c>
      <c r="F929" s="52"/>
      <c r="G929" s="52"/>
      <c r="H929" s="52"/>
    </row>
    <row r="930" spans="2:8" s="36" customFormat="1" ht="15">
      <c r="B930" s="229" t="s">
        <v>1929</v>
      </c>
      <c r="C930" s="372">
        <v>59</v>
      </c>
      <c r="F930" s="52"/>
      <c r="G930" s="52"/>
      <c r="H930" s="52"/>
    </row>
    <row r="931" spans="2:8" s="36" customFormat="1" ht="15">
      <c r="B931" s="229" t="s">
        <v>1930</v>
      </c>
      <c r="C931" s="372">
        <v>2</v>
      </c>
      <c r="F931" s="52"/>
      <c r="G931" s="52"/>
      <c r="H931" s="52"/>
    </row>
    <row r="932" spans="2:8" s="36" customFormat="1" ht="15">
      <c r="B932" s="229" t="s">
        <v>1931</v>
      </c>
      <c r="C932" s="372">
        <v>677</v>
      </c>
      <c r="F932" s="52"/>
      <c r="G932" s="52"/>
      <c r="H932" s="52"/>
    </row>
    <row r="933" spans="2:8" s="36" customFormat="1" ht="15">
      <c r="B933" s="229" t="s">
        <v>1932</v>
      </c>
      <c r="C933" s="372">
        <v>413</v>
      </c>
      <c r="F933" s="52"/>
      <c r="G933" s="52"/>
      <c r="H933" s="52"/>
    </row>
    <row r="934" spans="2:8" s="36" customFormat="1" ht="15">
      <c r="B934" s="229" t="s">
        <v>1933</v>
      </c>
      <c r="C934" s="372">
        <v>1691</v>
      </c>
      <c r="F934" s="52"/>
      <c r="G934" s="52"/>
      <c r="H934" s="52"/>
    </row>
    <row r="935" spans="2:8" s="36" customFormat="1" ht="15">
      <c r="B935" s="229" t="s">
        <v>1934</v>
      </c>
      <c r="C935" s="372">
        <v>283</v>
      </c>
      <c r="F935" s="52"/>
      <c r="G935" s="52"/>
      <c r="H935" s="52"/>
    </row>
    <row r="936" spans="2:8" s="36" customFormat="1" ht="15">
      <c r="B936" s="229" t="s">
        <v>1935</v>
      </c>
      <c r="C936" s="372">
        <v>574</v>
      </c>
      <c r="F936" s="52"/>
      <c r="G936" s="52"/>
      <c r="H936" s="52"/>
    </row>
    <row r="937" spans="2:8" s="36" customFormat="1" ht="15">
      <c r="B937" s="229" t="s">
        <v>1936</v>
      </c>
      <c r="C937" s="372">
        <v>185</v>
      </c>
      <c r="F937" s="52"/>
      <c r="G937" s="52"/>
      <c r="H937" s="52"/>
    </row>
    <row r="938" spans="2:8" s="36" customFormat="1" ht="15">
      <c r="B938" s="229" t="s">
        <v>1937</v>
      </c>
      <c r="C938" s="372">
        <v>526</v>
      </c>
      <c r="F938" s="52"/>
      <c r="G938" s="52"/>
      <c r="H938" s="52"/>
    </row>
    <row r="939" spans="2:8" s="36" customFormat="1" ht="15">
      <c r="B939" s="229" t="s">
        <v>1938</v>
      </c>
      <c r="C939" s="372">
        <v>587</v>
      </c>
      <c r="F939" s="52"/>
      <c r="G939" s="52"/>
      <c r="H939" s="52"/>
    </row>
    <row r="940" spans="2:8" s="36" customFormat="1" ht="15">
      <c r="B940" s="229" t="s">
        <v>1939</v>
      </c>
      <c r="C940" s="372">
        <v>1645</v>
      </c>
      <c r="F940" s="52"/>
      <c r="G940" s="52"/>
      <c r="H940" s="52"/>
    </row>
    <row r="941" spans="2:8" s="36" customFormat="1" ht="15">
      <c r="B941" s="229" t="s">
        <v>1940</v>
      </c>
      <c r="C941" s="372">
        <v>1</v>
      </c>
      <c r="F941" s="52"/>
      <c r="G941" s="52"/>
      <c r="H941" s="52"/>
    </row>
    <row r="942" spans="2:8" s="36" customFormat="1" ht="15">
      <c r="B942" s="229" t="s">
        <v>1941</v>
      </c>
      <c r="C942" s="372">
        <v>311</v>
      </c>
      <c r="F942" s="52"/>
      <c r="G942" s="52"/>
      <c r="H942" s="52"/>
    </row>
    <row r="943" spans="2:8" s="36" customFormat="1" ht="15">
      <c r="B943" s="229" t="s">
        <v>1942</v>
      </c>
      <c r="C943" s="372">
        <v>141</v>
      </c>
      <c r="F943" s="52"/>
      <c r="G943" s="52"/>
      <c r="H943" s="52"/>
    </row>
    <row r="944" spans="2:8" s="36" customFormat="1" ht="15">
      <c r="B944" s="229" t="s">
        <v>1943</v>
      </c>
      <c r="C944" s="372">
        <v>363</v>
      </c>
      <c r="F944" s="52"/>
      <c r="G944" s="52"/>
      <c r="H944" s="52"/>
    </row>
    <row r="945" spans="2:8" s="36" customFormat="1" ht="15">
      <c r="B945" s="229" t="s">
        <v>1944</v>
      </c>
      <c r="C945" s="372">
        <v>10</v>
      </c>
      <c r="F945" s="52"/>
      <c r="G945" s="52"/>
      <c r="H945" s="52"/>
    </row>
    <row r="946" spans="2:8" s="36" customFormat="1" ht="15">
      <c r="B946" s="229" t="s">
        <v>1945</v>
      </c>
      <c r="C946" s="372">
        <v>1214</v>
      </c>
      <c r="F946" s="52"/>
      <c r="G946" s="52"/>
      <c r="H946" s="52"/>
    </row>
    <row r="947" spans="2:8" s="36" customFormat="1" ht="15">
      <c r="B947" s="229" t="s">
        <v>1946</v>
      </c>
      <c r="C947" s="372">
        <v>9</v>
      </c>
      <c r="F947" s="52"/>
      <c r="G947" s="52"/>
      <c r="H947" s="52"/>
    </row>
    <row r="948" spans="2:8" s="36" customFormat="1" ht="15">
      <c r="B948" s="229" t="s">
        <v>1947</v>
      </c>
      <c r="C948" s="372">
        <v>1061</v>
      </c>
      <c r="F948" s="52"/>
      <c r="G948" s="52"/>
      <c r="H948" s="52"/>
    </row>
    <row r="949" spans="2:8" s="36" customFormat="1" ht="15">
      <c r="B949" s="229" t="s">
        <v>1948</v>
      </c>
      <c r="C949" s="372">
        <v>6</v>
      </c>
      <c r="F949" s="52"/>
      <c r="G949" s="52"/>
      <c r="H949" s="52"/>
    </row>
    <row r="950" spans="2:8" s="36" customFormat="1" ht="15">
      <c r="B950" s="229" t="s">
        <v>1949</v>
      </c>
      <c r="C950" s="372">
        <v>611</v>
      </c>
      <c r="F950" s="52"/>
      <c r="G950" s="52"/>
      <c r="H950" s="52"/>
    </row>
    <row r="951" spans="2:8" s="36" customFormat="1" ht="15">
      <c r="B951" s="229" t="s">
        <v>1950</v>
      </c>
      <c r="C951" s="372">
        <v>113</v>
      </c>
      <c r="F951" s="52"/>
      <c r="G951" s="52"/>
      <c r="H951" s="52"/>
    </row>
    <row r="952" spans="2:8" s="36" customFormat="1" ht="15">
      <c r="B952" s="229" t="s">
        <v>1951</v>
      </c>
      <c r="C952" s="372">
        <v>995</v>
      </c>
      <c r="F952" s="52"/>
      <c r="G952" s="52"/>
      <c r="H952" s="52"/>
    </row>
    <row r="953" spans="2:8" s="36" customFormat="1" ht="15">
      <c r="B953" s="229" t="s">
        <v>1952</v>
      </c>
      <c r="C953" s="372">
        <v>2870</v>
      </c>
      <c r="F953" s="52"/>
      <c r="G953" s="52"/>
      <c r="H953" s="52"/>
    </row>
    <row r="954" spans="2:8" s="36" customFormat="1" ht="15">
      <c r="B954" s="229" t="s">
        <v>1953</v>
      </c>
      <c r="C954" s="372">
        <v>658</v>
      </c>
      <c r="F954" s="52"/>
      <c r="G954" s="52"/>
      <c r="H954" s="52"/>
    </row>
    <row r="955" spans="2:8" s="36" customFormat="1" ht="15">
      <c r="B955" s="229" t="s">
        <v>1954</v>
      </c>
      <c r="C955" s="372">
        <v>467</v>
      </c>
      <c r="F955" s="52"/>
      <c r="G955" s="52"/>
      <c r="H955" s="52"/>
    </row>
    <row r="956" spans="2:8" s="36" customFormat="1" ht="15">
      <c r="B956" s="229" t="s">
        <v>1955</v>
      </c>
      <c r="C956" s="372">
        <v>130</v>
      </c>
      <c r="F956" s="52"/>
      <c r="G956" s="52"/>
      <c r="H956" s="52"/>
    </row>
    <row r="957" spans="2:8" s="36" customFormat="1" ht="15">
      <c r="B957" s="229" t="s">
        <v>1956</v>
      </c>
      <c r="C957" s="372">
        <v>395</v>
      </c>
      <c r="F957" s="52"/>
      <c r="G957" s="52"/>
      <c r="H957" s="52"/>
    </row>
    <row r="958" spans="2:8" s="36" customFormat="1" ht="15">
      <c r="B958" s="229" t="s">
        <v>1957</v>
      </c>
      <c r="C958" s="372">
        <v>1</v>
      </c>
      <c r="F958" s="52"/>
      <c r="G958" s="52"/>
      <c r="H958" s="52"/>
    </row>
    <row r="959" spans="2:8" s="36" customFormat="1" ht="15">
      <c r="B959" s="229" t="s">
        <v>1958</v>
      </c>
      <c r="C959" s="372">
        <v>225</v>
      </c>
      <c r="F959" s="52"/>
      <c r="G959" s="52"/>
      <c r="H959" s="52"/>
    </row>
    <row r="960" spans="2:8" s="36" customFormat="1" ht="15">
      <c r="B960" s="229" t="s">
        <v>1959</v>
      </c>
      <c r="C960" s="372">
        <v>40</v>
      </c>
      <c r="F960" s="52"/>
      <c r="G960" s="52"/>
      <c r="H960" s="52"/>
    </row>
    <row r="961" spans="2:8" s="36" customFormat="1" ht="15">
      <c r="B961" s="229" t="s">
        <v>1960</v>
      </c>
      <c r="C961" s="372">
        <v>312</v>
      </c>
      <c r="F961" s="52"/>
      <c r="G961" s="52"/>
      <c r="H961" s="52"/>
    </row>
    <row r="962" spans="2:8" s="36" customFormat="1" ht="15">
      <c r="B962" s="229" t="s">
        <v>1961</v>
      </c>
      <c r="C962" s="372">
        <v>26</v>
      </c>
      <c r="F962" s="52"/>
      <c r="G962" s="52"/>
      <c r="H962" s="52"/>
    </row>
    <row r="963" spans="2:8" s="36" customFormat="1" ht="15">
      <c r="B963" s="229" t="s">
        <v>1962</v>
      </c>
      <c r="C963" s="372">
        <v>1216</v>
      </c>
      <c r="F963" s="52"/>
      <c r="G963" s="52"/>
      <c r="H963" s="52"/>
    </row>
    <row r="964" spans="2:8" s="36" customFormat="1" ht="15">
      <c r="B964" s="229" t="s">
        <v>1963</v>
      </c>
      <c r="C964" s="372">
        <v>3</v>
      </c>
      <c r="F964" s="52"/>
      <c r="G964" s="52"/>
      <c r="H964" s="52"/>
    </row>
    <row r="965" spans="2:8" s="36" customFormat="1" ht="15">
      <c r="B965" s="229" t="s">
        <v>1964</v>
      </c>
      <c r="C965" s="372">
        <v>1069</v>
      </c>
      <c r="F965" s="52"/>
      <c r="G965" s="52"/>
      <c r="H965" s="52"/>
    </row>
    <row r="966" spans="2:8" s="36" customFormat="1" ht="15">
      <c r="B966" s="229" t="s">
        <v>1965</v>
      </c>
      <c r="C966" s="372">
        <v>153</v>
      </c>
      <c r="F966" s="52"/>
      <c r="G966" s="52"/>
      <c r="H966" s="52"/>
    </row>
    <row r="967" spans="2:8" s="36" customFormat="1" ht="15">
      <c r="B967" s="229" t="s">
        <v>1966</v>
      </c>
      <c r="C967" s="372">
        <v>1001</v>
      </c>
      <c r="F967" s="52"/>
      <c r="G967" s="52"/>
      <c r="H967" s="52"/>
    </row>
    <row r="968" spans="2:8" s="36" customFormat="1" ht="15">
      <c r="B968" s="229" t="s">
        <v>1967</v>
      </c>
      <c r="C968" s="372">
        <v>6</v>
      </c>
      <c r="F968" s="52"/>
      <c r="G968" s="52"/>
      <c r="H968" s="52"/>
    </row>
    <row r="969" spans="2:8" s="36" customFormat="1" ht="15">
      <c r="B969" s="229" t="s">
        <v>1968</v>
      </c>
      <c r="C969" s="372">
        <v>77</v>
      </c>
      <c r="F969" s="52"/>
      <c r="G969" s="52"/>
      <c r="H969" s="52"/>
    </row>
    <row r="970" spans="2:8" s="36" customFormat="1" ht="15">
      <c r="B970" s="229" t="s">
        <v>1969</v>
      </c>
      <c r="C970" s="372">
        <v>444</v>
      </c>
      <c r="F970" s="52"/>
      <c r="G970" s="52"/>
      <c r="H970" s="52"/>
    </row>
    <row r="971" spans="2:8" s="36" customFormat="1" ht="15">
      <c r="B971" s="229" t="s">
        <v>1970</v>
      </c>
      <c r="C971" s="372">
        <v>806</v>
      </c>
      <c r="F971" s="52"/>
      <c r="G971" s="52"/>
      <c r="H971" s="52"/>
    </row>
    <row r="972" spans="2:8" s="36" customFormat="1">
      <c r="C972" s="51"/>
      <c r="F972" s="52"/>
      <c r="G972" s="52"/>
      <c r="H972" s="52"/>
    </row>
    <row r="973" spans="2:8" s="36" customFormat="1">
      <c r="C973" s="51"/>
      <c r="F973" s="52"/>
      <c r="G973" s="52"/>
      <c r="H973" s="52"/>
    </row>
    <row r="974" spans="2:8" s="36" customFormat="1">
      <c r="C974" s="51"/>
      <c r="F974" s="52"/>
      <c r="G974" s="52"/>
      <c r="H974" s="52"/>
    </row>
    <row r="975" spans="2:8" s="36" customFormat="1" ht="15.75">
      <c r="B975" s="66" t="s">
        <v>1972</v>
      </c>
      <c r="C975" s="67" t="s">
        <v>1973</v>
      </c>
      <c r="F975" s="52"/>
      <c r="G975" s="52"/>
      <c r="H975" s="52"/>
    </row>
    <row r="976" spans="2:8" s="36" customFormat="1" ht="15">
      <c r="B976" s="229" t="s">
        <v>1751</v>
      </c>
      <c r="C976" s="373">
        <v>54863296.869999997</v>
      </c>
      <c r="F976" s="52"/>
      <c r="G976" s="52"/>
      <c r="H976" s="52"/>
    </row>
    <row r="977" spans="2:8" s="36" customFormat="1" ht="15">
      <c r="B977" s="229" t="s">
        <v>1752</v>
      </c>
      <c r="C977" s="373">
        <v>436171290.17999995</v>
      </c>
      <c r="F977" s="52"/>
      <c r="G977" s="52"/>
      <c r="H977" s="52"/>
    </row>
    <row r="978" spans="2:8" s="36" customFormat="1" ht="15">
      <c r="B978" s="229" t="s">
        <v>1753</v>
      </c>
      <c r="C978" s="373">
        <v>46858417.509999998</v>
      </c>
      <c r="F978" s="52"/>
      <c r="G978" s="52"/>
      <c r="H978" s="52"/>
    </row>
    <row r="979" spans="2:8" s="36" customFormat="1" ht="15">
      <c r="B979" s="229" t="s">
        <v>1754</v>
      </c>
      <c r="C979" s="373">
        <v>636443202.10000002</v>
      </c>
      <c r="F979" s="52"/>
      <c r="G979" s="52"/>
      <c r="H979" s="52"/>
    </row>
    <row r="980" spans="2:8" s="36" customFormat="1" ht="15">
      <c r="B980" s="229" t="s">
        <v>1755</v>
      </c>
      <c r="C980" s="373">
        <v>53442300.200000003</v>
      </c>
      <c r="F980" s="52"/>
      <c r="G980" s="52"/>
      <c r="H980" s="52"/>
    </row>
    <row r="981" spans="2:8" s="36" customFormat="1" ht="15">
      <c r="B981" s="229" t="s">
        <v>1756</v>
      </c>
      <c r="C981" s="373">
        <v>1512483600.7</v>
      </c>
      <c r="F981" s="52"/>
      <c r="G981" s="52"/>
      <c r="H981" s="52"/>
    </row>
    <row r="982" spans="2:8" s="36" customFormat="1" ht="15">
      <c r="B982" s="229" t="s">
        <v>1757</v>
      </c>
      <c r="C982" s="373">
        <v>1909059770.8800001</v>
      </c>
      <c r="F982" s="52"/>
      <c r="G982" s="52"/>
      <c r="H982" s="52"/>
    </row>
    <row r="983" spans="2:8" s="36" customFormat="1" ht="15">
      <c r="B983" s="229" t="s">
        <v>1758</v>
      </c>
      <c r="C983" s="373">
        <v>561227847.74000001</v>
      </c>
      <c r="F983" s="52"/>
      <c r="G983" s="52"/>
      <c r="H983" s="52"/>
    </row>
    <row r="984" spans="2:8" s="36" customFormat="1" ht="15">
      <c r="B984" s="229" t="s">
        <v>1759</v>
      </c>
      <c r="C984" s="373">
        <v>390999711.60000002</v>
      </c>
      <c r="F984" s="52"/>
      <c r="G984" s="52"/>
      <c r="H984" s="52"/>
    </row>
    <row r="985" spans="2:8" s="36" customFormat="1" ht="15">
      <c r="B985" s="229" t="s">
        <v>1760</v>
      </c>
      <c r="C985" s="373">
        <v>236333037.14999998</v>
      </c>
      <c r="F985" s="52"/>
      <c r="G985" s="52"/>
      <c r="H985" s="52"/>
    </row>
    <row r="986" spans="2:8" s="36" customFormat="1" ht="15">
      <c r="B986" s="229" t="s">
        <v>1761</v>
      </c>
      <c r="C986" s="373">
        <v>977409917.70000005</v>
      </c>
      <c r="F986" s="52"/>
      <c r="G986" s="52"/>
      <c r="H986" s="52"/>
    </row>
    <row r="987" spans="2:8" s="36" customFormat="1" ht="15">
      <c r="B987" s="229" t="s">
        <v>1762</v>
      </c>
      <c r="C987" s="373">
        <v>1608138464.1599998</v>
      </c>
      <c r="F987" s="52"/>
      <c r="G987" s="52"/>
      <c r="H987" s="52"/>
    </row>
    <row r="988" spans="2:8" s="36" customFormat="1" ht="15">
      <c r="B988" s="229" t="s">
        <v>1763</v>
      </c>
      <c r="C988" s="373">
        <v>24545372.5</v>
      </c>
      <c r="F988" s="52"/>
      <c r="G988" s="52"/>
      <c r="H988" s="52"/>
    </row>
    <row r="989" spans="2:8" s="36" customFormat="1" ht="15">
      <c r="B989" s="229" t="s">
        <v>1764</v>
      </c>
      <c r="C989" s="373">
        <v>204076391</v>
      </c>
      <c r="F989" s="52"/>
      <c r="G989" s="52"/>
      <c r="H989" s="52"/>
    </row>
    <row r="990" spans="2:8" s="36" customFormat="1" ht="15">
      <c r="B990" s="229" t="s">
        <v>1765</v>
      </c>
      <c r="C990" s="373">
        <v>23118968.25</v>
      </c>
      <c r="F990" s="52"/>
      <c r="G990" s="52"/>
      <c r="H990" s="52"/>
    </row>
    <row r="991" spans="2:8" s="36" customFormat="1" ht="15">
      <c r="B991" s="229" t="s">
        <v>1766</v>
      </c>
      <c r="C991" s="373">
        <v>911156275.79999995</v>
      </c>
      <c r="F991" s="52"/>
      <c r="G991" s="52"/>
      <c r="H991" s="52"/>
    </row>
    <row r="992" spans="2:8" s="36" customFormat="1" ht="15">
      <c r="B992" s="229" t="s">
        <v>1767</v>
      </c>
      <c r="C992" s="373">
        <v>330258870.69</v>
      </c>
      <c r="F992" s="52"/>
      <c r="G992" s="52"/>
      <c r="H992" s="52"/>
    </row>
    <row r="993" spans="2:8" s="36" customFormat="1" ht="15">
      <c r="B993" s="229" t="s">
        <v>1768</v>
      </c>
      <c r="C993" s="373">
        <v>903008046.14999998</v>
      </c>
      <c r="F993" s="52"/>
      <c r="G993" s="52"/>
      <c r="H993" s="52"/>
    </row>
    <row r="994" spans="2:8" s="36" customFormat="1" ht="15">
      <c r="B994" s="229" t="s">
        <v>1769</v>
      </c>
      <c r="C994" s="373">
        <v>626575</v>
      </c>
      <c r="F994" s="52"/>
      <c r="G994" s="52"/>
      <c r="H994" s="52"/>
    </row>
    <row r="995" spans="2:8" s="36" customFormat="1" ht="15">
      <c r="B995" s="229" t="s">
        <v>1770</v>
      </c>
      <c r="C995" s="373">
        <v>652403575.45000005</v>
      </c>
      <c r="F995" s="52"/>
      <c r="G995" s="52"/>
      <c r="H995" s="52"/>
    </row>
    <row r="996" spans="2:8" s="36" customFormat="1" ht="15">
      <c r="B996" s="229" t="s">
        <v>1771</v>
      </c>
      <c r="C996" s="373">
        <v>1039937246.1399999</v>
      </c>
      <c r="F996" s="52"/>
      <c r="G996" s="52"/>
      <c r="H996" s="52"/>
    </row>
    <row r="997" spans="2:8" s="36" customFormat="1" ht="15">
      <c r="B997" s="229" t="s">
        <v>1772</v>
      </c>
      <c r="C997" s="373">
        <v>24131038.800000001</v>
      </c>
      <c r="F997" s="52"/>
      <c r="G997" s="52"/>
      <c r="H997" s="52"/>
    </row>
    <row r="998" spans="2:8" s="36" customFormat="1" ht="15">
      <c r="B998" s="229" t="s">
        <v>1773</v>
      </c>
      <c r="C998" s="373">
        <v>1227189513.48</v>
      </c>
      <c r="F998" s="52"/>
      <c r="G998" s="52"/>
      <c r="H998" s="52"/>
    </row>
    <row r="999" spans="2:8" s="36" customFormat="1" ht="15">
      <c r="B999" s="229" t="s">
        <v>1774</v>
      </c>
      <c r="C999" s="373">
        <v>11333999.93</v>
      </c>
      <c r="F999" s="52"/>
      <c r="G999" s="52"/>
      <c r="H999" s="52"/>
    </row>
    <row r="1000" spans="2:8" s="36" customFormat="1" ht="15">
      <c r="B1000" s="229" t="s">
        <v>1775</v>
      </c>
      <c r="C1000" s="373">
        <v>1972809465.4100001</v>
      </c>
      <c r="F1000" s="52"/>
      <c r="G1000" s="52"/>
      <c r="H1000" s="52"/>
    </row>
    <row r="1001" spans="2:8" s="36" customFormat="1" ht="15">
      <c r="B1001" s="229" t="s">
        <v>1776</v>
      </c>
      <c r="C1001" s="373">
        <v>1703413452.5899999</v>
      </c>
      <c r="F1001" s="52"/>
      <c r="G1001" s="52"/>
      <c r="H1001" s="52"/>
    </row>
    <row r="1002" spans="2:8" s="36" customFormat="1" ht="15">
      <c r="B1002" s="229" t="s">
        <v>1777</v>
      </c>
      <c r="C1002" s="373">
        <v>51996806.329999998</v>
      </c>
      <c r="F1002" s="52"/>
      <c r="G1002" s="52"/>
      <c r="H1002" s="52"/>
    </row>
    <row r="1003" spans="2:8" s="36" customFormat="1" ht="15">
      <c r="B1003" s="229" t="s">
        <v>1778</v>
      </c>
      <c r="C1003" s="373">
        <v>979941108.64999998</v>
      </c>
      <c r="F1003" s="52"/>
      <c r="G1003" s="52"/>
      <c r="H1003" s="52"/>
    </row>
    <row r="1004" spans="2:8" s="36" customFormat="1" ht="15">
      <c r="B1004" s="229" t="s">
        <v>1779</v>
      </c>
      <c r="C1004" s="373">
        <v>481525460.27999997</v>
      </c>
      <c r="F1004" s="52"/>
      <c r="G1004" s="52"/>
      <c r="H1004" s="52"/>
    </row>
    <row r="1005" spans="2:8" s="36" customFormat="1" ht="15">
      <c r="B1005" s="229" t="s">
        <v>1780</v>
      </c>
      <c r="C1005" s="373">
        <v>282732866.91000003</v>
      </c>
      <c r="F1005" s="52"/>
      <c r="G1005" s="52"/>
      <c r="H1005" s="52"/>
    </row>
    <row r="1006" spans="2:8" s="36" customFormat="1" ht="15">
      <c r="B1006" s="229" t="s">
        <v>1781</v>
      </c>
      <c r="C1006" s="373">
        <v>653401738.08000004</v>
      </c>
      <c r="F1006" s="52"/>
      <c r="G1006" s="52"/>
      <c r="H1006" s="52"/>
    </row>
    <row r="1007" spans="2:8" s="36" customFormat="1" ht="15">
      <c r="B1007" s="229" t="s">
        <v>1782</v>
      </c>
      <c r="C1007" s="373">
        <v>309848769.14000005</v>
      </c>
      <c r="F1007" s="52"/>
      <c r="G1007" s="52"/>
      <c r="H1007" s="52"/>
    </row>
    <row r="1008" spans="2:8" s="36" customFormat="1" ht="15">
      <c r="B1008" s="229" t="s">
        <v>1783</v>
      </c>
      <c r="C1008" s="373">
        <v>540320336.74000001</v>
      </c>
      <c r="F1008" s="52"/>
      <c r="G1008" s="52"/>
      <c r="H1008" s="52"/>
    </row>
    <row r="1009" spans="2:8" s="36" customFormat="1" ht="15">
      <c r="B1009" s="229" t="s">
        <v>1784</v>
      </c>
      <c r="C1009" s="373">
        <v>93669562.580000013</v>
      </c>
      <c r="F1009" s="52"/>
      <c r="G1009" s="52"/>
      <c r="H1009" s="52"/>
    </row>
    <row r="1010" spans="2:8" s="36" customFormat="1" ht="15">
      <c r="B1010" s="229" t="s">
        <v>1785</v>
      </c>
      <c r="C1010" s="373">
        <v>623634707.63</v>
      </c>
      <c r="F1010" s="52"/>
      <c r="G1010" s="52"/>
      <c r="H1010" s="52"/>
    </row>
    <row r="1011" spans="2:8" s="36" customFormat="1" ht="15">
      <c r="B1011" s="229" t="s">
        <v>1786</v>
      </c>
      <c r="C1011" s="373">
        <v>812066475.5999999</v>
      </c>
      <c r="F1011" s="52"/>
      <c r="G1011" s="52"/>
      <c r="H1011" s="52"/>
    </row>
    <row r="1012" spans="2:8" s="36" customFormat="1" ht="15">
      <c r="B1012" s="229" t="s">
        <v>1787</v>
      </c>
      <c r="C1012" s="373">
        <v>295941603.25</v>
      </c>
      <c r="F1012" s="52"/>
      <c r="G1012" s="52"/>
      <c r="H1012" s="52"/>
    </row>
    <row r="1013" spans="2:8" s="36" customFormat="1" ht="15">
      <c r="B1013" s="229" t="s">
        <v>1788</v>
      </c>
      <c r="C1013" s="373">
        <v>1258470774.3299999</v>
      </c>
      <c r="F1013" s="52"/>
      <c r="G1013" s="52"/>
      <c r="H1013" s="52"/>
    </row>
    <row r="1014" spans="2:8" s="36" customFormat="1" ht="15">
      <c r="B1014" s="229" t="s">
        <v>1789</v>
      </c>
      <c r="C1014" s="373">
        <v>589360197.29999995</v>
      </c>
      <c r="F1014" s="52"/>
      <c r="G1014" s="52"/>
      <c r="H1014" s="52"/>
    </row>
    <row r="1015" spans="2:8" s="36" customFormat="1" ht="15">
      <c r="B1015" s="229" t="s">
        <v>1790</v>
      </c>
      <c r="C1015" s="373">
        <v>15152055</v>
      </c>
      <c r="F1015" s="52"/>
      <c r="G1015" s="52"/>
      <c r="H1015" s="52"/>
    </row>
    <row r="1016" spans="2:8" s="36" customFormat="1" ht="15">
      <c r="B1016" s="229" t="s">
        <v>1791</v>
      </c>
      <c r="C1016" s="373">
        <v>412577122.48000002</v>
      </c>
      <c r="F1016" s="52"/>
      <c r="G1016" s="52"/>
      <c r="H1016" s="52"/>
    </row>
    <row r="1017" spans="2:8" s="36" customFormat="1" ht="15">
      <c r="B1017" s="229" t="s">
        <v>1792</v>
      </c>
      <c r="C1017" s="373">
        <v>364418144.81999999</v>
      </c>
      <c r="F1017" s="52"/>
      <c r="G1017" s="52"/>
      <c r="H1017" s="52"/>
    </row>
    <row r="1018" spans="2:8" s="36" customFormat="1" ht="15">
      <c r="B1018" s="229" t="s">
        <v>1793</v>
      </c>
      <c r="C1018" s="373">
        <v>937196504.10000002</v>
      </c>
      <c r="F1018" s="52"/>
      <c r="G1018" s="52"/>
      <c r="H1018" s="52"/>
    </row>
    <row r="1019" spans="2:8" s="36" customFormat="1" ht="15">
      <c r="B1019" s="229" t="s">
        <v>1794</v>
      </c>
      <c r="C1019" s="373">
        <v>26943345</v>
      </c>
      <c r="F1019" s="52"/>
      <c r="G1019" s="52"/>
      <c r="H1019" s="52"/>
    </row>
    <row r="1020" spans="2:8" s="36" customFormat="1" ht="15">
      <c r="B1020" s="229" t="s">
        <v>1795</v>
      </c>
      <c r="C1020" s="373">
        <v>331455800.19999999</v>
      </c>
      <c r="F1020" s="52"/>
      <c r="G1020" s="52"/>
      <c r="H1020" s="52"/>
    </row>
    <row r="1021" spans="2:8" s="36" customFormat="1" ht="15">
      <c r="B1021" s="229" t="s">
        <v>1796</v>
      </c>
      <c r="C1021" s="373">
        <v>9965395.4400000013</v>
      </c>
      <c r="F1021" s="52"/>
      <c r="G1021" s="52"/>
      <c r="H1021" s="52"/>
    </row>
    <row r="1022" spans="2:8" s="36" customFormat="1" ht="15">
      <c r="B1022" s="229" t="s">
        <v>1797</v>
      </c>
      <c r="C1022" s="373">
        <v>399708308.55999994</v>
      </c>
      <c r="F1022" s="52"/>
      <c r="G1022" s="52"/>
      <c r="H1022" s="52"/>
    </row>
    <row r="1023" spans="2:8" s="36" customFormat="1" ht="15">
      <c r="B1023" s="229" t="s">
        <v>1798</v>
      </c>
      <c r="C1023" s="373">
        <v>147656521.07999998</v>
      </c>
      <c r="F1023" s="52"/>
      <c r="G1023" s="52"/>
      <c r="H1023" s="52"/>
    </row>
    <row r="1024" spans="2:8" s="36" customFormat="1" ht="15">
      <c r="B1024" s="229" t="s">
        <v>1799</v>
      </c>
      <c r="C1024" s="373">
        <v>640359000</v>
      </c>
      <c r="F1024" s="52"/>
      <c r="G1024" s="52"/>
      <c r="H1024" s="52"/>
    </row>
    <row r="1025" spans="2:8" s="36" customFormat="1" ht="15">
      <c r="B1025" s="229" t="s">
        <v>1800</v>
      </c>
      <c r="C1025" s="373">
        <v>1537250</v>
      </c>
      <c r="F1025" s="52"/>
      <c r="G1025" s="52"/>
      <c r="H1025" s="52"/>
    </row>
    <row r="1026" spans="2:8" s="36" customFormat="1" ht="15">
      <c r="B1026" s="229" t="s">
        <v>1801</v>
      </c>
      <c r="C1026" s="373">
        <v>963019533.63</v>
      </c>
      <c r="F1026" s="52"/>
      <c r="G1026" s="52"/>
      <c r="H1026" s="52"/>
    </row>
    <row r="1027" spans="2:8" s="36" customFormat="1" ht="15">
      <c r="B1027" s="229" t="s">
        <v>1802</v>
      </c>
      <c r="C1027" s="373">
        <v>187053748.65000001</v>
      </c>
      <c r="F1027" s="52"/>
      <c r="G1027" s="52"/>
      <c r="H1027" s="52"/>
    </row>
    <row r="1028" spans="2:8" s="36" customFormat="1" ht="15">
      <c r="B1028" s="229" t="s">
        <v>1803</v>
      </c>
      <c r="C1028" s="373">
        <v>1006191924.36</v>
      </c>
      <c r="F1028" s="52"/>
      <c r="G1028" s="52"/>
      <c r="H1028" s="52"/>
    </row>
    <row r="1029" spans="2:8" s="36" customFormat="1" ht="15">
      <c r="B1029" s="229" t="s">
        <v>1804</v>
      </c>
      <c r="C1029" s="373">
        <v>1603647.47</v>
      </c>
      <c r="F1029" s="52"/>
      <c r="G1029" s="52"/>
      <c r="H1029" s="52"/>
    </row>
    <row r="1030" spans="2:8" s="36" customFormat="1" ht="15">
      <c r="B1030" s="229" t="s">
        <v>1805</v>
      </c>
      <c r="C1030" s="373">
        <v>308636639.39999998</v>
      </c>
      <c r="F1030" s="52"/>
      <c r="G1030" s="52"/>
      <c r="H1030" s="52"/>
    </row>
    <row r="1031" spans="2:8" s="36" customFormat="1" ht="15">
      <c r="B1031" s="229" t="s">
        <v>1806</v>
      </c>
      <c r="C1031" s="373">
        <v>563329978.24000001</v>
      </c>
      <c r="F1031" s="52"/>
      <c r="G1031" s="52"/>
      <c r="H1031" s="52"/>
    </row>
    <row r="1032" spans="2:8" s="36" customFormat="1" ht="15">
      <c r="B1032" s="229" t="s">
        <v>1807</v>
      </c>
      <c r="C1032" s="373">
        <v>16730546.24</v>
      </c>
      <c r="F1032" s="52"/>
      <c r="G1032" s="52"/>
      <c r="H1032" s="52"/>
    </row>
    <row r="1033" spans="2:8" s="36" customFormat="1" ht="15">
      <c r="B1033" s="229" t="s">
        <v>1808</v>
      </c>
      <c r="C1033" s="373">
        <v>310398228.79000002</v>
      </c>
      <c r="F1033" s="52"/>
      <c r="G1033" s="52"/>
      <c r="H1033" s="52"/>
    </row>
    <row r="1034" spans="2:8" s="36" customFormat="1" ht="15">
      <c r="B1034" s="229" t="s">
        <v>1809</v>
      </c>
      <c r="C1034" s="373">
        <v>314629920.77999997</v>
      </c>
      <c r="F1034" s="52"/>
      <c r="G1034" s="52"/>
      <c r="H1034" s="52"/>
    </row>
    <row r="1035" spans="2:8" s="36" customFormat="1" ht="15">
      <c r="B1035" s="229" t="s">
        <v>1810</v>
      </c>
      <c r="C1035" s="373">
        <v>152590575.25999999</v>
      </c>
      <c r="F1035" s="52"/>
      <c r="G1035" s="52"/>
      <c r="H1035" s="52"/>
    </row>
    <row r="1036" spans="2:8" s="36" customFormat="1" ht="15">
      <c r="B1036" s="229" t="s">
        <v>1811</v>
      </c>
      <c r="C1036" s="373">
        <v>357198687</v>
      </c>
      <c r="F1036" s="52"/>
      <c r="G1036" s="52"/>
      <c r="H1036" s="52"/>
    </row>
    <row r="1037" spans="2:8" s="36" customFormat="1" ht="15">
      <c r="B1037" s="229" t="s">
        <v>1812</v>
      </c>
      <c r="C1037" s="373">
        <v>1100793366.1300001</v>
      </c>
      <c r="F1037" s="52"/>
      <c r="G1037" s="52"/>
      <c r="H1037" s="52"/>
    </row>
    <row r="1038" spans="2:8" s="36" customFormat="1" ht="15">
      <c r="B1038" s="229" t="s">
        <v>1813</v>
      </c>
      <c r="C1038" s="373">
        <v>1715150</v>
      </c>
      <c r="F1038" s="52"/>
      <c r="G1038" s="52"/>
      <c r="H1038" s="52"/>
    </row>
    <row r="1039" spans="2:8" s="36" customFormat="1" ht="15">
      <c r="B1039" s="229" t="s">
        <v>1814</v>
      </c>
      <c r="C1039" s="373">
        <v>619868596.99999988</v>
      </c>
      <c r="F1039" s="52"/>
      <c r="G1039" s="52"/>
      <c r="H1039" s="52"/>
    </row>
    <row r="1040" spans="2:8" s="36" customFormat="1" ht="15">
      <c r="B1040" s="229" t="s">
        <v>1815</v>
      </c>
      <c r="C1040" s="373">
        <v>44575130.039999999</v>
      </c>
      <c r="F1040" s="52"/>
      <c r="G1040" s="52"/>
      <c r="H1040" s="52"/>
    </row>
    <row r="1041" spans="2:8" s="36" customFormat="1" ht="15">
      <c r="B1041" s="229" t="s">
        <v>1816</v>
      </c>
      <c r="C1041" s="373">
        <v>1298003208.1999998</v>
      </c>
      <c r="F1041" s="52"/>
      <c r="G1041" s="52"/>
      <c r="H1041" s="52"/>
    </row>
    <row r="1042" spans="2:8" s="36" customFormat="1" ht="15">
      <c r="B1042" s="229" t="s">
        <v>1817</v>
      </c>
      <c r="C1042" s="373">
        <v>13164690</v>
      </c>
      <c r="F1042" s="52"/>
      <c r="G1042" s="52"/>
      <c r="H1042" s="52"/>
    </row>
    <row r="1043" spans="2:8" s="36" customFormat="1" ht="15">
      <c r="B1043" s="229" t="s">
        <v>1818</v>
      </c>
      <c r="C1043" s="373">
        <v>847080114.21000004</v>
      </c>
      <c r="F1043" s="52"/>
      <c r="G1043" s="52"/>
      <c r="H1043" s="52"/>
    </row>
    <row r="1044" spans="2:8" s="36" customFormat="1" ht="15">
      <c r="B1044" s="229" t="s">
        <v>1819</v>
      </c>
      <c r="C1044" s="373">
        <v>5352925.05</v>
      </c>
      <c r="F1044" s="52"/>
      <c r="G1044" s="52"/>
      <c r="H1044" s="52"/>
    </row>
    <row r="1045" spans="2:8" s="36" customFormat="1" ht="15">
      <c r="B1045" s="229" t="s">
        <v>1820</v>
      </c>
      <c r="C1045" s="373">
        <v>234470500.12000003</v>
      </c>
      <c r="F1045" s="52"/>
      <c r="G1045" s="52"/>
      <c r="H1045" s="52"/>
    </row>
    <row r="1046" spans="2:8" s="36" customFormat="1" ht="15">
      <c r="B1046" s="229" t="s">
        <v>1821</v>
      </c>
      <c r="C1046" s="373">
        <v>579842737.88</v>
      </c>
      <c r="F1046" s="52"/>
      <c r="G1046" s="52"/>
      <c r="H1046" s="52"/>
    </row>
    <row r="1047" spans="2:8" s="36" customFormat="1" ht="15">
      <c r="B1047" s="229" t="s">
        <v>1822</v>
      </c>
      <c r="C1047" s="373">
        <v>395752151.88</v>
      </c>
      <c r="F1047" s="52"/>
      <c r="G1047" s="52"/>
      <c r="H1047" s="52"/>
    </row>
    <row r="1048" spans="2:8" s="36" customFormat="1" ht="15">
      <c r="B1048" s="229" t="s">
        <v>1823</v>
      </c>
      <c r="C1048" s="373">
        <v>952543200</v>
      </c>
      <c r="F1048" s="52"/>
      <c r="G1048" s="52"/>
      <c r="H1048" s="52"/>
    </row>
    <row r="1049" spans="2:8" s="36" customFormat="1" ht="15">
      <c r="B1049" s="229" t="s">
        <v>1824</v>
      </c>
      <c r="C1049" s="373">
        <v>863083150.71000004</v>
      </c>
      <c r="F1049" s="52"/>
      <c r="G1049" s="52"/>
      <c r="H1049" s="52"/>
    </row>
    <row r="1050" spans="2:8" s="36" customFormat="1" ht="15">
      <c r="B1050" s="229" t="s">
        <v>1825</v>
      </c>
      <c r="C1050" s="373">
        <v>82994580.819999993</v>
      </c>
      <c r="F1050" s="52"/>
      <c r="G1050" s="52"/>
      <c r="H1050" s="52"/>
    </row>
    <row r="1051" spans="2:8" s="36" customFormat="1" ht="15">
      <c r="B1051" s="229" t="s">
        <v>1826</v>
      </c>
      <c r="C1051" s="373">
        <v>335914809.80000001</v>
      </c>
      <c r="F1051" s="52"/>
      <c r="G1051" s="52"/>
      <c r="H1051" s="52"/>
    </row>
    <row r="1052" spans="2:8" s="36" customFormat="1" ht="15">
      <c r="B1052" s="229" t="s">
        <v>1827</v>
      </c>
      <c r="C1052" s="373">
        <v>134059574.09</v>
      </c>
      <c r="F1052" s="52"/>
      <c r="G1052" s="52"/>
      <c r="H1052" s="52"/>
    </row>
    <row r="1053" spans="2:8" s="36" customFormat="1" ht="15">
      <c r="B1053" s="229" t="s">
        <v>1828</v>
      </c>
      <c r="C1053" s="373">
        <v>1767018504.02</v>
      </c>
      <c r="F1053" s="52"/>
      <c r="G1053" s="52"/>
      <c r="H1053" s="52"/>
    </row>
    <row r="1054" spans="2:8" s="36" customFormat="1" ht="15">
      <c r="B1054" s="229" t="s">
        <v>1829</v>
      </c>
      <c r="C1054" s="373">
        <v>178599814.25</v>
      </c>
      <c r="F1054" s="52"/>
      <c r="G1054" s="52"/>
      <c r="H1054" s="52"/>
    </row>
    <row r="1055" spans="2:8" s="36" customFormat="1" ht="15">
      <c r="B1055" s="229" t="s">
        <v>1830</v>
      </c>
      <c r="C1055" s="373">
        <v>267953183.65000001</v>
      </c>
      <c r="F1055" s="52"/>
      <c r="G1055" s="52"/>
      <c r="H1055" s="52"/>
    </row>
    <row r="1056" spans="2:8" s="36" customFormat="1" ht="15">
      <c r="B1056" s="229" t="s">
        <v>1831</v>
      </c>
      <c r="C1056" s="373">
        <v>376261932.52999997</v>
      </c>
      <c r="F1056" s="52"/>
      <c r="G1056" s="52"/>
      <c r="H1056" s="52"/>
    </row>
    <row r="1057" spans="2:8" s="36" customFormat="1" ht="15">
      <c r="B1057" s="229" t="s">
        <v>1832</v>
      </c>
      <c r="C1057" s="373">
        <v>611366248.04999995</v>
      </c>
      <c r="F1057" s="52"/>
      <c r="G1057" s="52"/>
      <c r="H1057" s="52"/>
    </row>
    <row r="1058" spans="2:8" s="36" customFormat="1" ht="15">
      <c r="B1058" s="229" t="s">
        <v>1833</v>
      </c>
      <c r="C1058" s="373">
        <v>1776671534.4000001</v>
      </c>
      <c r="F1058" s="52"/>
      <c r="G1058" s="52"/>
      <c r="H1058" s="52"/>
    </row>
    <row r="1059" spans="2:8" s="36" customFormat="1" ht="15">
      <c r="B1059" s="229" t="s">
        <v>1834</v>
      </c>
      <c r="C1059" s="373">
        <v>1013997704.78</v>
      </c>
      <c r="F1059" s="52"/>
      <c r="G1059" s="52"/>
      <c r="H1059" s="52"/>
    </row>
    <row r="1060" spans="2:8" s="36" customFormat="1" ht="15">
      <c r="B1060" s="229" t="s">
        <v>1835</v>
      </c>
      <c r="C1060" s="373">
        <v>2256265.11</v>
      </c>
      <c r="F1060" s="52"/>
      <c r="G1060" s="52"/>
      <c r="H1060" s="52"/>
    </row>
    <row r="1061" spans="2:8" s="36" customFormat="1" ht="15">
      <c r="B1061" s="229" t="s">
        <v>1836</v>
      </c>
      <c r="C1061" s="373">
        <v>623812042.48000002</v>
      </c>
      <c r="F1061" s="52"/>
      <c r="G1061" s="52"/>
      <c r="H1061" s="52"/>
    </row>
    <row r="1062" spans="2:8" s="36" customFormat="1" ht="15">
      <c r="B1062" s="229" t="s">
        <v>1837</v>
      </c>
      <c r="C1062" s="373">
        <v>408091712.13</v>
      </c>
      <c r="F1062" s="52"/>
      <c r="G1062" s="52"/>
      <c r="H1062" s="52"/>
    </row>
    <row r="1063" spans="2:8" s="36" customFormat="1" ht="15">
      <c r="B1063" s="229" t="s">
        <v>1838</v>
      </c>
      <c r="C1063" s="373">
        <v>1035328003.47</v>
      </c>
      <c r="F1063" s="52"/>
      <c r="G1063" s="52"/>
      <c r="H1063" s="52"/>
    </row>
    <row r="1064" spans="2:8" s="36" customFormat="1" ht="15">
      <c r="B1064" s="229" t="s">
        <v>1839</v>
      </c>
      <c r="C1064" s="373">
        <v>1029688199.3099999</v>
      </c>
      <c r="F1064" s="52"/>
      <c r="G1064" s="52"/>
      <c r="H1064" s="52"/>
    </row>
    <row r="1065" spans="2:8" s="36" customFormat="1" ht="15">
      <c r="B1065" s="229" t="s">
        <v>1840</v>
      </c>
      <c r="C1065" s="373">
        <v>207965625.28</v>
      </c>
      <c r="F1065" s="52"/>
      <c r="G1065" s="52"/>
      <c r="H1065" s="52"/>
    </row>
    <row r="1066" spans="2:8" s="36" customFormat="1" ht="15">
      <c r="B1066" s="229" t="s">
        <v>1841</v>
      </c>
      <c r="C1066" s="373">
        <v>329472462.69</v>
      </c>
      <c r="F1066" s="52"/>
      <c r="G1066" s="52"/>
      <c r="H1066" s="52"/>
    </row>
    <row r="1067" spans="2:8" s="36" customFormat="1" ht="15">
      <c r="B1067" s="229" t="s">
        <v>1842</v>
      </c>
      <c r="C1067" s="373">
        <v>419584456.07999992</v>
      </c>
      <c r="F1067" s="52"/>
      <c r="G1067" s="52"/>
      <c r="H1067" s="52"/>
    </row>
    <row r="1068" spans="2:8" s="36" customFormat="1" ht="15">
      <c r="B1068" s="229" t="s">
        <v>1843</v>
      </c>
      <c r="C1068" s="373">
        <v>172516051.68000001</v>
      </c>
      <c r="F1068" s="52"/>
      <c r="G1068" s="52"/>
      <c r="H1068" s="52"/>
    </row>
    <row r="1069" spans="2:8" s="36" customFormat="1" ht="15">
      <c r="B1069" s="229" t="s">
        <v>1844</v>
      </c>
      <c r="C1069" s="373">
        <v>409328389.07999998</v>
      </c>
      <c r="F1069" s="52"/>
      <c r="G1069" s="52"/>
      <c r="H1069" s="52"/>
    </row>
    <row r="1070" spans="2:8" s="36" customFormat="1" ht="15">
      <c r="B1070" s="229" t="s">
        <v>1845</v>
      </c>
      <c r="C1070" s="373">
        <v>30188261.100000001</v>
      </c>
      <c r="F1070" s="52"/>
      <c r="G1070" s="52"/>
      <c r="H1070" s="52"/>
    </row>
    <row r="1071" spans="2:8" s="36" customFormat="1" ht="15">
      <c r="B1071" s="229" t="s">
        <v>1846</v>
      </c>
      <c r="C1071" s="373">
        <v>7937687.6299999999</v>
      </c>
      <c r="F1071" s="52"/>
      <c r="G1071" s="52"/>
      <c r="H1071" s="52"/>
    </row>
    <row r="1072" spans="2:8" s="36" customFormat="1" ht="15">
      <c r="B1072" s="229" t="s">
        <v>1847</v>
      </c>
      <c r="C1072" s="373">
        <v>663004162.13999999</v>
      </c>
      <c r="F1072" s="52"/>
      <c r="G1072" s="52"/>
      <c r="H1072" s="52"/>
    </row>
    <row r="1073" spans="2:8" s="36" customFormat="1" ht="15">
      <c r="B1073" s="229" t="s">
        <v>1848</v>
      </c>
      <c r="C1073" s="373">
        <v>257810266.81999993</v>
      </c>
      <c r="F1073" s="52"/>
      <c r="G1073" s="52"/>
      <c r="H1073" s="52"/>
    </row>
    <row r="1074" spans="2:8" s="36" customFormat="1" ht="15">
      <c r="B1074" s="229" t="s">
        <v>1849</v>
      </c>
      <c r="C1074" s="373">
        <v>240576524.50999999</v>
      </c>
      <c r="F1074" s="52"/>
      <c r="G1074" s="52"/>
      <c r="H1074" s="52"/>
    </row>
    <row r="1075" spans="2:8" s="36" customFormat="1" ht="15">
      <c r="B1075" s="229" t="s">
        <v>1850</v>
      </c>
      <c r="C1075" s="373">
        <v>2273758185.9099998</v>
      </c>
      <c r="F1075" s="52"/>
      <c r="G1075" s="52"/>
      <c r="H1075" s="52"/>
    </row>
    <row r="1076" spans="2:8" s="36" customFormat="1" ht="15">
      <c r="B1076" s="229" t="s">
        <v>1851</v>
      </c>
      <c r="C1076" s="373">
        <v>10137567.76</v>
      </c>
      <c r="F1076" s="52"/>
      <c r="G1076" s="52"/>
      <c r="H1076" s="52"/>
    </row>
    <row r="1077" spans="2:8" s="36" customFormat="1" ht="15">
      <c r="B1077" s="229" t="s">
        <v>1852</v>
      </c>
      <c r="C1077" s="373">
        <v>242416790.49000001</v>
      </c>
      <c r="F1077" s="52"/>
      <c r="G1077" s="52"/>
      <c r="H1077" s="52"/>
    </row>
    <row r="1078" spans="2:8" s="36" customFormat="1" ht="15">
      <c r="B1078" s="229" t="s">
        <v>1853</v>
      </c>
      <c r="C1078" s="373">
        <v>98194203.900000006</v>
      </c>
      <c r="F1078" s="52"/>
      <c r="G1078" s="52"/>
      <c r="H1078" s="52"/>
    </row>
    <row r="1079" spans="2:8" s="36" customFormat="1" ht="15">
      <c r="B1079" s="229" t="s">
        <v>1854</v>
      </c>
      <c r="C1079" s="373">
        <v>35493535</v>
      </c>
      <c r="F1079" s="52"/>
      <c r="G1079" s="52"/>
      <c r="H1079" s="52"/>
    </row>
    <row r="1080" spans="2:8" s="36" customFormat="1" ht="15">
      <c r="B1080" s="229" t="s">
        <v>1855</v>
      </c>
      <c r="C1080" s="373">
        <v>921025</v>
      </c>
      <c r="F1080" s="52"/>
      <c r="G1080" s="52"/>
      <c r="H1080" s="52"/>
    </row>
    <row r="1081" spans="2:8" s="36" customFormat="1" ht="15">
      <c r="B1081" s="229" t="s">
        <v>1856</v>
      </c>
      <c r="C1081" s="373">
        <v>509266987.35000002</v>
      </c>
      <c r="F1081" s="52"/>
      <c r="G1081" s="52"/>
      <c r="H1081" s="52"/>
    </row>
    <row r="1082" spans="2:8" s="36" customFormat="1" ht="15">
      <c r="B1082" s="229" t="s">
        <v>1857</v>
      </c>
      <c r="C1082" s="373">
        <v>812993736.1099999</v>
      </c>
      <c r="F1082" s="52"/>
      <c r="G1082" s="52"/>
      <c r="H1082" s="52"/>
    </row>
    <row r="1083" spans="2:8" s="36" customFormat="1" ht="15">
      <c r="B1083" s="229" t="s">
        <v>1858</v>
      </c>
      <c r="C1083" s="373">
        <v>212229074.43000001</v>
      </c>
      <c r="F1083" s="52"/>
      <c r="G1083" s="52"/>
      <c r="H1083" s="52"/>
    </row>
    <row r="1084" spans="2:8" s="36" customFormat="1" ht="15">
      <c r="B1084" s="229" t="s">
        <v>1859</v>
      </c>
      <c r="C1084" s="373">
        <v>507520471.69999999</v>
      </c>
      <c r="F1084" s="52"/>
      <c r="G1084" s="52"/>
      <c r="H1084" s="52"/>
    </row>
    <row r="1085" spans="2:8" s="36" customFormat="1" ht="15">
      <c r="B1085" s="229" t="s">
        <v>1860</v>
      </c>
      <c r="C1085" s="373">
        <v>80393983.920000002</v>
      </c>
      <c r="F1085" s="52"/>
      <c r="G1085" s="52"/>
      <c r="H1085" s="52"/>
    </row>
    <row r="1086" spans="2:8" s="36" customFormat="1" ht="15">
      <c r="B1086" s="229" t="s">
        <v>1861</v>
      </c>
      <c r="C1086" s="373">
        <v>153055813.94999999</v>
      </c>
      <c r="F1086" s="52"/>
      <c r="G1086" s="52"/>
      <c r="H1086" s="52"/>
    </row>
    <row r="1087" spans="2:8" s="36" customFormat="1" ht="15">
      <c r="B1087" s="229" t="s">
        <v>1862</v>
      </c>
      <c r="C1087" s="373">
        <v>42149331.899999999</v>
      </c>
      <c r="F1087" s="52"/>
      <c r="G1087" s="52"/>
      <c r="H1087" s="52"/>
    </row>
    <row r="1088" spans="2:8" s="36" customFormat="1" ht="15">
      <c r="B1088" s="229" t="s">
        <v>1863</v>
      </c>
      <c r="C1088" s="373">
        <v>1695811601.1900001</v>
      </c>
      <c r="F1088" s="52"/>
      <c r="G1088" s="52"/>
      <c r="H1088" s="52"/>
    </row>
    <row r="1089" spans="2:8" s="36" customFormat="1" ht="15">
      <c r="B1089" s="229" t="s">
        <v>1864</v>
      </c>
      <c r="C1089" s="373">
        <v>3621920</v>
      </c>
      <c r="F1089" s="52"/>
      <c r="G1089" s="52"/>
      <c r="H1089" s="52"/>
    </row>
    <row r="1090" spans="2:8" s="36" customFormat="1" ht="15">
      <c r="B1090" s="229" t="s">
        <v>1865</v>
      </c>
      <c r="C1090" s="373">
        <v>2796393292.48</v>
      </c>
      <c r="F1090" s="52"/>
      <c r="G1090" s="52"/>
      <c r="H1090" s="52"/>
    </row>
    <row r="1091" spans="2:8" s="36" customFormat="1" ht="15">
      <c r="B1091" s="229" t="s">
        <v>1866</v>
      </c>
      <c r="C1091" s="373">
        <v>3725325</v>
      </c>
      <c r="F1091" s="52"/>
      <c r="G1091" s="52"/>
      <c r="H1091" s="52"/>
    </row>
    <row r="1092" spans="2:8" s="36" customFormat="1" ht="15">
      <c r="B1092" s="229" t="s">
        <v>1867</v>
      </c>
      <c r="C1092" s="373">
        <v>2000196270.7399998</v>
      </c>
      <c r="F1092" s="52"/>
      <c r="G1092" s="52"/>
      <c r="H1092" s="52"/>
    </row>
    <row r="1093" spans="2:8" s="36" customFormat="1" ht="15">
      <c r="B1093" s="229" t="s">
        <v>1868</v>
      </c>
      <c r="C1093" s="373">
        <v>17565126</v>
      </c>
      <c r="F1093" s="52"/>
      <c r="G1093" s="52"/>
      <c r="H1093" s="52"/>
    </row>
    <row r="1094" spans="2:8" s="36" customFormat="1" ht="15">
      <c r="B1094" s="229" t="s">
        <v>1869</v>
      </c>
      <c r="C1094" s="373">
        <v>820238873.75</v>
      </c>
      <c r="F1094" s="52"/>
      <c r="G1094" s="52"/>
      <c r="H1094" s="52"/>
    </row>
    <row r="1095" spans="2:8" s="36" customFormat="1" ht="15">
      <c r="B1095" s="229" t="s">
        <v>1870</v>
      </c>
      <c r="C1095" s="373">
        <v>348567562.73000002</v>
      </c>
      <c r="F1095" s="52"/>
      <c r="G1095" s="52"/>
      <c r="H1095" s="52"/>
    </row>
    <row r="1096" spans="2:8" s="36" customFormat="1" ht="15">
      <c r="B1096" s="229" t="s">
        <v>1871</v>
      </c>
      <c r="C1096" s="373">
        <v>343472898.07999998</v>
      </c>
      <c r="F1096" s="52"/>
      <c r="G1096" s="52"/>
      <c r="H1096" s="52"/>
    </row>
    <row r="1097" spans="2:8" s="36" customFormat="1" ht="15">
      <c r="B1097" s="229" t="s">
        <v>1872</v>
      </c>
      <c r="C1097" s="373">
        <v>418815437.90999997</v>
      </c>
      <c r="F1097" s="52"/>
      <c r="G1097" s="52"/>
      <c r="H1097" s="52"/>
    </row>
    <row r="1098" spans="2:8" s="36" customFormat="1" ht="15">
      <c r="B1098" s="229" t="s">
        <v>1873</v>
      </c>
      <c r="C1098" s="373">
        <v>390355699.80000001</v>
      </c>
      <c r="F1098" s="52"/>
      <c r="G1098" s="52"/>
      <c r="H1098" s="52"/>
    </row>
    <row r="1099" spans="2:8" s="36" customFormat="1" ht="15">
      <c r="B1099" s="229" t="s">
        <v>1874</v>
      </c>
      <c r="C1099" s="373">
        <v>9017797.5599999987</v>
      </c>
      <c r="F1099" s="52"/>
      <c r="G1099" s="52"/>
      <c r="H1099" s="52"/>
    </row>
    <row r="1100" spans="2:8" s="36" customFormat="1" ht="15">
      <c r="B1100" s="229" t="s">
        <v>1875</v>
      </c>
      <c r="C1100" s="373">
        <v>56454945.319999993</v>
      </c>
      <c r="F1100" s="52"/>
      <c r="G1100" s="52"/>
      <c r="H1100" s="52"/>
    </row>
    <row r="1101" spans="2:8" s="36" customFormat="1" ht="15">
      <c r="B1101" s="229" t="s">
        <v>1876</v>
      </c>
      <c r="C1101" s="373">
        <v>1498891108</v>
      </c>
      <c r="F1101" s="52"/>
      <c r="G1101" s="52"/>
      <c r="H1101" s="52"/>
    </row>
    <row r="1102" spans="2:8" s="36" customFormat="1" ht="15">
      <c r="B1102" s="229" t="s">
        <v>1877</v>
      </c>
      <c r="C1102" s="373">
        <v>36266500.119999997</v>
      </c>
      <c r="F1102" s="52"/>
      <c r="G1102" s="52"/>
      <c r="H1102" s="52"/>
    </row>
    <row r="1103" spans="2:8" s="36" customFormat="1" ht="15">
      <c r="B1103" s="229" t="s">
        <v>1878</v>
      </c>
      <c r="C1103" s="373">
        <v>45970899.899999999</v>
      </c>
      <c r="F1103" s="52"/>
      <c r="G1103" s="52"/>
      <c r="H1103" s="52"/>
    </row>
    <row r="1104" spans="2:8" s="36" customFormat="1" ht="15">
      <c r="B1104" s="229" t="s">
        <v>1879</v>
      </c>
      <c r="C1104" s="373">
        <v>35449080</v>
      </c>
      <c r="F1104" s="52"/>
      <c r="G1104" s="52"/>
      <c r="H1104" s="52"/>
    </row>
    <row r="1105" spans="2:8" s="36" customFormat="1" ht="15">
      <c r="B1105" s="229" t="s">
        <v>1880</v>
      </c>
      <c r="C1105" s="373">
        <v>643414333.07000005</v>
      </c>
      <c r="F1105" s="52"/>
      <c r="G1105" s="52"/>
      <c r="H1105" s="52"/>
    </row>
    <row r="1106" spans="2:8" s="36" customFormat="1" ht="15">
      <c r="B1106" s="229" t="s">
        <v>1881</v>
      </c>
      <c r="C1106" s="373">
        <v>77710796</v>
      </c>
      <c r="F1106" s="52"/>
      <c r="G1106" s="52"/>
      <c r="H1106" s="52"/>
    </row>
    <row r="1107" spans="2:8" s="36" customFormat="1" ht="15">
      <c r="B1107" s="229" t="s">
        <v>1882</v>
      </c>
      <c r="C1107" s="373">
        <v>1737105186.9499998</v>
      </c>
      <c r="F1107" s="52"/>
      <c r="G1107" s="52"/>
      <c r="H1107" s="52"/>
    </row>
    <row r="1108" spans="2:8" s="36" customFormat="1" ht="15">
      <c r="B1108" s="229" t="s">
        <v>1883</v>
      </c>
      <c r="C1108" s="373">
        <v>250707705.25</v>
      </c>
      <c r="F1108" s="52"/>
      <c r="G1108" s="52"/>
      <c r="H1108" s="52"/>
    </row>
    <row r="1109" spans="2:8" s="36" customFormat="1" ht="15">
      <c r="B1109" s="229" t="s">
        <v>1884</v>
      </c>
      <c r="C1109" s="373">
        <v>2156314068.6900001</v>
      </c>
      <c r="F1109" s="52"/>
      <c r="G1109" s="52"/>
      <c r="H1109" s="52"/>
    </row>
    <row r="1110" spans="2:8" s="36" customFormat="1" ht="15">
      <c r="B1110" s="229" t="s">
        <v>1885</v>
      </c>
      <c r="C1110" s="373">
        <v>184679420.39999998</v>
      </c>
      <c r="F1110" s="52"/>
      <c r="G1110" s="52"/>
      <c r="H1110" s="52"/>
    </row>
    <row r="1111" spans="2:8" s="36" customFormat="1" ht="15">
      <c r="B1111" s="229" t="s">
        <v>1886</v>
      </c>
      <c r="C1111" s="373">
        <v>7942400.2000000002</v>
      </c>
      <c r="F1111" s="52"/>
      <c r="G1111" s="52"/>
      <c r="H1111" s="52"/>
    </row>
    <row r="1112" spans="2:8" s="36" customFormat="1" ht="15">
      <c r="B1112" s="229" t="s">
        <v>1887</v>
      </c>
      <c r="C1112" s="373">
        <v>555033906</v>
      </c>
      <c r="F1112" s="52"/>
      <c r="G1112" s="52"/>
      <c r="H1112" s="52"/>
    </row>
    <row r="1113" spans="2:8" s="36" customFormat="1" ht="15">
      <c r="B1113" s="229" t="s">
        <v>1888</v>
      </c>
      <c r="C1113" s="373">
        <v>8216312.1299999999</v>
      </c>
      <c r="F1113" s="52"/>
      <c r="G1113" s="52"/>
      <c r="H1113" s="52"/>
    </row>
    <row r="1114" spans="2:8" s="36" customFormat="1" ht="15">
      <c r="B1114" s="229" t="s">
        <v>1889</v>
      </c>
      <c r="C1114" s="373">
        <v>972875797.38999999</v>
      </c>
      <c r="F1114" s="52"/>
      <c r="G1114" s="52"/>
      <c r="H1114" s="52"/>
    </row>
    <row r="1115" spans="2:8" s="36" customFormat="1" ht="15">
      <c r="B1115" s="229" t="s">
        <v>1890</v>
      </c>
      <c r="C1115" s="373">
        <v>61272016.189999998</v>
      </c>
      <c r="F1115" s="52"/>
      <c r="G1115" s="52"/>
      <c r="H1115" s="52"/>
    </row>
    <row r="1116" spans="2:8" s="36" customFormat="1" ht="15">
      <c r="B1116" s="229" t="s">
        <v>1891</v>
      </c>
      <c r="C1116" s="373">
        <v>428811721.97000003</v>
      </c>
      <c r="F1116" s="52"/>
      <c r="G1116" s="52"/>
      <c r="H1116" s="52"/>
    </row>
    <row r="1117" spans="2:8" s="36" customFormat="1" ht="15">
      <c r="B1117" s="229" t="s">
        <v>1892</v>
      </c>
      <c r="C1117" s="373">
        <v>6988085.3300000001</v>
      </c>
      <c r="F1117" s="52"/>
      <c r="G1117" s="52"/>
      <c r="H1117" s="52"/>
    </row>
    <row r="1118" spans="2:8" s="36" customFormat="1" ht="15">
      <c r="B1118" s="229" t="s">
        <v>1893</v>
      </c>
      <c r="C1118" s="373">
        <v>242293547.29000002</v>
      </c>
      <c r="F1118" s="52"/>
      <c r="G1118" s="52"/>
      <c r="H1118" s="52"/>
    </row>
    <row r="1119" spans="2:8" s="36" customFormat="1" ht="15">
      <c r="B1119" s="229" t="s">
        <v>1894</v>
      </c>
      <c r="C1119" s="373">
        <v>293093843.82000005</v>
      </c>
      <c r="F1119" s="52"/>
      <c r="G1119" s="52"/>
      <c r="H1119" s="52"/>
    </row>
    <row r="1120" spans="2:8" s="36" customFormat="1" ht="15">
      <c r="B1120" s="229" t="s">
        <v>1895</v>
      </c>
      <c r="C1120" s="373">
        <v>4529320</v>
      </c>
      <c r="F1120" s="52"/>
      <c r="G1120" s="52"/>
      <c r="H1120" s="52"/>
    </row>
    <row r="1121" spans="2:8" s="36" customFormat="1" ht="15">
      <c r="B1121" s="229" t="s">
        <v>1896</v>
      </c>
      <c r="C1121" s="373">
        <v>243773099.51999998</v>
      </c>
      <c r="F1121" s="52"/>
      <c r="G1121" s="52"/>
      <c r="H1121" s="52"/>
    </row>
    <row r="1122" spans="2:8" s="36" customFormat="1" ht="15">
      <c r="B1122" s="229" t="s">
        <v>1897</v>
      </c>
      <c r="C1122" s="373">
        <v>379864355.27999997</v>
      </c>
      <c r="F1122" s="52"/>
      <c r="G1122" s="52"/>
      <c r="H1122" s="52"/>
    </row>
    <row r="1123" spans="2:8" s="36" customFormat="1" ht="15">
      <c r="B1123" s="229" t="s">
        <v>1898</v>
      </c>
      <c r="C1123" s="373">
        <v>944051702.12</v>
      </c>
      <c r="F1123" s="52"/>
      <c r="G1123" s="52"/>
      <c r="H1123" s="52"/>
    </row>
    <row r="1124" spans="2:8" s="36" customFormat="1" ht="15">
      <c r="B1124" s="229" t="s">
        <v>1899</v>
      </c>
      <c r="C1124" s="373">
        <v>641849549.63999999</v>
      </c>
      <c r="F1124" s="52"/>
      <c r="G1124" s="52"/>
      <c r="H1124" s="52"/>
    </row>
    <row r="1125" spans="2:8" s="36" customFormat="1" ht="15">
      <c r="B1125" s="229" t="s">
        <v>1900</v>
      </c>
      <c r="C1125" s="373">
        <v>8821300</v>
      </c>
      <c r="F1125" s="52"/>
      <c r="G1125" s="52"/>
      <c r="H1125" s="52"/>
    </row>
    <row r="1126" spans="2:8" s="36" customFormat="1" ht="15">
      <c r="B1126" s="229" t="s">
        <v>1901</v>
      </c>
      <c r="C1126" s="373">
        <v>391100325.5</v>
      </c>
      <c r="F1126" s="52"/>
      <c r="G1126" s="52"/>
      <c r="H1126" s="52"/>
    </row>
    <row r="1127" spans="2:8" s="36" customFormat="1" ht="15">
      <c r="B1127" s="229" t="s">
        <v>1902</v>
      </c>
      <c r="C1127" s="373">
        <v>9213962.5500000007</v>
      </c>
      <c r="F1127" s="52"/>
      <c r="G1127" s="52"/>
      <c r="H1127" s="52"/>
    </row>
    <row r="1128" spans="2:8" s="36" customFormat="1" ht="15">
      <c r="B1128" s="229" t="s">
        <v>1903</v>
      </c>
      <c r="C1128" s="373">
        <v>1204707538.45</v>
      </c>
      <c r="F1128" s="52"/>
      <c r="G1128" s="52"/>
      <c r="H1128" s="52"/>
    </row>
    <row r="1129" spans="2:8" s="36" customFormat="1" ht="15">
      <c r="B1129" s="229" t="s">
        <v>1904</v>
      </c>
      <c r="C1129" s="373">
        <v>10641960.09</v>
      </c>
      <c r="F1129" s="52"/>
      <c r="G1129" s="52"/>
      <c r="H1129" s="52"/>
    </row>
    <row r="1130" spans="2:8" s="36" customFormat="1" ht="15">
      <c r="B1130" s="229" t="s">
        <v>1905</v>
      </c>
      <c r="C1130" s="373">
        <v>90201170.039999992</v>
      </c>
      <c r="F1130" s="52"/>
      <c r="G1130" s="52"/>
      <c r="H1130" s="52"/>
    </row>
    <row r="1131" spans="2:8" s="36" customFormat="1" ht="15">
      <c r="B1131" s="229" t="s">
        <v>1906</v>
      </c>
      <c r="C1131" s="373">
        <v>798687158.62</v>
      </c>
      <c r="F1131" s="52"/>
      <c r="G1131" s="52"/>
      <c r="H1131" s="52"/>
    </row>
    <row r="1132" spans="2:8" s="36" customFormat="1" ht="15">
      <c r="B1132" s="229" t="s">
        <v>1907</v>
      </c>
      <c r="C1132" s="373">
        <v>146882194.19999999</v>
      </c>
      <c r="F1132" s="52"/>
      <c r="G1132" s="52"/>
      <c r="H1132" s="52"/>
    </row>
    <row r="1133" spans="2:8" s="36" customFormat="1" ht="15">
      <c r="B1133" s="229" t="s">
        <v>1908</v>
      </c>
      <c r="C1133" s="373">
        <v>92145943.99000001</v>
      </c>
      <c r="F1133" s="52"/>
      <c r="G1133" s="52"/>
      <c r="H1133" s="52"/>
    </row>
    <row r="1134" spans="2:8" s="36" customFormat="1" ht="15">
      <c r="B1134" s="229" t="s">
        <v>1909</v>
      </c>
      <c r="C1134" s="373">
        <v>222821862.67000002</v>
      </c>
      <c r="F1134" s="52"/>
      <c r="G1134" s="52"/>
      <c r="H1134" s="52"/>
    </row>
    <row r="1135" spans="2:8" s="36" customFormat="1" ht="15">
      <c r="B1135" s="229" t="s">
        <v>1910</v>
      </c>
      <c r="C1135" s="373">
        <v>628587888.38999999</v>
      </c>
      <c r="F1135" s="52"/>
      <c r="G1135" s="52"/>
      <c r="H1135" s="52"/>
    </row>
    <row r="1136" spans="2:8" s="36" customFormat="1" ht="15">
      <c r="B1136" s="229" t="s">
        <v>1911</v>
      </c>
      <c r="C1136" s="373">
        <v>429457388.18000007</v>
      </c>
      <c r="F1136" s="52"/>
      <c r="G1136" s="52"/>
      <c r="H1136" s="52"/>
    </row>
    <row r="1137" spans="2:8" s="36" customFormat="1" ht="15">
      <c r="B1137" s="229" t="s">
        <v>1912</v>
      </c>
      <c r="C1137" s="373">
        <v>142800846.75999999</v>
      </c>
      <c r="F1137" s="52"/>
      <c r="G1137" s="52"/>
      <c r="H1137" s="52"/>
    </row>
    <row r="1138" spans="2:8" s="36" customFormat="1" ht="15">
      <c r="B1138" s="229" t="s">
        <v>1913</v>
      </c>
      <c r="C1138" s="373">
        <v>354611954.06</v>
      </c>
      <c r="F1138" s="52"/>
      <c r="G1138" s="52"/>
      <c r="H1138" s="52"/>
    </row>
    <row r="1139" spans="2:8" s="36" customFormat="1" ht="15">
      <c r="B1139" s="229" t="s">
        <v>1914</v>
      </c>
      <c r="C1139" s="373">
        <v>35755364.519999996</v>
      </c>
      <c r="F1139" s="52"/>
      <c r="G1139" s="52"/>
      <c r="H1139" s="52"/>
    </row>
    <row r="1140" spans="2:8" s="36" customFormat="1" ht="15">
      <c r="B1140" s="229" t="s">
        <v>1915</v>
      </c>
      <c r="C1140" s="373">
        <v>270192976.62</v>
      </c>
      <c r="F1140" s="52"/>
      <c r="G1140" s="52"/>
      <c r="H1140" s="52"/>
    </row>
    <row r="1141" spans="2:8" s="36" customFormat="1" ht="15">
      <c r="B1141" s="229" t="s">
        <v>1916</v>
      </c>
      <c r="C1141" s="373">
        <v>406851441.18000001</v>
      </c>
      <c r="F1141" s="52"/>
      <c r="G1141" s="52"/>
      <c r="H1141" s="52"/>
    </row>
    <row r="1142" spans="2:8" s="36" customFormat="1" ht="15">
      <c r="B1142" s="229" t="s">
        <v>1917</v>
      </c>
      <c r="C1142" s="373">
        <v>321931819.80000001</v>
      </c>
      <c r="F1142" s="52"/>
      <c r="G1142" s="52"/>
      <c r="H1142" s="52"/>
    </row>
    <row r="1143" spans="2:8" s="36" customFormat="1" ht="15">
      <c r="B1143" s="229" t="s">
        <v>1918</v>
      </c>
      <c r="C1143" s="373">
        <v>560384051.89999998</v>
      </c>
      <c r="F1143" s="52"/>
      <c r="G1143" s="52"/>
      <c r="H1143" s="52"/>
    </row>
    <row r="1144" spans="2:8" s="36" customFormat="1" ht="15">
      <c r="B1144" s="229" t="s">
        <v>1919</v>
      </c>
      <c r="C1144" s="373">
        <v>13399587.6</v>
      </c>
      <c r="F1144" s="52"/>
      <c r="G1144" s="52"/>
      <c r="H1144" s="52"/>
    </row>
    <row r="1145" spans="2:8" s="36" customFormat="1" ht="15">
      <c r="B1145" s="229" t="s">
        <v>1920</v>
      </c>
      <c r="C1145" s="373">
        <v>14578306.189999999</v>
      </c>
      <c r="F1145" s="52"/>
      <c r="G1145" s="52"/>
      <c r="H1145" s="52"/>
    </row>
    <row r="1146" spans="2:8" s="36" customFormat="1" ht="15">
      <c r="B1146" s="229" t="s">
        <v>1921</v>
      </c>
      <c r="C1146" s="373">
        <v>818556128.54999995</v>
      </c>
      <c r="F1146" s="52"/>
      <c r="G1146" s="52"/>
      <c r="H1146" s="52"/>
    </row>
    <row r="1147" spans="2:8" s="36" customFormat="1" ht="15">
      <c r="B1147" s="229" t="s">
        <v>1922</v>
      </c>
      <c r="C1147" s="373">
        <v>670755830.39999998</v>
      </c>
      <c r="F1147" s="52"/>
      <c r="G1147" s="52"/>
      <c r="H1147" s="52"/>
    </row>
    <row r="1148" spans="2:8" s="36" customFormat="1" ht="15">
      <c r="B1148" s="229" t="s">
        <v>1923</v>
      </c>
      <c r="C1148" s="373">
        <v>168027881.59999999</v>
      </c>
      <c r="F1148" s="52"/>
      <c r="G1148" s="52"/>
      <c r="H1148" s="52"/>
    </row>
    <row r="1149" spans="2:8" s="36" customFormat="1" ht="15">
      <c r="B1149" s="229" t="s">
        <v>1924</v>
      </c>
      <c r="C1149" s="373">
        <v>363392691.78999996</v>
      </c>
      <c r="F1149" s="52"/>
      <c r="G1149" s="52"/>
      <c r="H1149" s="52"/>
    </row>
    <row r="1150" spans="2:8" s="36" customFormat="1" ht="15">
      <c r="B1150" s="229" t="s">
        <v>1925</v>
      </c>
      <c r="C1150" s="373">
        <v>249508452.02000001</v>
      </c>
      <c r="F1150" s="52"/>
      <c r="G1150" s="52"/>
      <c r="H1150" s="52"/>
    </row>
    <row r="1151" spans="2:8" s="36" customFormat="1" ht="15">
      <c r="B1151" s="229" t="s">
        <v>1926</v>
      </c>
      <c r="C1151" s="373">
        <v>166732191.68000001</v>
      </c>
      <c r="F1151" s="52"/>
      <c r="G1151" s="52"/>
      <c r="H1151" s="52"/>
    </row>
    <row r="1152" spans="2:8" s="36" customFormat="1" ht="15">
      <c r="B1152" s="229" t="s">
        <v>1927</v>
      </c>
      <c r="C1152" s="373">
        <v>358617076.61000001</v>
      </c>
      <c r="F1152" s="52"/>
      <c r="G1152" s="52"/>
      <c r="H1152" s="52"/>
    </row>
    <row r="1153" spans="2:8" s="36" customFormat="1" ht="15">
      <c r="B1153" s="229" t="s">
        <v>1928</v>
      </c>
      <c r="C1153" s="373">
        <v>560551452</v>
      </c>
      <c r="F1153" s="52"/>
      <c r="G1153" s="52"/>
      <c r="H1153" s="52"/>
    </row>
    <row r="1154" spans="2:8" s="36" customFormat="1" ht="15">
      <c r="B1154" s="229" t="s">
        <v>1929</v>
      </c>
      <c r="C1154" s="373">
        <v>38536962.149999999</v>
      </c>
      <c r="F1154" s="52"/>
      <c r="G1154" s="52"/>
      <c r="H1154" s="52"/>
    </row>
    <row r="1155" spans="2:8" s="36" customFormat="1" ht="15">
      <c r="B1155" s="229" t="s">
        <v>1930</v>
      </c>
      <c r="C1155" s="373">
        <v>1786537.5</v>
      </c>
      <c r="F1155" s="52"/>
      <c r="G1155" s="52"/>
      <c r="H1155" s="52"/>
    </row>
    <row r="1156" spans="2:8" s="36" customFormat="1" ht="15">
      <c r="B1156" s="229" t="s">
        <v>1931</v>
      </c>
      <c r="C1156" s="373">
        <v>586316661.52999997</v>
      </c>
      <c r="F1156" s="52"/>
      <c r="G1156" s="52"/>
      <c r="H1156" s="52"/>
    </row>
    <row r="1157" spans="2:8" s="36" customFormat="1" ht="15">
      <c r="B1157" s="229" t="s">
        <v>1932</v>
      </c>
      <c r="C1157" s="373">
        <v>909063046.5</v>
      </c>
      <c r="F1157" s="52"/>
      <c r="G1157" s="52"/>
      <c r="H1157" s="52"/>
    </row>
    <row r="1158" spans="2:8" s="36" customFormat="1" ht="15">
      <c r="B1158" s="229" t="s">
        <v>1933</v>
      </c>
      <c r="C1158" s="373">
        <v>2493032808.75</v>
      </c>
      <c r="F1158" s="52"/>
      <c r="G1158" s="52"/>
      <c r="H1158" s="52"/>
    </row>
    <row r="1159" spans="2:8" s="36" customFormat="1" ht="15">
      <c r="B1159" s="229" t="s">
        <v>1934</v>
      </c>
      <c r="C1159" s="373">
        <v>391799420.06000006</v>
      </c>
      <c r="F1159" s="52"/>
      <c r="G1159" s="52"/>
      <c r="H1159" s="52"/>
    </row>
    <row r="1160" spans="2:8" s="36" customFormat="1" ht="15">
      <c r="B1160" s="229" t="s">
        <v>1935</v>
      </c>
      <c r="C1160" s="373">
        <v>679571590.54999995</v>
      </c>
      <c r="F1160" s="52"/>
      <c r="G1160" s="52"/>
      <c r="H1160" s="52"/>
    </row>
    <row r="1161" spans="2:8" s="36" customFormat="1" ht="15">
      <c r="B1161" s="229" t="s">
        <v>1936</v>
      </c>
      <c r="C1161" s="373">
        <v>49655188</v>
      </c>
      <c r="F1161" s="52"/>
      <c r="G1161" s="52"/>
      <c r="H1161" s="52"/>
    </row>
    <row r="1162" spans="2:8" s="36" customFormat="1" ht="15">
      <c r="B1162" s="229" t="s">
        <v>1937</v>
      </c>
      <c r="C1162" s="373">
        <v>785165973.60000002</v>
      </c>
      <c r="F1162" s="52"/>
      <c r="G1162" s="52"/>
      <c r="H1162" s="52"/>
    </row>
    <row r="1163" spans="2:8" s="36" customFormat="1" ht="15">
      <c r="B1163" s="229" t="s">
        <v>1938</v>
      </c>
      <c r="C1163" s="373">
        <v>701674836.08000004</v>
      </c>
      <c r="F1163" s="52"/>
      <c r="G1163" s="52"/>
      <c r="H1163" s="52"/>
    </row>
    <row r="1164" spans="2:8" s="36" customFormat="1" ht="15">
      <c r="B1164" s="229" t="s">
        <v>1939</v>
      </c>
      <c r="C1164" s="373">
        <v>1882451282.46</v>
      </c>
      <c r="F1164" s="52"/>
      <c r="G1164" s="52"/>
      <c r="H1164" s="52"/>
    </row>
    <row r="1165" spans="2:8" s="36" customFormat="1" ht="15">
      <c r="B1165" s="229" t="s">
        <v>1940</v>
      </c>
      <c r="C1165" s="373">
        <v>846075</v>
      </c>
      <c r="F1165" s="52"/>
      <c r="G1165" s="52"/>
      <c r="H1165" s="52"/>
    </row>
    <row r="1166" spans="2:8" s="36" customFormat="1" ht="15">
      <c r="B1166" s="229" t="s">
        <v>1941</v>
      </c>
      <c r="C1166" s="373">
        <v>257460745.64999998</v>
      </c>
      <c r="F1166" s="52"/>
      <c r="G1166" s="52"/>
      <c r="H1166" s="52"/>
    </row>
    <row r="1167" spans="2:8" s="36" customFormat="1" ht="15">
      <c r="B1167" s="229" t="s">
        <v>1942</v>
      </c>
      <c r="C1167" s="373">
        <v>253243599.80000001</v>
      </c>
      <c r="F1167" s="52"/>
      <c r="G1167" s="52"/>
      <c r="H1167" s="52"/>
    </row>
    <row r="1168" spans="2:8" s="36" customFormat="1" ht="15">
      <c r="B1168" s="229" t="s">
        <v>1943</v>
      </c>
      <c r="C1168" s="373">
        <v>727328047.79999995</v>
      </c>
      <c r="F1168" s="52"/>
      <c r="G1168" s="52"/>
      <c r="H1168" s="52"/>
    </row>
    <row r="1169" spans="2:8" s="36" customFormat="1" ht="15">
      <c r="B1169" s="229" t="s">
        <v>1944</v>
      </c>
      <c r="C1169" s="373">
        <v>10956330</v>
      </c>
      <c r="F1169" s="52"/>
      <c r="G1169" s="52"/>
      <c r="H1169" s="52"/>
    </row>
    <row r="1170" spans="2:8" s="36" customFormat="1" ht="15">
      <c r="B1170" s="229" t="s">
        <v>1945</v>
      </c>
      <c r="C1170" s="373">
        <v>1325875950.25</v>
      </c>
      <c r="F1170" s="52"/>
      <c r="G1170" s="52"/>
      <c r="H1170" s="52"/>
    </row>
    <row r="1171" spans="2:8" s="36" customFormat="1" ht="15">
      <c r="B1171" s="229" t="s">
        <v>1946</v>
      </c>
      <c r="C1171" s="373">
        <v>25066175.219999999</v>
      </c>
      <c r="F1171" s="52"/>
      <c r="G1171" s="52"/>
      <c r="H1171" s="52"/>
    </row>
    <row r="1172" spans="2:8" s="36" customFormat="1" ht="15">
      <c r="B1172" s="229" t="s">
        <v>1947</v>
      </c>
      <c r="C1172" s="373">
        <v>2957326528.3699999</v>
      </c>
      <c r="F1172" s="52"/>
      <c r="G1172" s="52"/>
      <c r="H1172" s="52"/>
    </row>
    <row r="1173" spans="2:8" s="36" customFormat="1" ht="15">
      <c r="B1173" s="229" t="s">
        <v>1948</v>
      </c>
      <c r="C1173" s="373">
        <v>17850712.5</v>
      </c>
      <c r="F1173" s="52"/>
      <c r="G1173" s="52"/>
      <c r="H1173" s="52"/>
    </row>
    <row r="1174" spans="2:8" s="36" customFormat="1" ht="15">
      <c r="B1174" s="229" t="s">
        <v>1949</v>
      </c>
      <c r="C1174" s="373">
        <v>1760353539.76</v>
      </c>
      <c r="F1174" s="52"/>
      <c r="G1174" s="52"/>
      <c r="H1174" s="52"/>
    </row>
    <row r="1175" spans="2:8" s="36" customFormat="1" ht="15">
      <c r="B1175" s="229" t="s">
        <v>1950</v>
      </c>
      <c r="C1175" s="373">
        <v>250065900.20999998</v>
      </c>
      <c r="F1175" s="52"/>
      <c r="G1175" s="52"/>
      <c r="H1175" s="52"/>
    </row>
    <row r="1176" spans="2:8" s="36" customFormat="1" ht="15">
      <c r="B1176" s="229" t="s">
        <v>1951</v>
      </c>
      <c r="C1176" s="373">
        <v>2228465680.8500004</v>
      </c>
      <c r="F1176" s="52"/>
      <c r="G1176" s="52"/>
      <c r="H1176" s="52"/>
    </row>
    <row r="1177" spans="2:8" s="36" customFormat="1" ht="15">
      <c r="B1177" s="229" t="s">
        <v>1952</v>
      </c>
      <c r="C1177" s="373">
        <v>3023749496.8199997</v>
      </c>
      <c r="F1177" s="52"/>
      <c r="G1177" s="52"/>
      <c r="H1177" s="52"/>
    </row>
    <row r="1178" spans="2:8" s="36" customFormat="1" ht="15">
      <c r="B1178" s="229" t="s">
        <v>1953</v>
      </c>
      <c r="C1178" s="373">
        <v>1167853739.7</v>
      </c>
      <c r="F1178" s="52"/>
      <c r="G1178" s="52"/>
      <c r="H1178" s="52"/>
    </row>
    <row r="1179" spans="2:8" s="36" customFormat="1" ht="15">
      <c r="B1179" s="229" t="s">
        <v>1954</v>
      </c>
      <c r="C1179" s="373">
        <v>846400967.63999999</v>
      </c>
      <c r="F1179" s="52"/>
      <c r="G1179" s="52"/>
      <c r="H1179" s="52"/>
    </row>
    <row r="1180" spans="2:8" s="36" customFormat="1" ht="15">
      <c r="B1180" s="229" t="s">
        <v>1955</v>
      </c>
      <c r="C1180" s="373">
        <v>91399812.680000007</v>
      </c>
      <c r="F1180" s="52"/>
      <c r="G1180" s="52"/>
      <c r="H1180" s="52"/>
    </row>
    <row r="1181" spans="2:8" s="36" customFormat="1" ht="15">
      <c r="B1181" s="229" t="s">
        <v>1956</v>
      </c>
      <c r="C1181" s="373">
        <v>297153102.39999998</v>
      </c>
      <c r="F1181" s="52"/>
      <c r="G1181" s="52"/>
      <c r="H1181" s="52"/>
    </row>
    <row r="1182" spans="2:8" s="36" customFormat="1" ht="15">
      <c r="B1182" s="229" t="s">
        <v>1957</v>
      </c>
      <c r="C1182" s="373">
        <v>758531.25</v>
      </c>
      <c r="F1182" s="52"/>
      <c r="G1182" s="52"/>
      <c r="H1182" s="52"/>
    </row>
    <row r="1183" spans="2:8" s="36" customFormat="1" ht="15">
      <c r="B1183" s="229" t="s">
        <v>1958</v>
      </c>
      <c r="C1183" s="373">
        <v>177126417.13</v>
      </c>
      <c r="F1183" s="52"/>
      <c r="G1183" s="52"/>
      <c r="H1183" s="52"/>
    </row>
    <row r="1184" spans="2:8" s="36" customFormat="1" ht="15">
      <c r="B1184" s="229" t="s">
        <v>1959</v>
      </c>
      <c r="C1184" s="373">
        <v>36753080</v>
      </c>
      <c r="F1184" s="52"/>
      <c r="G1184" s="52"/>
      <c r="H1184" s="52"/>
    </row>
    <row r="1185" spans="2:8" s="36" customFormat="1" ht="15">
      <c r="B1185" s="229" t="s">
        <v>1960</v>
      </c>
      <c r="C1185" s="373">
        <v>271673579.38</v>
      </c>
      <c r="F1185" s="52"/>
      <c r="G1185" s="52"/>
      <c r="H1185" s="52"/>
    </row>
    <row r="1186" spans="2:8" s="36" customFormat="1" ht="15">
      <c r="B1186" s="229" t="s">
        <v>1961</v>
      </c>
      <c r="C1186" s="373">
        <v>38797434.980000004</v>
      </c>
      <c r="F1186" s="52"/>
      <c r="G1186" s="52"/>
      <c r="H1186" s="52"/>
    </row>
    <row r="1187" spans="2:8" s="36" customFormat="1" ht="15">
      <c r="B1187" s="229" t="s">
        <v>1962</v>
      </c>
      <c r="C1187" s="373">
        <v>1768199785.02</v>
      </c>
      <c r="F1187" s="52"/>
      <c r="G1187" s="52"/>
      <c r="H1187" s="52"/>
    </row>
    <row r="1188" spans="2:8" s="36" customFormat="1" ht="15">
      <c r="B1188" s="229" t="s">
        <v>1963</v>
      </c>
      <c r="C1188" s="373">
        <v>2893410</v>
      </c>
      <c r="F1188" s="52"/>
      <c r="G1188" s="52"/>
      <c r="H1188" s="52"/>
    </row>
    <row r="1189" spans="2:8" s="36" customFormat="1" ht="15">
      <c r="B1189" s="229" t="s">
        <v>1964</v>
      </c>
      <c r="C1189" s="373">
        <v>976343892.03000009</v>
      </c>
      <c r="F1189" s="52"/>
      <c r="G1189" s="52"/>
      <c r="H1189" s="52"/>
    </row>
    <row r="1190" spans="2:8" s="36" customFormat="1" ht="15">
      <c r="B1190" s="229" t="s">
        <v>1965</v>
      </c>
      <c r="C1190" s="373">
        <v>292082931.55000001</v>
      </c>
      <c r="F1190" s="52"/>
      <c r="G1190" s="52"/>
      <c r="H1190" s="52"/>
    </row>
    <row r="1191" spans="2:8" s="36" customFormat="1" ht="15">
      <c r="B1191" s="229" t="s">
        <v>1966</v>
      </c>
      <c r="C1191" s="373">
        <v>2020588017.2199998</v>
      </c>
      <c r="F1191" s="52"/>
      <c r="G1191" s="52"/>
      <c r="H1191" s="52"/>
    </row>
    <row r="1192" spans="2:8" s="36" customFormat="1" ht="15">
      <c r="B1192" s="229" t="s">
        <v>1967</v>
      </c>
      <c r="C1192" s="373">
        <v>6570825.25</v>
      </c>
      <c r="F1192" s="52"/>
      <c r="G1192" s="52"/>
      <c r="H1192" s="52"/>
    </row>
    <row r="1193" spans="2:8" s="36" customFormat="1" ht="15">
      <c r="B1193" s="229" t="s">
        <v>1968</v>
      </c>
      <c r="C1193" s="373">
        <v>96907449.299999997</v>
      </c>
      <c r="F1193" s="52"/>
      <c r="G1193" s="52"/>
      <c r="H1193" s="52"/>
    </row>
    <row r="1194" spans="2:8" s="36" customFormat="1" ht="15">
      <c r="B1194" s="229" t="s">
        <v>1969</v>
      </c>
      <c r="C1194" s="373">
        <v>962980226.56000006</v>
      </c>
      <c r="F1194" s="52"/>
      <c r="G1194" s="52"/>
      <c r="H1194" s="52"/>
    </row>
    <row r="1195" spans="2:8" s="36" customFormat="1" ht="15">
      <c r="B1195" s="229" t="s">
        <v>1970</v>
      </c>
      <c r="C1195" s="373">
        <v>751461879.89999998</v>
      </c>
      <c r="F1195" s="52"/>
      <c r="G1195" s="52"/>
      <c r="H1195" s="52"/>
    </row>
    <row r="1196" spans="2:8" s="36" customFormat="1" ht="15.75">
      <c r="C1196" s="108">
        <f>SUM(C976:C1195)</f>
        <v>117244722979.01999</v>
      </c>
      <c r="F1196" s="52"/>
      <c r="G1196" s="52"/>
      <c r="H1196" s="52"/>
    </row>
    <row r="1197" spans="2:8" s="36" customFormat="1">
      <c r="C1197" s="51"/>
      <c r="F1197" s="52"/>
      <c r="G1197" s="52"/>
      <c r="H1197" s="52"/>
    </row>
    <row r="1198" spans="2:8" s="36" customFormat="1">
      <c r="C1198" s="51"/>
      <c r="F1198" s="52"/>
      <c r="G1198" s="52"/>
      <c r="H1198" s="52"/>
    </row>
    <row r="1199" spans="2:8" s="36" customFormat="1" ht="15.75">
      <c r="B1199" s="66" t="s">
        <v>1974</v>
      </c>
      <c r="C1199" s="67" t="s">
        <v>1973</v>
      </c>
      <c r="F1199" s="52"/>
      <c r="G1199" s="52"/>
      <c r="H1199" s="52"/>
    </row>
    <row r="1200" spans="2:8" s="36" customFormat="1" ht="15">
      <c r="B1200" s="229" t="s">
        <v>1751</v>
      </c>
      <c r="C1200" s="373">
        <v>54346043.669999987</v>
      </c>
      <c r="F1200" s="52"/>
      <c r="G1200" s="52"/>
      <c r="H1200" s="52"/>
    </row>
    <row r="1201" spans="2:8" s="36" customFormat="1" ht="15">
      <c r="B1201" s="229" t="s">
        <v>1752</v>
      </c>
      <c r="C1201" s="373">
        <v>458376251.75999999</v>
      </c>
      <c r="F1201" s="52"/>
      <c r="G1201" s="52"/>
      <c r="H1201" s="52"/>
    </row>
    <row r="1202" spans="2:8" s="36" customFormat="1" ht="15">
      <c r="B1202" s="229" t="s">
        <v>1753</v>
      </c>
      <c r="C1202" s="373">
        <v>47199310.590000004</v>
      </c>
      <c r="F1202" s="52"/>
      <c r="G1202" s="52"/>
      <c r="H1202" s="52"/>
    </row>
    <row r="1203" spans="2:8" s="36" customFormat="1" ht="15">
      <c r="B1203" s="229" t="s">
        <v>1754</v>
      </c>
      <c r="C1203" s="373">
        <v>650631342.37</v>
      </c>
      <c r="F1203" s="52"/>
      <c r="G1203" s="52"/>
      <c r="H1203" s="52"/>
    </row>
    <row r="1204" spans="2:8" s="36" customFormat="1" ht="15">
      <c r="B1204" s="229" t="s">
        <v>1755</v>
      </c>
      <c r="C1204" s="373">
        <v>57220031.510000005</v>
      </c>
      <c r="F1204" s="52"/>
      <c r="G1204" s="52"/>
      <c r="H1204" s="52"/>
    </row>
    <row r="1205" spans="2:8" s="36" customFormat="1" ht="15">
      <c r="B1205" s="229" t="s">
        <v>1756</v>
      </c>
      <c r="C1205" s="373">
        <v>1470303646.0999999</v>
      </c>
      <c r="F1205" s="52"/>
      <c r="G1205" s="52"/>
      <c r="H1205" s="52"/>
    </row>
    <row r="1206" spans="2:8" s="36" customFormat="1" ht="15">
      <c r="B1206" s="229" t="s">
        <v>1757</v>
      </c>
      <c r="C1206" s="373">
        <v>1838517193.48</v>
      </c>
      <c r="F1206" s="52"/>
      <c r="G1206" s="52"/>
      <c r="H1206" s="52"/>
    </row>
    <row r="1207" spans="2:8" s="36" customFormat="1" ht="15">
      <c r="B1207" s="229" t="s">
        <v>1758</v>
      </c>
      <c r="C1207" s="373">
        <v>594912014.85000002</v>
      </c>
      <c r="F1207" s="52"/>
      <c r="G1207" s="52"/>
      <c r="H1207" s="52"/>
    </row>
    <row r="1208" spans="2:8" s="36" customFormat="1" ht="15">
      <c r="B1208" s="229" t="s">
        <v>1759</v>
      </c>
      <c r="C1208" s="373">
        <v>420812634.05999994</v>
      </c>
      <c r="F1208" s="52"/>
      <c r="G1208" s="52"/>
      <c r="H1208" s="52"/>
    </row>
    <row r="1209" spans="2:8" s="36" customFormat="1" ht="15">
      <c r="B1209" s="229" t="s">
        <v>1760</v>
      </c>
      <c r="C1209" s="373">
        <v>224700090.47999999</v>
      </c>
      <c r="F1209" s="52"/>
      <c r="G1209" s="52"/>
      <c r="H1209" s="52"/>
    </row>
    <row r="1210" spans="2:8" s="36" customFormat="1" ht="15">
      <c r="B1210" s="229" t="s">
        <v>1761</v>
      </c>
      <c r="C1210" s="373">
        <v>1038737916.3399999</v>
      </c>
      <c r="F1210" s="52"/>
      <c r="G1210" s="52"/>
      <c r="H1210" s="52"/>
    </row>
    <row r="1211" spans="2:8" s="36" customFormat="1" ht="15">
      <c r="B1211" s="229" t="s">
        <v>1762</v>
      </c>
      <c r="C1211" s="373">
        <v>1723360398.0700002</v>
      </c>
      <c r="F1211" s="52"/>
      <c r="G1211" s="52"/>
      <c r="H1211" s="52"/>
    </row>
    <row r="1212" spans="2:8" s="36" customFormat="1" ht="15">
      <c r="B1212" s="229" t="s">
        <v>1763</v>
      </c>
      <c r="C1212" s="373">
        <v>26237864.009999998</v>
      </c>
      <c r="F1212" s="52"/>
      <c r="G1212" s="52"/>
      <c r="H1212" s="52"/>
    </row>
    <row r="1213" spans="2:8" s="36" customFormat="1" ht="15">
      <c r="B1213" s="229" t="s">
        <v>1764</v>
      </c>
      <c r="C1213" s="373">
        <v>209477649.59</v>
      </c>
      <c r="F1213" s="52"/>
      <c r="G1213" s="52"/>
      <c r="H1213" s="52"/>
    </row>
    <row r="1214" spans="2:8" s="36" customFormat="1" ht="15">
      <c r="B1214" s="229" t="s">
        <v>1765</v>
      </c>
      <c r="C1214" s="373">
        <v>22803538.969999999</v>
      </c>
      <c r="F1214" s="52"/>
      <c r="G1214" s="52"/>
      <c r="H1214" s="52"/>
    </row>
    <row r="1215" spans="2:8" s="36" customFormat="1" ht="15">
      <c r="B1215" s="229" t="s">
        <v>1766</v>
      </c>
      <c r="C1215" s="373">
        <v>860156568.85000002</v>
      </c>
      <c r="F1215" s="52"/>
      <c r="G1215" s="52"/>
      <c r="H1215" s="52"/>
    </row>
    <row r="1216" spans="2:8" s="36" customFormat="1" ht="15">
      <c r="B1216" s="229" t="s">
        <v>1767</v>
      </c>
      <c r="C1216" s="373">
        <v>315701628.68000001</v>
      </c>
      <c r="F1216" s="52"/>
      <c r="G1216" s="52"/>
      <c r="H1216" s="52"/>
    </row>
    <row r="1217" spans="2:8" s="36" customFormat="1" ht="15">
      <c r="B1217" s="229" t="s">
        <v>1768</v>
      </c>
      <c r="C1217" s="373">
        <v>1016751376.0500001</v>
      </c>
      <c r="F1217" s="52"/>
      <c r="G1217" s="52"/>
      <c r="H1217" s="52"/>
    </row>
    <row r="1218" spans="2:8" s="36" customFormat="1" ht="15">
      <c r="B1218" s="229" t="s">
        <v>1769</v>
      </c>
      <c r="C1218" s="373">
        <v>617675.68000000005</v>
      </c>
      <c r="F1218" s="52"/>
      <c r="G1218" s="52"/>
      <c r="H1218" s="52"/>
    </row>
    <row r="1219" spans="2:8" s="36" customFormat="1" ht="15">
      <c r="B1219" s="229" t="s">
        <v>1770</v>
      </c>
      <c r="C1219" s="373">
        <v>628542710.73000002</v>
      </c>
      <c r="F1219" s="52"/>
      <c r="G1219" s="52"/>
      <c r="H1219" s="52"/>
    </row>
    <row r="1220" spans="2:8" s="36" customFormat="1" ht="15">
      <c r="B1220" s="229" t="s">
        <v>1771</v>
      </c>
      <c r="C1220" s="373">
        <v>1081910796.8199999</v>
      </c>
      <c r="F1220" s="52"/>
      <c r="G1220" s="52"/>
      <c r="H1220" s="52"/>
    </row>
    <row r="1221" spans="2:8" s="36" customFormat="1" ht="15">
      <c r="B1221" s="229" t="s">
        <v>1772</v>
      </c>
      <c r="C1221" s="373">
        <v>25013675.010000002</v>
      </c>
      <c r="F1221" s="52"/>
      <c r="G1221" s="52"/>
      <c r="H1221" s="52"/>
    </row>
    <row r="1222" spans="2:8" s="36" customFormat="1" ht="15">
      <c r="B1222" s="229" t="s">
        <v>1773</v>
      </c>
      <c r="C1222" s="373">
        <v>1170577404.1700001</v>
      </c>
      <c r="F1222" s="52"/>
      <c r="G1222" s="52"/>
      <c r="H1222" s="52"/>
    </row>
    <row r="1223" spans="2:8" s="36" customFormat="1" ht="15">
      <c r="B1223" s="229" t="s">
        <v>1774</v>
      </c>
      <c r="C1223" s="373">
        <v>11417567.23</v>
      </c>
      <c r="F1223" s="52"/>
      <c r="G1223" s="52"/>
      <c r="H1223" s="52"/>
    </row>
    <row r="1224" spans="2:8" s="36" customFormat="1" ht="15">
      <c r="B1224" s="229" t="s">
        <v>1775</v>
      </c>
      <c r="C1224" s="373">
        <v>2020970089.5099998</v>
      </c>
      <c r="F1224" s="52"/>
      <c r="G1224" s="52"/>
      <c r="H1224" s="52"/>
    </row>
    <row r="1225" spans="2:8" s="36" customFormat="1" ht="15">
      <c r="B1225" s="229" t="s">
        <v>1776</v>
      </c>
      <c r="C1225" s="373">
        <v>1658754999.48</v>
      </c>
      <c r="F1225" s="52"/>
      <c r="G1225" s="52"/>
      <c r="H1225" s="52"/>
    </row>
    <row r="1226" spans="2:8" s="36" customFormat="1" ht="15">
      <c r="B1226" s="229" t="s">
        <v>1777</v>
      </c>
      <c r="C1226" s="373">
        <v>53873536.780000001</v>
      </c>
      <c r="F1226" s="52"/>
      <c r="G1226" s="52"/>
      <c r="H1226" s="52"/>
    </row>
    <row r="1227" spans="2:8" s="36" customFormat="1" ht="15">
      <c r="B1227" s="229" t="s">
        <v>1778</v>
      </c>
      <c r="C1227" s="373">
        <v>970355850.63000011</v>
      </c>
      <c r="F1227" s="52"/>
      <c r="G1227" s="52"/>
      <c r="H1227" s="52"/>
    </row>
    <row r="1228" spans="2:8" s="36" customFormat="1" ht="15">
      <c r="B1228" s="229" t="s">
        <v>1779</v>
      </c>
      <c r="C1228" s="373">
        <v>497897561.32999998</v>
      </c>
      <c r="F1228" s="52"/>
      <c r="G1228" s="52"/>
      <c r="H1228" s="52"/>
    </row>
    <row r="1229" spans="2:8" s="36" customFormat="1" ht="15">
      <c r="B1229" s="229" t="s">
        <v>1780</v>
      </c>
      <c r="C1229" s="373">
        <v>268405082.25000003</v>
      </c>
      <c r="F1229" s="52"/>
      <c r="G1229" s="52"/>
      <c r="H1229" s="52"/>
    </row>
    <row r="1230" spans="2:8" s="36" customFormat="1" ht="15">
      <c r="B1230" s="229" t="s">
        <v>1781</v>
      </c>
      <c r="C1230" s="373">
        <v>564215448.66000009</v>
      </c>
      <c r="F1230" s="52"/>
      <c r="G1230" s="52"/>
      <c r="H1230" s="52"/>
    </row>
    <row r="1231" spans="2:8" s="36" customFormat="1" ht="15">
      <c r="B1231" s="229" t="s">
        <v>1782</v>
      </c>
      <c r="C1231" s="373">
        <v>268020738.94999996</v>
      </c>
      <c r="F1231" s="52"/>
      <c r="G1231" s="52"/>
      <c r="H1231" s="52"/>
    </row>
    <row r="1232" spans="2:8" s="36" customFormat="1" ht="15">
      <c r="B1232" s="229" t="s">
        <v>1783</v>
      </c>
      <c r="C1232" s="373">
        <v>546052327.10000002</v>
      </c>
      <c r="F1232" s="52"/>
      <c r="G1232" s="52"/>
      <c r="H1232" s="52"/>
    </row>
    <row r="1233" spans="2:8" s="36" customFormat="1" ht="15">
      <c r="B1233" s="229" t="s">
        <v>1784</v>
      </c>
      <c r="C1233" s="373">
        <v>99499451.800000012</v>
      </c>
      <c r="F1233" s="52"/>
      <c r="G1233" s="52"/>
      <c r="H1233" s="52"/>
    </row>
    <row r="1234" spans="2:8" s="36" customFormat="1" ht="15">
      <c r="B1234" s="229" t="s">
        <v>1785</v>
      </c>
      <c r="C1234" s="373">
        <v>666548926.85000014</v>
      </c>
      <c r="F1234" s="52"/>
      <c r="G1234" s="52"/>
      <c r="H1234" s="52"/>
    </row>
    <row r="1235" spans="2:8" s="36" customFormat="1" ht="15">
      <c r="B1235" s="229" t="s">
        <v>1786</v>
      </c>
      <c r="C1235" s="373">
        <v>791316446.67999995</v>
      </c>
      <c r="F1235" s="52"/>
      <c r="G1235" s="52"/>
      <c r="H1235" s="52"/>
    </row>
    <row r="1236" spans="2:8" s="36" customFormat="1" ht="15">
      <c r="B1236" s="229" t="s">
        <v>1787</v>
      </c>
      <c r="C1236" s="373">
        <v>292351343.78999996</v>
      </c>
      <c r="F1236" s="52"/>
      <c r="G1236" s="52"/>
      <c r="H1236" s="52"/>
    </row>
    <row r="1237" spans="2:8" s="36" customFormat="1" ht="15">
      <c r="B1237" s="229" t="s">
        <v>1788</v>
      </c>
      <c r="C1237" s="373">
        <v>1242630878.3</v>
      </c>
      <c r="F1237" s="52"/>
      <c r="G1237" s="52"/>
      <c r="H1237" s="52"/>
    </row>
    <row r="1238" spans="2:8" s="36" customFormat="1" ht="15">
      <c r="B1238" s="229" t="s">
        <v>1789</v>
      </c>
      <c r="C1238" s="373">
        <v>545770573.44999993</v>
      </c>
      <c r="F1238" s="52"/>
      <c r="G1238" s="52"/>
      <c r="H1238" s="52"/>
    </row>
    <row r="1239" spans="2:8" s="36" customFormat="1" ht="15">
      <c r="B1239" s="229" t="s">
        <v>1790</v>
      </c>
      <c r="C1239" s="373">
        <v>14620953.100000001</v>
      </c>
      <c r="F1239" s="52"/>
      <c r="G1239" s="52"/>
      <c r="H1239" s="52"/>
    </row>
    <row r="1240" spans="2:8" s="36" customFormat="1" ht="15">
      <c r="B1240" s="229" t="s">
        <v>1791</v>
      </c>
      <c r="C1240" s="373">
        <v>449912897.21000004</v>
      </c>
      <c r="F1240" s="52"/>
      <c r="G1240" s="52"/>
      <c r="H1240" s="52"/>
    </row>
    <row r="1241" spans="2:8" s="36" customFormat="1" ht="15">
      <c r="B1241" s="229" t="s">
        <v>1792</v>
      </c>
      <c r="C1241" s="373">
        <v>353129911.70999998</v>
      </c>
      <c r="F1241" s="52"/>
      <c r="G1241" s="52"/>
      <c r="H1241" s="52"/>
    </row>
    <row r="1242" spans="2:8" s="36" customFormat="1" ht="15">
      <c r="B1242" s="229" t="s">
        <v>1793</v>
      </c>
      <c r="C1242" s="373">
        <v>922980386.37999988</v>
      </c>
      <c r="F1242" s="52"/>
      <c r="G1242" s="52"/>
      <c r="H1242" s="52"/>
    </row>
    <row r="1243" spans="2:8" s="36" customFormat="1" ht="15">
      <c r="B1243" s="229" t="s">
        <v>1794</v>
      </c>
      <c r="C1243" s="373">
        <v>27485528.899999999</v>
      </c>
      <c r="F1243" s="52"/>
      <c r="G1243" s="52"/>
      <c r="H1243" s="52"/>
    </row>
    <row r="1244" spans="2:8" s="36" customFormat="1" ht="15">
      <c r="B1244" s="229" t="s">
        <v>1795</v>
      </c>
      <c r="C1244" s="373">
        <v>325472708.56999999</v>
      </c>
      <c r="F1244" s="52"/>
      <c r="G1244" s="52"/>
      <c r="H1244" s="52"/>
    </row>
    <row r="1245" spans="2:8" s="36" customFormat="1" ht="15">
      <c r="B1245" s="229" t="s">
        <v>1796</v>
      </c>
      <c r="C1245" s="373">
        <v>10176981.98</v>
      </c>
      <c r="F1245" s="52"/>
      <c r="G1245" s="52"/>
      <c r="H1245" s="52"/>
    </row>
    <row r="1246" spans="2:8" s="36" customFormat="1" ht="15">
      <c r="B1246" s="229" t="s">
        <v>1797</v>
      </c>
      <c r="C1246" s="373">
        <v>419599846.49000001</v>
      </c>
      <c r="F1246" s="52"/>
      <c r="G1246" s="52"/>
      <c r="H1246" s="52"/>
    </row>
    <row r="1247" spans="2:8" s="36" customFormat="1" ht="15">
      <c r="B1247" s="229" t="s">
        <v>1798</v>
      </c>
      <c r="C1247" s="373">
        <v>149220909.94</v>
      </c>
      <c r="F1247" s="52"/>
      <c r="G1247" s="52"/>
      <c r="H1247" s="52"/>
    </row>
    <row r="1248" spans="2:8" s="36" customFormat="1" ht="15">
      <c r="B1248" s="229" t="s">
        <v>1799</v>
      </c>
      <c r="C1248" s="373">
        <v>603646026.6400001</v>
      </c>
      <c r="F1248" s="52"/>
      <c r="G1248" s="52"/>
      <c r="H1248" s="52"/>
    </row>
    <row r="1249" spans="2:8" s="36" customFormat="1" ht="15">
      <c r="B1249" s="229" t="s">
        <v>1800</v>
      </c>
      <c r="C1249" s="373">
        <v>1502145.75</v>
      </c>
      <c r="F1249" s="52"/>
      <c r="G1249" s="52"/>
      <c r="H1249" s="52"/>
    </row>
    <row r="1250" spans="2:8" s="36" customFormat="1" ht="15">
      <c r="B1250" s="229" t="s">
        <v>1801</v>
      </c>
      <c r="C1250" s="373">
        <v>914474255.63000011</v>
      </c>
      <c r="F1250" s="52"/>
      <c r="G1250" s="52"/>
      <c r="H1250" s="52"/>
    </row>
    <row r="1251" spans="2:8" s="36" customFormat="1" ht="15">
      <c r="B1251" s="229" t="s">
        <v>1802</v>
      </c>
      <c r="C1251" s="373">
        <v>187990900.26000002</v>
      </c>
      <c r="F1251" s="52"/>
      <c r="G1251" s="52"/>
      <c r="H1251" s="52"/>
    </row>
    <row r="1252" spans="2:8" s="36" customFormat="1" ht="15">
      <c r="B1252" s="229" t="s">
        <v>1803</v>
      </c>
      <c r="C1252" s="373">
        <v>1066994343.52</v>
      </c>
      <c r="F1252" s="52"/>
      <c r="G1252" s="52"/>
      <c r="H1252" s="52"/>
    </row>
    <row r="1253" spans="2:8" s="36" customFormat="1" ht="15">
      <c r="B1253" s="229" t="s">
        <v>1804</v>
      </c>
      <c r="C1253" s="373">
        <v>1609969.76</v>
      </c>
      <c r="F1253" s="52"/>
      <c r="G1253" s="52"/>
      <c r="H1253" s="52"/>
    </row>
    <row r="1254" spans="2:8" s="36" customFormat="1" ht="15">
      <c r="B1254" s="229" t="s">
        <v>1805</v>
      </c>
      <c r="C1254" s="373">
        <v>335641857.95999998</v>
      </c>
      <c r="F1254" s="52"/>
      <c r="G1254" s="52"/>
      <c r="H1254" s="52"/>
    </row>
    <row r="1255" spans="2:8" s="36" customFormat="1" ht="15">
      <c r="B1255" s="229" t="s">
        <v>1806</v>
      </c>
      <c r="C1255" s="373">
        <v>592607721.41000009</v>
      </c>
      <c r="F1255" s="52"/>
      <c r="G1255" s="52"/>
      <c r="H1255" s="52"/>
    </row>
    <row r="1256" spans="2:8" s="36" customFormat="1" ht="15">
      <c r="B1256" s="229" t="s">
        <v>1807</v>
      </c>
      <c r="C1256" s="373">
        <v>17305098.93</v>
      </c>
      <c r="F1256" s="52"/>
      <c r="G1256" s="52"/>
      <c r="H1256" s="52"/>
    </row>
    <row r="1257" spans="2:8" s="36" customFormat="1" ht="15">
      <c r="B1257" s="229" t="s">
        <v>1808</v>
      </c>
      <c r="C1257" s="373">
        <v>279372180.84000003</v>
      </c>
      <c r="F1257" s="52"/>
      <c r="G1257" s="52"/>
      <c r="H1257" s="52"/>
    </row>
    <row r="1258" spans="2:8" s="36" customFormat="1" ht="15">
      <c r="B1258" s="229" t="s">
        <v>1809</v>
      </c>
      <c r="C1258" s="373">
        <v>340398931.62999994</v>
      </c>
      <c r="F1258" s="52"/>
      <c r="G1258" s="52"/>
      <c r="H1258" s="52"/>
    </row>
    <row r="1259" spans="2:8" s="36" customFormat="1" ht="15">
      <c r="B1259" s="229" t="s">
        <v>1810</v>
      </c>
      <c r="C1259" s="373">
        <v>155561762.75</v>
      </c>
      <c r="F1259" s="52"/>
      <c r="G1259" s="52"/>
      <c r="H1259" s="52"/>
    </row>
    <row r="1260" spans="2:8" s="36" customFormat="1" ht="15">
      <c r="B1260" s="229" t="s">
        <v>1811</v>
      </c>
      <c r="C1260" s="373">
        <v>338154056.03000003</v>
      </c>
      <c r="F1260" s="52"/>
      <c r="G1260" s="52"/>
      <c r="H1260" s="52"/>
    </row>
    <row r="1261" spans="2:8" s="36" customFormat="1" ht="15">
      <c r="B1261" s="229" t="s">
        <v>1812</v>
      </c>
      <c r="C1261" s="373">
        <v>1169351740.71</v>
      </c>
      <c r="F1261" s="52"/>
      <c r="G1261" s="52"/>
      <c r="H1261" s="52"/>
    </row>
    <row r="1262" spans="2:8" s="36" customFormat="1" ht="15">
      <c r="B1262" s="229" t="s">
        <v>1813</v>
      </c>
      <c r="C1262" s="373">
        <v>1851580.94</v>
      </c>
      <c r="F1262" s="52"/>
      <c r="G1262" s="52"/>
      <c r="H1262" s="52"/>
    </row>
    <row r="1263" spans="2:8" s="36" customFormat="1" ht="15">
      <c r="B1263" s="229" t="s">
        <v>1814</v>
      </c>
      <c r="C1263" s="373">
        <v>639186860.6500001</v>
      </c>
      <c r="F1263" s="52"/>
      <c r="G1263" s="52"/>
      <c r="H1263" s="52"/>
    </row>
    <row r="1264" spans="2:8" s="36" customFormat="1" ht="15">
      <c r="B1264" s="229" t="s">
        <v>1815</v>
      </c>
      <c r="C1264" s="373">
        <v>43682125.719999999</v>
      </c>
      <c r="F1264" s="52"/>
      <c r="G1264" s="52"/>
      <c r="H1264" s="52"/>
    </row>
    <row r="1265" spans="2:8" s="36" customFormat="1" ht="15">
      <c r="B1265" s="229" t="s">
        <v>1816</v>
      </c>
      <c r="C1265" s="373">
        <v>1246484173.3199999</v>
      </c>
      <c r="F1265" s="52"/>
      <c r="G1265" s="52"/>
      <c r="H1265" s="52"/>
    </row>
    <row r="1266" spans="2:8" s="36" customFormat="1" ht="15">
      <c r="B1266" s="229" t="s">
        <v>1817</v>
      </c>
      <c r="C1266" s="373">
        <v>13484200.800000001</v>
      </c>
      <c r="F1266" s="52"/>
      <c r="G1266" s="52"/>
      <c r="H1266" s="52"/>
    </row>
    <row r="1267" spans="2:8" s="36" customFormat="1" ht="15">
      <c r="B1267" s="229" t="s">
        <v>1818</v>
      </c>
      <c r="C1267" s="373">
        <v>851130799.92000008</v>
      </c>
      <c r="F1267" s="52"/>
      <c r="G1267" s="52"/>
      <c r="H1267" s="52"/>
    </row>
    <row r="1268" spans="2:8" s="36" customFormat="1" ht="15">
      <c r="B1268" s="229" t="s">
        <v>1819</v>
      </c>
      <c r="C1268" s="373">
        <v>5261280.46</v>
      </c>
      <c r="F1268" s="52"/>
      <c r="G1268" s="52"/>
      <c r="H1268" s="52"/>
    </row>
    <row r="1269" spans="2:8" s="36" customFormat="1" ht="15">
      <c r="B1269" s="229" t="s">
        <v>1820</v>
      </c>
      <c r="C1269" s="373">
        <v>242924282.08000001</v>
      </c>
      <c r="F1269" s="52"/>
      <c r="G1269" s="52"/>
      <c r="H1269" s="52"/>
    </row>
    <row r="1270" spans="2:8" s="36" customFormat="1" ht="15">
      <c r="B1270" s="229" t="s">
        <v>1821</v>
      </c>
      <c r="C1270" s="373">
        <v>557482382.00999999</v>
      </c>
      <c r="F1270" s="52"/>
      <c r="G1270" s="52"/>
      <c r="H1270" s="52"/>
    </row>
    <row r="1271" spans="2:8" s="36" customFormat="1" ht="15">
      <c r="B1271" s="229" t="s">
        <v>1822</v>
      </c>
      <c r="C1271" s="373">
        <v>404525948.70999998</v>
      </c>
      <c r="F1271" s="52"/>
      <c r="G1271" s="52"/>
      <c r="H1271" s="52"/>
    </row>
    <row r="1272" spans="2:8" s="36" customFormat="1" ht="15">
      <c r="B1272" s="229" t="s">
        <v>1823</v>
      </c>
      <c r="C1272" s="373">
        <v>787615041.1500001</v>
      </c>
      <c r="F1272" s="52"/>
      <c r="G1272" s="52"/>
      <c r="H1272" s="52"/>
    </row>
    <row r="1273" spans="2:8" s="36" customFormat="1" ht="15">
      <c r="B1273" s="229" t="s">
        <v>1824</v>
      </c>
      <c r="C1273" s="373">
        <v>870898686.37000012</v>
      </c>
      <c r="F1273" s="52"/>
      <c r="G1273" s="52"/>
      <c r="H1273" s="52"/>
    </row>
    <row r="1274" spans="2:8" s="36" customFormat="1" ht="15">
      <c r="B1274" s="229" t="s">
        <v>1825</v>
      </c>
      <c r="C1274" s="373">
        <v>85095161.950000003</v>
      </c>
      <c r="F1274" s="52"/>
      <c r="G1274" s="52"/>
      <c r="H1274" s="52"/>
    </row>
    <row r="1275" spans="2:8" s="36" customFormat="1" ht="15">
      <c r="B1275" s="229" t="s">
        <v>1826</v>
      </c>
      <c r="C1275" s="373">
        <v>360539533.48000002</v>
      </c>
      <c r="F1275" s="52"/>
      <c r="G1275" s="52"/>
      <c r="H1275" s="52"/>
    </row>
    <row r="1276" spans="2:8" s="36" customFormat="1" ht="15">
      <c r="B1276" s="229" t="s">
        <v>1827</v>
      </c>
      <c r="C1276" s="373">
        <v>135609036.89999998</v>
      </c>
      <c r="F1276" s="52"/>
      <c r="G1276" s="52"/>
      <c r="H1276" s="52"/>
    </row>
    <row r="1277" spans="2:8" s="36" customFormat="1" ht="15">
      <c r="B1277" s="229" t="s">
        <v>1828</v>
      </c>
      <c r="C1277" s="373">
        <v>1707170943.1700001</v>
      </c>
      <c r="F1277" s="52"/>
      <c r="G1277" s="52"/>
      <c r="H1277" s="52"/>
    </row>
    <row r="1278" spans="2:8" s="36" customFormat="1" ht="15">
      <c r="B1278" s="229" t="s">
        <v>1829</v>
      </c>
      <c r="C1278" s="373">
        <v>179514295.02000001</v>
      </c>
      <c r="F1278" s="52"/>
      <c r="G1278" s="52"/>
      <c r="H1278" s="52"/>
    </row>
    <row r="1279" spans="2:8" s="36" customFormat="1" ht="15">
      <c r="B1279" s="229" t="s">
        <v>1830</v>
      </c>
      <c r="C1279" s="373">
        <v>274026365.11000001</v>
      </c>
      <c r="F1279" s="52"/>
      <c r="G1279" s="52"/>
      <c r="H1279" s="52"/>
    </row>
    <row r="1280" spans="2:8" s="36" customFormat="1" ht="15">
      <c r="B1280" s="229" t="s">
        <v>1831</v>
      </c>
      <c r="C1280" s="373">
        <v>383007393.27000004</v>
      </c>
      <c r="F1280" s="52"/>
      <c r="G1280" s="52"/>
      <c r="H1280" s="52"/>
    </row>
    <row r="1281" spans="2:8" s="36" customFormat="1" ht="15">
      <c r="B1281" s="229" t="s">
        <v>1832</v>
      </c>
      <c r="C1281" s="373">
        <v>659151391.93999994</v>
      </c>
      <c r="F1281" s="52"/>
      <c r="G1281" s="52"/>
      <c r="H1281" s="52"/>
    </row>
    <row r="1282" spans="2:8" s="36" customFormat="1" ht="15">
      <c r="B1282" s="229" t="s">
        <v>1833</v>
      </c>
      <c r="C1282" s="373">
        <v>1868208922.6300001</v>
      </c>
      <c r="F1282" s="52"/>
      <c r="G1282" s="52"/>
      <c r="H1282" s="52"/>
    </row>
    <row r="1283" spans="2:8" s="36" customFormat="1" ht="15">
      <c r="B1283" s="229" t="s">
        <v>1834</v>
      </c>
      <c r="C1283" s="373">
        <v>1104718658.72</v>
      </c>
      <c r="F1283" s="52"/>
      <c r="G1283" s="52"/>
      <c r="H1283" s="52"/>
    </row>
    <row r="1284" spans="2:8" s="36" customFormat="1" ht="15">
      <c r="B1284" s="229" t="s">
        <v>1835</v>
      </c>
      <c r="C1284" s="373">
        <v>2281713.7999999998</v>
      </c>
      <c r="F1284" s="52"/>
      <c r="G1284" s="52"/>
      <c r="H1284" s="52"/>
    </row>
    <row r="1285" spans="2:8" s="36" customFormat="1" ht="15">
      <c r="B1285" s="229" t="s">
        <v>1836</v>
      </c>
      <c r="C1285" s="373">
        <v>647486869.67999995</v>
      </c>
      <c r="F1285" s="52"/>
      <c r="G1285" s="52"/>
      <c r="H1285" s="52"/>
    </row>
    <row r="1286" spans="2:8" s="36" customFormat="1" ht="15">
      <c r="B1286" s="229" t="s">
        <v>1837</v>
      </c>
      <c r="C1286" s="373">
        <v>405886655.38000005</v>
      </c>
      <c r="F1286" s="52"/>
      <c r="G1286" s="52"/>
      <c r="H1286" s="52"/>
    </row>
    <row r="1287" spans="2:8" s="36" customFormat="1" ht="15">
      <c r="B1287" s="229" t="s">
        <v>1838</v>
      </c>
      <c r="C1287" s="373">
        <v>1010422445.8499999</v>
      </c>
      <c r="F1287" s="52"/>
      <c r="G1287" s="52"/>
      <c r="H1287" s="52"/>
    </row>
    <row r="1288" spans="2:8" s="36" customFormat="1" ht="15">
      <c r="B1288" s="229" t="s">
        <v>1839</v>
      </c>
      <c r="C1288" s="373">
        <v>1087732991.98</v>
      </c>
      <c r="F1288" s="52"/>
      <c r="G1288" s="52"/>
      <c r="H1288" s="52"/>
    </row>
    <row r="1289" spans="2:8" s="36" customFormat="1" ht="15">
      <c r="B1289" s="229" t="s">
        <v>1840</v>
      </c>
      <c r="C1289" s="373">
        <v>214923138.01999998</v>
      </c>
      <c r="F1289" s="52"/>
      <c r="G1289" s="52"/>
      <c r="H1289" s="52"/>
    </row>
    <row r="1290" spans="2:8" s="36" customFormat="1" ht="15">
      <c r="B1290" s="229" t="s">
        <v>1841</v>
      </c>
      <c r="C1290" s="373">
        <v>303368495.50999999</v>
      </c>
      <c r="F1290" s="52"/>
      <c r="G1290" s="52"/>
      <c r="H1290" s="52"/>
    </row>
    <row r="1291" spans="2:8" s="36" customFormat="1" ht="15">
      <c r="B1291" s="229" t="s">
        <v>1842</v>
      </c>
      <c r="C1291" s="373">
        <v>384843751.19</v>
      </c>
      <c r="F1291" s="52"/>
      <c r="G1291" s="52"/>
      <c r="H1291" s="52"/>
    </row>
    <row r="1292" spans="2:8" s="36" customFormat="1" ht="15">
      <c r="B1292" s="229" t="s">
        <v>1843</v>
      </c>
      <c r="C1292" s="373">
        <v>191687218.72999999</v>
      </c>
      <c r="F1292" s="52"/>
      <c r="G1292" s="52"/>
      <c r="H1292" s="52"/>
    </row>
    <row r="1293" spans="2:8" s="36" customFormat="1" ht="15">
      <c r="B1293" s="229" t="s">
        <v>1844</v>
      </c>
      <c r="C1293" s="373">
        <v>352297952.50999993</v>
      </c>
      <c r="F1293" s="52"/>
      <c r="G1293" s="52"/>
      <c r="H1293" s="52"/>
    </row>
    <row r="1294" spans="2:8" s="36" customFormat="1" ht="15">
      <c r="B1294" s="229" t="s">
        <v>1845</v>
      </c>
      <c r="C1294" s="373">
        <v>31001012.039999999</v>
      </c>
      <c r="F1294" s="52"/>
      <c r="G1294" s="52"/>
      <c r="H1294" s="52"/>
    </row>
    <row r="1295" spans="2:8" s="36" customFormat="1" ht="15">
      <c r="B1295" s="229" t="s">
        <v>1846</v>
      </c>
      <c r="C1295" s="373">
        <v>8675569.4499999993</v>
      </c>
      <c r="F1295" s="52"/>
      <c r="G1295" s="52"/>
      <c r="H1295" s="52"/>
    </row>
    <row r="1296" spans="2:8" s="36" customFormat="1" ht="15">
      <c r="B1296" s="229" t="s">
        <v>1847</v>
      </c>
      <c r="C1296" s="373">
        <v>614053326.62</v>
      </c>
      <c r="F1296" s="52"/>
      <c r="G1296" s="52"/>
      <c r="H1296" s="52"/>
    </row>
    <row r="1297" spans="2:8" s="36" customFormat="1" ht="15">
      <c r="B1297" s="229" t="s">
        <v>1848</v>
      </c>
      <c r="C1297" s="373">
        <v>265313498.04000002</v>
      </c>
      <c r="F1297" s="52"/>
      <c r="G1297" s="52"/>
      <c r="H1297" s="52"/>
    </row>
    <row r="1298" spans="2:8" s="36" customFormat="1" ht="15">
      <c r="B1298" s="229" t="s">
        <v>1849</v>
      </c>
      <c r="C1298" s="373">
        <v>217026736.91999999</v>
      </c>
      <c r="F1298" s="52"/>
      <c r="G1298" s="52"/>
      <c r="H1298" s="52"/>
    </row>
    <row r="1299" spans="2:8" s="36" customFormat="1" ht="15">
      <c r="B1299" s="229" t="s">
        <v>1850</v>
      </c>
      <c r="C1299" s="373">
        <v>2131758992.8400002</v>
      </c>
      <c r="F1299" s="52"/>
      <c r="G1299" s="52"/>
      <c r="H1299" s="52"/>
    </row>
    <row r="1300" spans="2:8" s="36" customFormat="1" ht="15">
      <c r="B1300" s="229" t="s">
        <v>1851</v>
      </c>
      <c r="C1300" s="373">
        <v>10266437.739999998</v>
      </c>
      <c r="F1300" s="52"/>
      <c r="G1300" s="52"/>
      <c r="H1300" s="52"/>
    </row>
    <row r="1301" spans="2:8" s="36" customFormat="1" ht="15">
      <c r="B1301" s="229" t="s">
        <v>1852</v>
      </c>
      <c r="C1301" s="373">
        <v>246285284.84</v>
      </c>
      <c r="F1301" s="52"/>
      <c r="G1301" s="52"/>
      <c r="H1301" s="52"/>
    </row>
    <row r="1302" spans="2:8" s="36" customFormat="1" ht="15">
      <c r="B1302" s="229" t="s">
        <v>1853</v>
      </c>
      <c r="C1302" s="373">
        <v>106179678.31999999</v>
      </c>
      <c r="F1302" s="52"/>
      <c r="G1302" s="52"/>
      <c r="H1302" s="52"/>
    </row>
    <row r="1303" spans="2:8" s="36" customFormat="1" ht="15">
      <c r="B1303" s="229" t="s">
        <v>1854</v>
      </c>
      <c r="C1303" s="373">
        <v>41001598</v>
      </c>
      <c r="F1303" s="52"/>
      <c r="G1303" s="52"/>
      <c r="H1303" s="52"/>
    </row>
    <row r="1304" spans="2:8" s="36" customFormat="1" ht="15">
      <c r="B1304" s="229" t="s">
        <v>1855</v>
      </c>
      <c r="C1304" s="373">
        <v>998827.64</v>
      </c>
      <c r="F1304" s="52"/>
      <c r="G1304" s="52"/>
      <c r="H1304" s="52"/>
    </row>
    <row r="1305" spans="2:8" s="36" customFormat="1" ht="15">
      <c r="B1305" s="229" t="s">
        <v>1856</v>
      </c>
      <c r="C1305" s="373">
        <v>470423774.50999999</v>
      </c>
      <c r="F1305" s="52"/>
      <c r="G1305" s="52"/>
      <c r="H1305" s="52"/>
    </row>
    <row r="1306" spans="2:8" s="36" customFormat="1" ht="15">
      <c r="B1306" s="229" t="s">
        <v>1857</v>
      </c>
      <c r="C1306" s="373">
        <v>884835340.38999999</v>
      </c>
      <c r="F1306" s="52"/>
      <c r="G1306" s="52"/>
      <c r="H1306" s="52"/>
    </row>
    <row r="1307" spans="2:8" s="36" customFormat="1" ht="15">
      <c r="B1307" s="229" t="s">
        <v>1858</v>
      </c>
      <c r="C1307" s="373">
        <v>213609994.25</v>
      </c>
      <c r="F1307" s="52"/>
      <c r="G1307" s="52"/>
      <c r="H1307" s="52"/>
    </row>
    <row r="1308" spans="2:8" s="36" customFormat="1" ht="15">
      <c r="B1308" s="229" t="s">
        <v>1859</v>
      </c>
      <c r="C1308" s="373">
        <v>515253232.01999998</v>
      </c>
      <c r="F1308" s="52"/>
      <c r="G1308" s="52"/>
      <c r="H1308" s="52"/>
    </row>
    <row r="1309" spans="2:8" s="36" customFormat="1" ht="15">
      <c r="B1309" s="229" t="s">
        <v>1860</v>
      </c>
      <c r="C1309" s="373">
        <v>80046789.379999995</v>
      </c>
      <c r="F1309" s="52"/>
      <c r="G1309" s="52"/>
      <c r="H1309" s="52"/>
    </row>
    <row r="1310" spans="2:8" s="36" customFormat="1" ht="15">
      <c r="B1310" s="229" t="s">
        <v>1861</v>
      </c>
      <c r="C1310" s="373">
        <v>144657263.04999998</v>
      </c>
      <c r="F1310" s="52"/>
      <c r="G1310" s="52"/>
      <c r="H1310" s="52"/>
    </row>
    <row r="1311" spans="2:8" s="36" customFormat="1" ht="15">
      <c r="B1311" s="229" t="s">
        <v>1862</v>
      </c>
      <c r="C1311" s="373">
        <v>39400461.149999999</v>
      </c>
      <c r="F1311" s="52"/>
      <c r="G1311" s="52"/>
      <c r="H1311" s="52"/>
    </row>
    <row r="1312" spans="2:8" s="36" customFormat="1" ht="15">
      <c r="B1312" s="229" t="s">
        <v>1863</v>
      </c>
      <c r="C1312" s="373">
        <v>1546545194.6899998</v>
      </c>
      <c r="F1312" s="52"/>
      <c r="G1312" s="52"/>
      <c r="H1312" s="52"/>
    </row>
    <row r="1313" spans="2:8" s="36" customFormat="1" ht="15">
      <c r="B1313" s="229" t="s">
        <v>1864</v>
      </c>
      <c r="C1313" s="373">
        <v>3931270.87</v>
      </c>
      <c r="F1313" s="52"/>
      <c r="G1313" s="52"/>
      <c r="H1313" s="52"/>
    </row>
    <row r="1314" spans="2:8" s="36" customFormat="1" ht="15">
      <c r="B1314" s="229" t="s">
        <v>1865</v>
      </c>
      <c r="C1314" s="373">
        <v>2638760147.0599999</v>
      </c>
      <c r="F1314" s="52"/>
      <c r="G1314" s="52"/>
      <c r="H1314" s="52"/>
    </row>
    <row r="1315" spans="2:8" s="36" customFormat="1" ht="15">
      <c r="B1315" s="229" t="s">
        <v>1866</v>
      </c>
      <c r="C1315" s="373">
        <v>3658994.28</v>
      </c>
      <c r="F1315" s="52"/>
      <c r="G1315" s="52"/>
      <c r="H1315" s="52"/>
    </row>
    <row r="1316" spans="2:8" s="36" customFormat="1" ht="15">
      <c r="B1316" s="229" t="s">
        <v>1867</v>
      </c>
      <c r="C1316" s="373">
        <v>1983755998.9100003</v>
      </c>
      <c r="F1316" s="52"/>
      <c r="G1316" s="52"/>
      <c r="H1316" s="52"/>
    </row>
    <row r="1317" spans="2:8" s="36" customFormat="1" ht="15">
      <c r="B1317" s="229" t="s">
        <v>1868</v>
      </c>
      <c r="C1317" s="373">
        <v>18635449.120000001</v>
      </c>
      <c r="F1317" s="52"/>
      <c r="G1317" s="52"/>
      <c r="H1317" s="52"/>
    </row>
    <row r="1318" spans="2:8" s="36" customFormat="1" ht="15">
      <c r="B1318" s="229" t="s">
        <v>1869</v>
      </c>
      <c r="C1318" s="373">
        <v>701059355.99000001</v>
      </c>
      <c r="F1318" s="52"/>
      <c r="G1318" s="52"/>
      <c r="H1318" s="52"/>
    </row>
    <row r="1319" spans="2:8" s="36" customFormat="1" ht="15">
      <c r="B1319" s="229" t="s">
        <v>1870</v>
      </c>
      <c r="C1319" s="373">
        <v>380768739.24000001</v>
      </c>
      <c r="F1319" s="52"/>
      <c r="G1319" s="52"/>
      <c r="H1319" s="52"/>
    </row>
    <row r="1320" spans="2:8" s="36" customFormat="1" ht="15">
      <c r="B1320" s="229" t="s">
        <v>1871</v>
      </c>
      <c r="C1320" s="373">
        <v>336242924.07999998</v>
      </c>
      <c r="F1320" s="52"/>
      <c r="G1320" s="52"/>
      <c r="H1320" s="52"/>
    </row>
    <row r="1321" spans="2:8" s="36" customFormat="1" ht="15">
      <c r="B1321" s="229" t="s">
        <v>1872</v>
      </c>
      <c r="C1321" s="373">
        <v>434505913.31000006</v>
      </c>
      <c r="F1321" s="52"/>
      <c r="G1321" s="52"/>
      <c r="H1321" s="52"/>
    </row>
    <row r="1322" spans="2:8" s="36" customFormat="1" ht="15">
      <c r="B1322" s="229" t="s">
        <v>1873</v>
      </c>
      <c r="C1322" s="373">
        <v>415624215.19999999</v>
      </c>
      <c r="F1322" s="52"/>
      <c r="G1322" s="52"/>
      <c r="H1322" s="52"/>
    </row>
    <row r="1323" spans="2:8" s="36" customFormat="1" ht="15">
      <c r="B1323" s="229" t="s">
        <v>1874</v>
      </c>
      <c r="C1323" s="373">
        <v>8947019.8999999985</v>
      </c>
      <c r="F1323" s="52"/>
      <c r="G1323" s="52"/>
      <c r="H1323" s="52"/>
    </row>
    <row r="1324" spans="2:8" s="36" customFormat="1" ht="15">
      <c r="B1324" s="229" t="s">
        <v>1875</v>
      </c>
      <c r="C1324" s="373">
        <v>58872652.539999992</v>
      </c>
      <c r="F1324" s="52"/>
      <c r="G1324" s="52"/>
      <c r="H1324" s="52"/>
    </row>
    <row r="1325" spans="2:8" s="36" customFormat="1" ht="15">
      <c r="B1325" s="229" t="s">
        <v>1876</v>
      </c>
      <c r="C1325" s="373">
        <v>1505776702.5799994</v>
      </c>
      <c r="F1325" s="52"/>
      <c r="G1325" s="52"/>
      <c r="H1325" s="52"/>
    </row>
    <row r="1326" spans="2:8" s="36" customFormat="1" ht="15">
      <c r="B1326" s="229" t="s">
        <v>1877</v>
      </c>
      <c r="C1326" s="373">
        <v>38748262.200000003</v>
      </c>
      <c r="F1326" s="52"/>
      <c r="G1326" s="52"/>
      <c r="H1326" s="52"/>
    </row>
    <row r="1327" spans="2:8" s="36" customFormat="1" ht="15">
      <c r="B1327" s="229" t="s">
        <v>1878</v>
      </c>
      <c r="C1327" s="373">
        <v>43523997.159999996</v>
      </c>
      <c r="F1327" s="52"/>
      <c r="G1327" s="52"/>
      <c r="H1327" s="52"/>
    </row>
    <row r="1328" spans="2:8" s="36" customFormat="1" ht="15">
      <c r="B1328" s="229" t="s">
        <v>1879</v>
      </c>
      <c r="C1328" s="373">
        <v>36705414.289999999</v>
      </c>
      <c r="F1328" s="52"/>
      <c r="G1328" s="52"/>
      <c r="H1328" s="52"/>
    </row>
    <row r="1329" spans="2:8" s="36" customFormat="1" ht="15">
      <c r="B1329" s="229" t="s">
        <v>1880</v>
      </c>
      <c r="C1329" s="373">
        <v>652075854.51999998</v>
      </c>
      <c r="F1329" s="52"/>
      <c r="G1329" s="52"/>
      <c r="H1329" s="52"/>
    </row>
    <row r="1330" spans="2:8" s="36" customFormat="1" ht="15">
      <c r="B1330" s="229" t="s">
        <v>1881</v>
      </c>
      <c r="C1330" s="373">
        <v>75603654.459999993</v>
      </c>
      <c r="F1330" s="52"/>
      <c r="G1330" s="52"/>
      <c r="H1330" s="52"/>
    </row>
    <row r="1331" spans="2:8" s="36" customFormat="1" ht="15">
      <c r="B1331" s="229" t="s">
        <v>1882</v>
      </c>
      <c r="C1331" s="373">
        <v>1581443968.1600001</v>
      </c>
      <c r="F1331" s="52"/>
      <c r="G1331" s="52"/>
      <c r="H1331" s="52"/>
    </row>
    <row r="1332" spans="2:8" s="36" customFormat="1" ht="15">
      <c r="B1332" s="229" t="s">
        <v>1883</v>
      </c>
      <c r="C1332" s="373">
        <v>247618079.62</v>
      </c>
      <c r="F1332" s="52"/>
      <c r="G1332" s="52"/>
      <c r="H1332" s="52"/>
    </row>
    <row r="1333" spans="2:8" s="36" customFormat="1" ht="15">
      <c r="B1333" s="229" t="s">
        <v>1884</v>
      </c>
      <c r="C1333" s="373">
        <v>2119977253.2299998</v>
      </c>
      <c r="F1333" s="52"/>
      <c r="G1333" s="52"/>
      <c r="H1333" s="52"/>
    </row>
    <row r="1334" spans="2:8" s="36" customFormat="1" ht="15">
      <c r="B1334" s="229" t="s">
        <v>1885</v>
      </c>
      <c r="C1334" s="373">
        <v>170159864.24999997</v>
      </c>
      <c r="F1334" s="52"/>
      <c r="G1334" s="52"/>
      <c r="H1334" s="52"/>
    </row>
    <row r="1335" spans="2:8" s="36" customFormat="1" ht="15">
      <c r="B1335" s="229" t="s">
        <v>1886</v>
      </c>
      <c r="C1335" s="373">
        <v>7888448.21</v>
      </c>
      <c r="F1335" s="52"/>
      <c r="G1335" s="52"/>
      <c r="H1335" s="52"/>
    </row>
    <row r="1336" spans="2:8" s="36" customFormat="1" ht="15">
      <c r="B1336" s="229" t="s">
        <v>1887</v>
      </c>
      <c r="C1336" s="373">
        <v>537642933.89999998</v>
      </c>
      <c r="F1336" s="52"/>
      <c r="G1336" s="52"/>
      <c r="H1336" s="52"/>
    </row>
    <row r="1337" spans="2:8" s="36" customFormat="1" ht="15">
      <c r="B1337" s="229" t="s">
        <v>1888</v>
      </c>
      <c r="C1337" s="373">
        <v>7339086.04</v>
      </c>
      <c r="F1337" s="52"/>
      <c r="G1337" s="52"/>
      <c r="H1337" s="52"/>
    </row>
    <row r="1338" spans="2:8" s="36" customFormat="1" ht="15">
      <c r="B1338" s="229" t="s">
        <v>1889</v>
      </c>
      <c r="C1338" s="373">
        <v>966762422.98000002</v>
      </c>
      <c r="F1338" s="52"/>
      <c r="G1338" s="52"/>
      <c r="H1338" s="52"/>
    </row>
    <row r="1339" spans="2:8" s="36" customFormat="1" ht="15">
      <c r="B1339" s="229" t="s">
        <v>1890</v>
      </c>
      <c r="C1339" s="373">
        <v>65728711.219999999</v>
      </c>
      <c r="F1339" s="52"/>
      <c r="G1339" s="52"/>
      <c r="H1339" s="52"/>
    </row>
    <row r="1340" spans="2:8" s="36" customFormat="1" ht="15">
      <c r="B1340" s="229" t="s">
        <v>1891</v>
      </c>
      <c r="C1340" s="373">
        <v>415215256.99999994</v>
      </c>
      <c r="F1340" s="52"/>
      <c r="G1340" s="52"/>
      <c r="H1340" s="52"/>
    </row>
    <row r="1341" spans="2:8" s="36" customFormat="1" ht="15">
      <c r="B1341" s="229" t="s">
        <v>1892</v>
      </c>
      <c r="C1341" s="373">
        <v>6968951.29</v>
      </c>
      <c r="F1341" s="52"/>
      <c r="G1341" s="52"/>
      <c r="H1341" s="52"/>
    </row>
    <row r="1342" spans="2:8" s="36" customFormat="1" ht="15">
      <c r="B1342" s="229" t="s">
        <v>1893</v>
      </c>
      <c r="C1342" s="373">
        <v>250699096.49000001</v>
      </c>
      <c r="F1342" s="52"/>
      <c r="G1342" s="52"/>
      <c r="H1342" s="52"/>
    </row>
    <row r="1343" spans="2:8" s="36" customFormat="1" ht="15">
      <c r="B1343" s="229" t="s">
        <v>1894</v>
      </c>
      <c r="C1343" s="373">
        <v>311792175.92999995</v>
      </c>
      <c r="F1343" s="52"/>
      <c r="G1343" s="52"/>
      <c r="H1343" s="52"/>
    </row>
    <row r="1344" spans="2:8" s="36" customFormat="1" ht="15">
      <c r="B1344" s="229" t="s">
        <v>1895</v>
      </c>
      <c r="C1344" s="373">
        <v>4696623.8600000003</v>
      </c>
      <c r="F1344" s="52"/>
      <c r="G1344" s="52"/>
      <c r="H1344" s="52"/>
    </row>
    <row r="1345" spans="2:8" s="36" customFormat="1" ht="15">
      <c r="B1345" s="229" t="s">
        <v>1896</v>
      </c>
      <c r="C1345" s="373">
        <v>248043943.11999997</v>
      </c>
      <c r="F1345" s="52"/>
      <c r="G1345" s="52"/>
      <c r="H1345" s="52"/>
    </row>
    <row r="1346" spans="2:8" s="36" customFormat="1" ht="15">
      <c r="B1346" s="229" t="s">
        <v>1897</v>
      </c>
      <c r="C1346" s="373">
        <v>378177715.94000012</v>
      </c>
      <c r="F1346" s="52"/>
      <c r="G1346" s="52"/>
      <c r="H1346" s="52"/>
    </row>
    <row r="1347" spans="2:8" s="36" customFormat="1" ht="15">
      <c r="B1347" s="229" t="s">
        <v>1898</v>
      </c>
      <c r="C1347" s="373">
        <v>957761872.32800007</v>
      </c>
      <c r="F1347" s="52"/>
      <c r="G1347" s="52"/>
      <c r="H1347" s="52"/>
    </row>
    <row r="1348" spans="2:8" s="36" customFormat="1" ht="15">
      <c r="B1348" s="229" t="s">
        <v>1899</v>
      </c>
      <c r="C1348" s="373">
        <v>618056758.36000001</v>
      </c>
      <c r="F1348" s="52"/>
      <c r="G1348" s="52"/>
      <c r="H1348" s="52"/>
    </row>
    <row r="1349" spans="2:8" s="36" customFormat="1" ht="15">
      <c r="B1349" s="229" t="s">
        <v>1900</v>
      </c>
      <c r="C1349" s="373">
        <v>9102287.5600000005</v>
      </c>
      <c r="F1349" s="52"/>
      <c r="G1349" s="52"/>
      <c r="H1349" s="52"/>
    </row>
    <row r="1350" spans="2:8" s="36" customFormat="1" ht="15">
      <c r="B1350" s="229" t="s">
        <v>1901</v>
      </c>
      <c r="C1350" s="373">
        <v>383412155.73000002</v>
      </c>
      <c r="F1350" s="52"/>
      <c r="G1350" s="52"/>
      <c r="H1350" s="52"/>
    </row>
    <row r="1351" spans="2:8" s="36" customFormat="1" ht="15">
      <c r="B1351" s="229" t="s">
        <v>1902</v>
      </c>
      <c r="C1351" s="373">
        <v>9318696.6699999999</v>
      </c>
      <c r="F1351" s="52"/>
      <c r="G1351" s="52"/>
      <c r="H1351" s="52"/>
    </row>
    <row r="1352" spans="2:8" s="36" customFormat="1" ht="15">
      <c r="B1352" s="229" t="s">
        <v>1903</v>
      </c>
      <c r="C1352" s="373">
        <v>1264877267.97</v>
      </c>
      <c r="F1352" s="52"/>
      <c r="G1352" s="52"/>
      <c r="H1352" s="52"/>
    </row>
    <row r="1353" spans="2:8" s="36" customFormat="1" ht="15">
      <c r="B1353" s="229" t="s">
        <v>1904</v>
      </c>
      <c r="C1353" s="373">
        <v>9955219.1699999999</v>
      </c>
      <c r="F1353" s="52"/>
      <c r="G1353" s="52"/>
      <c r="H1353" s="52"/>
    </row>
    <row r="1354" spans="2:8" s="36" customFormat="1" ht="15">
      <c r="B1354" s="229" t="s">
        <v>1905</v>
      </c>
      <c r="C1354" s="373">
        <v>91343504.109999999</v>
      </c>
      <c r="F1354" s="52"/>
      <c r="G1354" s="52"/>
      <c r="H1354" s="52"/>
    </row>
    <row r="1355" spans="2:8" s="36" customFormat="1" ht="15">
      <c r="B1355" s="229" t="s">
        <v>1906</v>
      </c>
      <c r="C1355" s="373">
        <v>802301960.72000003</v>
      </c>
      <c r="F1355" s="52"/>
      <c r="G1355" s="52"/>
      <c r="H1355" s="52"/>
    </row>
    <row r="1356" spans="2:8" s="36" customFormat="1" ht="15">
      <c r="B1356" s="229" t="s">
        <v>1907</v>
      </c>
      <c r="C1356" s="373">
        <v>135431815.94</v>
      </c>
      <c r="F1356" s="52"/>
      <c r="G1356" s="52"/>
      <c r="H1356" s="52"/>
    </row>
    <row r="1357" spans="2:8" s="36" customFormat="1" ht="15">
      <c r="B1357" s="229" t="s">
        <v>1908</v>
      </c>
      <c r="C1357" s="373">
        <v>96493181.480000004</v>
      </c>
      <c r="F1357" s="52"/>
      <c r="G1357" s="52"/>
      <c r="H1357" s="52"/>
    </row>
    <row r="1358" spans="2:8" s="36" customFormat="1" ht="15">
      <c r="B1358" s="229" t="s">
        <v>1909</v>
      </c>
      <c r="C1358" s="373">
        <v>240368784.78000003</v>
      </c>
      <c r="F1358" s="52"/>
      <c r="G1358" s="52"/>
      <c r="H1358" s="52"/>
    </row>
    <row r="1359" spans="2:8" s="36" customFormat="1" ht="15">
      <c r="B1359" s="229" t="s">
        <v>1910</v>
      </c>
      <c r="C1359" s="373">
        <v>549607067.83000004</v>
      </c>
      <c r="F1359" s="52"/>
      <c r="G1359" s="52"/>
      <c r="H1359" s="52"/>
    </row>
    <row r="1360" spans="2:8" s="36" customFormat="1" ht="15">
      <c r="B1360" s="229" t="s">
        <v>1911</v>
      </c>
      <c r="C1360" s="373">
        <v>448251916.03999996</v>
      </c>
      <c r="F1360" s="52"/>
      <c r="G1360" s="52"/>
      <c r="H1360" s="52"/>
    </row>
    <row r="1361" spans="2:8" s="36" customFormat="1" ht="15">
      <c r="B1361" s="229" t="s">
        <v>1912</v>
      </c>
      <c r="C1361" s="373">
        <v>141242788.56999999</v>
      </c>
      <c r="F1361" s="52"/>
      <c r="G1361" s="52"/>
      <c r="H1361" s="52"/>
    </row>
    <row r="1362" spans="2:8" s="36" customFormat="1" ht="15">
      <c r="B1362" s="229" t="s">
        <v>1913</v>
      </c>
      <c r="C1362" s="373">
        <v>320144068.91999996</v>
      </c>
      <c r="F1362" s="52"/>
      <c r="G1362" s="52"/>
      <c r="H1362" s="52"/>
    </row>
    <row r="1363" spans="2:8" s="36" customFormat="1" ht="15">
      <c r="B1363" s="229" t="s">
        <v>1914</v>
      </c>
      <c r="C1363" s="373">
        <v>36486814.729999997</v>
      </c>
      <c r="F1363" s="52"/>
      <c r="G1363" s="52"/>
      <c r="H1363" s="52"/>
    </row>
    <row r="1364" spans="2:8" s="36" customFormat="1" ht="15">
      <c r="B1364" s="229" t="s">
        <v>1915</v>
      </c>
      <c r="C1364" s="373">
        <v>295408293.18000001</v>
      </c>
      <c r="F1364" s="52"/>
      <c r="G1364" s="52"/>
      <c r="H1364" s="52"/>
    </row>
    <row r="1365" spans="2:8" s="36" customFormat="1" ht="15">
      <c r="B1365" s="229" t="s">
        <v>1916</v>
      </c>
      <c r="C1365" s="373">
        <v>372253085.77999997</v>
      </c>
      <c r="F1365" s="52"/>
      <c r="G1365" s="52"/>
      <c r="H1365" s="52"/>
    </row>
    <row r="1366" spans="2:8" s="36" customFormat="1" ht="15">
      <c r="B1366" s="229" t="s">
        <v>1917</v>
      </c>
      <c r="C1366" s="373">
        <v>326937021.90000004</v>
      </c>
      <c r="F1366" s="52"/>
      <c r="G1366" s="52"/>
      <c r="H1366" s="52"/>
    </row>
    <row r="1367" spans="2:8" s="36" customFormat="1" ht="15">
      <c r="B1367" s="229" t="s">
        <v>1918</v>
      </c>
      <c r="C1367" s="373">
        <v>595040007.38</v>
      </c>
      <c r="F1367" s="52"/>
      <c r="G1367" s="52"/>
      <c r="H1367" s="52"/>
    </row>
    <row r="1368" spans="2:8" s="36" customFormat="1" ht="15">
      <c r="B1368" s="229" t="s">
        <v>1919</v>
      </c>
      <c r="C1368" s="373">
        <v>14291206.880000001</v>
      </c>
      <c r="F1368" s="52"/>
      <c r="G1368" s="52"/>
      <c r="H1368" s="52"/>
    </row>
    <row r="1369" spans="2:8" s="36" customFormat="1" ht="15">
      <c r="B1369" s="229" t="s">
        <v>1920</v>
      </c>
      <c r="C1369" s="373">
        <v>14723096.639999999</v>
      </c>
      <c r="F1369" s="52"/>
      <c r="G1369" s="52"/>
      <c r="H1369" s="52"/>
    </row>
    <row r="1370" spans="2:8" s="36" customFormat="1" ht="15">
      <c r="B1370" s="229" t="s">
        <v>1921</v>
      </c>
      <c r="C1370" s="373">
        <v>837391434.04999995</v>
      </c>
      <c r="F1370" s="52"/>
      <c r="G1370" s="52"/>
      <c r="H1370" s="52"/>
    </row>
    <row r="1371" spans="2:8" s="36" customFormat="1" ht="15">
      <c r="B1371" s="229" t="s">
        <v>1922</v>
      </c>
      <c r="C1371" s="373">
        <v>626203648.20000005</v>
      </c>
      <c r="F1371" s="52"/>
      <c r="G1371" s="52"/>
      <c r="H1371" s="52"/>
    </row>
    <row r="1372" spans="2:8" s="36" customFormat="1" ht="15">
      <c r="B1372" s="229" t="s">
        <v>1923</v>
      </c>
      <c r="C1372" s="373">
        <v>159459858.44999999</v>
      </c>
      <c r="F1372" s="52"/>
      <c r="G1372" s="52"/>
      <c r="H1372" s="52"/>
    </row>
    <row r="1373" spans="2:8" s="36" customFormat="1" ht="15">
      <c r="B1373" s="229" t="s">
        <v>1924</v>
      </c>
      <c r="C1373" s="373">
        <v>338769964.81999999</v>
      </c>
      <c r="F1373" s="52"/>
      <c r="G1373" s="52"/>
      <c r="H1373" s="52"/>
    </row>
    <row r="1374" spans="2:8" s="36" customFormat="1" ht="15">
      <c r="B1374" s="229" t="s">
        <v>1925</v>
      </c>
      <c r="C1374" s="373">
        <v>253828979.24000001</v>
      </c>
      <c r="F1374" s="52"/>
      <c r="G1374" s="52"/>
      <c r="H1374" s="52"/>
    </row>
    <row r="1375" spans="2:8" s="36" customFormat="1" ht="15">
      <c r="B1375" s="229" t="s">
        <v>1926</v>
      </c>
      <c r="C1375" s="373">
        <v>198191930.47</v>
      </c>
      <c r="F1375" s="52"/>
      <c r="G1375" s="52"/>
      <c r="H1375" s="52"/>
    </row>
    <row r="1376" spans="2:8" s="36" customFormat="1" ht="15">
      <c r="B1376" s="229" t="s">
        <v>1927</v>
      </c>
      <c r="C1376" s="373">
        <v>343582365.97999996</v>
      </c>
      <c r="F1376" s="52"/>
      <c r="G1376" s="52"/>
      <c r="H1376" s="52"/>
    </row>
    <row r="1377" spans="2:8" s="36" customFormat="1" ht="15">
      <c r="B1377" s="229" t="s">
        <v>1928</v>
      </c>
      <c r="C1377" s="373">
        <v>593596427.17000008</v>
      </c>
      <c r="F1377" s="52"/>
      <c r="G1377" s="52"/>
      <c r="H1377" s="52"/>
    </row>
    <row r="1378" spans="2:8" s="36" customFormat="1" ht="15">
      <c r="B1378" s="229" t="s">
        <v>1929</v>
      </c>
      <c r="C1378" s="373">
        <v>40097326.030000001</v>
      </c>
      <c r="F1378" s="52"/>
      <c r="G1378" s="52"/>
      <c r="H1378" s="52"/>
    </row>
    <row r="1379" spans="2:8" s="36" customFormat="1" ht="15">
      <c r="B1379" s="229" t="s">
        <v>1930</v>
      </c>
      <c r="C1379" s="373">
        <v>1737679.17</v>
      </c>
      <c r="F1379" s="52"/>
      <c r="G1379" s="52"/>
      <c r="H1379" s="52"/>
    </row>
    <row r="1380" spans="2:8" s="36" customFormat="1" ht="15">
      <c r="B1380" s="229" t="s">
        <v>1931</v>
      </c>
      <c r="C1380" s="373">
        <v>616996627.11000001</v>
      </c>
      <c r="F1380" s="52"/>
      <c r="G1380" s="52"/>
      <c r="H1380" s="52"/>
    </row>
    <row r="1381" spans="2:8" s="36" customFormat="1" ht="15">
      <c r="B1381" s="229" t="s">
        <v>1932</v>
      </c>
      <c r="C1381" s="373">
        <v>909259926.05999994</v>
      </c>
      <c r="F1381" s="52"/>
      <c r="G1381" s="52"/>
      <c r="H1381" s="52"/>
    </row>
    <row r="1382" spans="2:8" s="36" customFormat="1" ht="15">
      <c r="B1382" s="229" t="s">
        <v>1933</v>
      </c>
      <c r="C1382" s="373">
        <v>2282229872.3000002</v>
      </c>
      <c r="F1382" s="52"/>
      <c r="G1382" s="52"/>
      <c r="H1382" s="52"/>
    </row>
    <row r="1383" spans="2:8" s="36" customFormat="1" ht="15">
      <c r="B1383" s="229" t="s">
        <v>1934</v>
      </c>
      <c r="C1383" s="373">
        <v>393042726.14999998</v>
      </c>
      <c r="F1383" s="52"/>
      <c r="G1383" s="52"/>
      <c r="H1383" s="52"/>
    </row>
    <row r="1384" spans="2:8" s="36" customFormat="1" ht="15">
      <c r="B1384" s="229" t="s">
        <v>1935</v>
      </c>
      <c r="C1384" s="373">
        <v>667580530.99000001</v>
      </c>
      <c r="F1384" s="52"/>
      <c r="G1384" s="52"/>
      <c r="H1384" s="52"/>
    </row>
    <row r="1385" spans="2:8" s="36" customFormat="1" ht="15">
      <c r="B1385" s="229" t="s">
        <v>1936</v>
      </c>
      <c r="C1385" s="373">
        <v>49870723.070000008</v>
      </c>
      <c r="F1385" s="52"/>
      <c r="G1385" s="52"/>
      <c r="H1385" s="52"/>
    </row>
    <row r="1386" spans="2:8" s="36" customFormat="1" ht="15">
      <c r="B1386" s="229" t="s">
        <v>1937</v>
      </c>
      <c r="C1386" s="373">
        <v>729636961.49999988</v>
      </c>
      <c r="F1386" s="52"/>
      <c r="G1386" s="52"/>
      <c r="H1386" s="52"/>
    </row>
    <row r="1387" spans="2:8" s="36" customFormat="1" ht="15">
      <c r="B1387" s="229" t="s">
        <v>1938</v>
      </c>
      <c r="C1387" s="373">
        <v>617871390.43999994</v>
      </c>
      <c r="F1387" s="52"/>
      <c r="G1387" s="52"/>
      <c r="H1387" s="52"/>
    </row>
    <row r="1388" spans="2:8" s="36" customFormat="1" ht="15">
      <c r="B1388" s="229" t="s">
        <v>1939</v>
      </c>
      <c r="C1388" s="373">
        <v>1810004743.9499998</v>
      </c>
      <c r="F1388" s="52"/>
      <c r="G1388" s="52"/>
      <c r="H1388" s="52"/>
    </row>
    <row r="1389" spans="2:8" s="36" customFormat="1" ht="15">
      <c r="B1389" s="229" t="s">
        <v>1940</v>
      </c>
      <c r="C1389" s="373">
        <v>835143.39</v>
      </c>
      <c r="F1389" s="52"/>
      <c r="G1389" s="52"/>
      <c r="H1389" s="52"/>
    </row>
    <row r="1390" spans="2:8" s="36" customFormat="1" ht="15">
      <c r="B1390" s="229" t="s">
        <v>1941</v>
      </c>
      <c r="C1390" s="373">
        <v>241425542.75999999</v>
      </c>
      <c r="F1390" s="52"/>
      <c r="G1390" s="52"/>
      <c r="H1390" s="52"/>
    </row>
    <row r="1391" spans="2:8" s="36" customFormat="1" ht="15">
      <c r="B1391" s="229" t="s">
        <v>1942</v>
      </c>
      <c r="C1391" s="373">
        <v>277734758.77999997</v>
      </c>
      <c r="F1391" s="52"/>
      <c r="G1391" s="52"/>
      <c r="H1391" s="52"/>
    </row>
    <row r="1392" spans="2:8" s="36" customFormat="1" ht="15">
      <c r="B1392" s="229" t="s">
        <v>1943</v>
      </c>
      <c r="C1392" s="373">
        <v>660924204.05999994</v>
      </c>
      <c r="F1392" s="52"/>
      <c r="G1392" s="52"/>
      <c r="H1392" s="52"/>
    </row>
    <row r="1393" spans="2:8" s="36" customFormat="1" ht="15">
      <c r="B1393" s="229" t="s">
        <v>1944</v>
      </c>
      <c r="C1393" s="373">
        <v>10859813.890000001</v>
      </c>
      <c r="F1393" s="52"/>
      <c r="G1393" s="52"/>
      <c r="H1393" s="52"/>
    </row>
    <row r="1394" spans="2:8" s="36" customFormat="1" ht="15">
      <c r="B1394" s="229" t="s">
        <v>1945</v>
      </c>
      <c r="C1394" s="373">
        <v>1351521480.78</v>
      </c>
      <c r="F1394" s="52"/>
      <c r="G1394" s="52"/>
      <c r="H1394" s="52"/>
    </row>
    <row r="1395" spans="2:8" s="36" customFormat="1" ht="15">
      <c r="B1395" s="229" t="s">
        <v>1946</v>
      </c>
      <c r="C1395" s="373">
        <v>24856924.57</v>
      </c>
      <c r="F1395" s="52"/>
      <c r="G1395" s="52"/>
      <c r="H1395" s="52"/>
    </row>
    <row r="1396" spans="2:8" s="36" customFormat="1" ht="15">
      <c r="B1396" s="229" t="s">
        <v>1947</v>
      </c>
      <c r="C1396" s="373">
        <v>1990591898.1300001</v>
      </c>
      <c r="F1396" s="52"/>
      <c r="G1396" s="52"/>
      <c r="H1396" s="52"/>
    </row>
    <row r="1397" spans="2:8" s="36" customFormat="1" ht="15">
      <c r="B1397" s="229" t="s">
        <v>1948</v>
      </c>
      <c r="C1397" s="373">
        <v>17854948.130000003</v>
      </c>
      <c r="F1397" s="52"/>
      <c r="G1397" s="52"/>
      <c r="H1397" s="52"/>
    </row>
    <row r="1398" spans="2:8" s="36" customFormat="1" ht="15">
      <c r="B1398" s="229" t="s">
        <v>1949</v>
      </c>
      <c r="C1398" s="373">
        <v>1154976836.48</v>
      </c>
      <c r="F1398" s="52"/>
      <c r="G1398" s="52"/>
      <c r="H1398" s="52"/>
    </row>
    <row r="1399" spans="2:8" s="36" customFormat="1" ht="15">
      <c r="B1399" s="229" t="s">
        <v>1950</v>
      </c>
      <c r="C1399" s="373">
        <v>248652322.58999997</v>
      </c>
      <c r="F1399" s="52"/>
      <c r="G1399" s="52"/>
      <c r="H1399" s="52"/>
    </row>
    <row r="1400" spans="2:8" s="36" customFormat="1" ht="15">
      <c r="B1400" s="229" t="s">
        <v>1951</v>
      </c>
      <c r="C1400" s="373">
        <v>2231256496.1300001</v>
      </c>
      <c r="F1400" s="52"/>
      <c r="G1400" s="52"/>
      <c r="H1400" s="52"/>
    </row>
    <row r="1401" spans="2:8" s="36" customFormat="1" ht="15">
      <c r="B1401" s="229" t="s">
        <v>1952</v>
      </c>
      <c r="C1401" s="373">
        <v>3220769995.8199997</v>
      </c>
      <c r="F1401" s="52"/>
      <c r="G1401" s="52"/>
      <c r="H1401" s="52"/>
    </row>
    <row r="1402" spans="2:8" s="36" customFormat="1" ht="15">
      <c r="B1402" s="229" t="s">
        <v>1953</v>
      </c>
      <c r="C1402" s="373">
        <v>1131205813.8799999</v>
      </c>
      <c r="F1402" s="52"/>
      <c r="G1402" s="52"/>
      <c r="H1402" s="52"/>
    </row>
    <row r="1403" spans="2:8" s="36" customFormat="1" ht="15">
      <c r="B1403" s="229" t="s">
        <v>1954</v>
      </c>
      <c r="C1403" s="373">
        <v>759702423.55999994</v>
      </c>
      <c r="F1403" s="52"/>
      <c r="G1403" s="52"/>
      <c r="H1403" s="52"/>
    </row>
    <row r="1404" spans="2:8" s="36" customFormat="1" ht="15">
      <c r="B1404" s="229" t="s">
        <v>1955</v>
      </c>
      <c r="C1404" s="373">
        <v>95991523.350000009</v>
      </c>
      <c r="F1404" s="52"/>
      <c r="G1404" s="52"/>
      <c r="H1404" s="52"/>
    </row>
    <row r="1405" spans="2:8" s="36" customFormat="1" ht="15">
      <c r="B1405" s="229" t="s">
        <v>1956</v>
      </c>
      <c r="C1405" s="373">
        <v>309229804.63999999</v>
      </c>
      <c r="F1405" s="52"/>
      <c r="G1405" s="52"/>
      <c r="H1405" s="52"/>
    </row>
    <row r="1406" spans="2:8" s="36" customFormat="1" ht="15">
      <c r="B1406" s="229" t="s">
        <v>1957</v>
      </c>
      <c r="C1406" s="373">
        <v>782958.47</v>
      </c>
      <c r="F1406" s="52"/>
      <c r="G1406" s="52"/>
      <c r="H1406" s="52"/>
    </row>
    <row r="1407" spans="2:8" s="36" customFormat="1" ht="15">
      <c r="B1407" s="229" t="s">
        <v>1958</v>
      </c>
      <c r="C1407" s="373">
        <v>168983601.13</v>
      </c>
      <c r="F1407" s="52"/>
      <c r="G1407" s="52"/>
      <c r="H1407" s="52"/>
    </row>
    <row r="1408" spans="2:8" s="36" customFormat="1" ht="15">
      <c r="B1408" s="229" t="s">
        <v>1959</v>
      </c>
      <c r="C1408" s="373">
        <v>35055630.739999995</v>
      </c>
      <c r="F1408" s="52"/>
      <c r="G1408" s="52"/>
      <c r="H1408" s="52"/>
    </row>
    <row r="1409" spans="2:8" s="36" customFormat="1" ht="15">
      <c r="B1409" s="229" t="s">
        <v>1960</v>
      </c>
      <c r="C1409" s="373">
        <v>250644584.59999999</v>
      </c>
      <c r="F1409" s="52"/>
      <c r="G1409" s="52"/>
      <c r="H1409" s="52"/>
    </row>
    <row r="1410" spans="2:8" s="36" customFormat="1" ht="15">
      <c r="B1410" s="229" t="s">
        <v>1961</v>
      </c>
      <c r="C1410" s="373">
        <v>37222356.159999996</v>
      </c>
      <c r="F1410" s="52"/>
      <c r="G1410" s="52"/>
      <c r="H1410" s="52"/>
    </row>
    <row r="1411" spans="2:8" s="36" customFormat="1" ht="15">
      <c r="B1411" s="229" t="s">
        <v>1962</v>
      </c>
      <c r="C1411" s="373">
        <v>1811099055.73</v>
      </c>
      <c r="F1411" s="52"/>
      <c r="G1411" s="52"/>
      <c r="H1411" s="52"/>
    </row>
    <row r="1412" spans="2:8" s="36" customFormat="1" ht="15">
      <c r="B1412" s="229" t="s">
        <v>1963</v>
      </c>
      <c r="C1412" s="373">
        <v>2747315.35</v>
      </c>
      <c r="F1412" s="52"/>
      <c r="G1412" s="52"/>
      <c r="H1412" s="52"/>
    </row>
    <row r="1413" spans="2:8" s="36" customFormat="1" ht="15">
      <c r="B1413" s="229" t="s">
        <v>1964</v>
      </c>
      <c r="C1413" s="373">
        <v>1006712010.8000001</v>
      </c>
      <c r="F1413" s="52"/>
      <c r="G1413" s="52"/>
      <c r="H1413" s="52"/>
    </row>
    <row r="1414" spans="2:8" s="36" customFormat="1" ht="15">
      <c r="B1414" s="229" t="s">
        <v>1965</v>
      </c>
      <c r="C1414" s="373">
        <v>309469908.93000001</v>
      </c>
      <c r="F1414" s="52"/>
      <c r="G1414" s="52"/>
      <c r="H1414" s="52"/>
    </row>
    <row r="1415" spans="2:8" s="36" customFormat="1" ht="15">
      <c r="B1415" s="229" t="s">
        <v>1966</v>
      </c>
      <c r="C1415" s="373">
        <v>1822222543.0700002</v>
      </c>
      <c r="F1415" s="52"/>
      <c r="G1415" s="52"/>
      <c r="H1415" s="52"/>
    </row>
    <row r="1416" spans="2:8" s="36" customFormat="1" ht="15">
      <c r="B1416" s="229" t="s">
        <v>1967</v>
      </c>
      <c r="C1416" s="373">
        <v>6625817.2999999998</v>
      </c>
      <c r="F1416" s="52"/>
      <c r="G1416" s="52"/>
      <c r="H1416" s="52"/>
    </row>
    <row r="1417" spans="2:8" s="36" customFormat="1" ht="15">
      <c r="B1417" s="229" t="s">
        <v>1968</v>
      </c>
      <c r="C1417" s="373">
        <v>92121458.670000002</v>
      </c>
      <c r="F1417" s="52"/>
      <c r="G1417" s="52"/>
      <c r="H1417" s="52"/>
    </row>
    <row r="1418" spans="2:8" s="36" customFormat="1" ht="15">
      <c r="B1418" s="229" t="s">
        <v>1969</v>
      </c>
      <c r="C1418" s="373">
        <v>932075847.30999994</v>
      </c>
      <c r="F1418" s="52"/>
      <c r="G1418" s="52"/>
      <c r="H1418" s="52"/>
    </row>
    <row r="1419" spans="2:8" s="36" customFormat="1" ht="15">
      <c r="B1419" s="229" t="s">
        <v>1970</v>
      </c>
      <c r="C1419" s="373">
        <v>725116808.81999993</v>
      </c>
      <c r="F1419" s="52"/>
      <c r="G1419" s="52"/>
      <c r="H1419" s="52"/>
    </row>
    <row r="1420" spans="2:8" s="36" customFormat="1" ht="15.75">
      <c r="C1420" s="108">
        <f>SUM(C1200:C1419)</f>
        <v>114490815922.37802</v>
      </c>
      <c r="F1420" s="52"/>
      <c r="G1420" s="52"/>
      <c r="H1420" s="52"/>
    </row>
    <row r="1421" spans="2:8" s="36" customFormat="1">
      <c r="C1421" s="51"/>
      <c r="F1421" s="52"/>
      <c r="G1421" s="52"/>
      <c r="H1421" s="52"/>
    </row>
    <row r="1422" spans="2:8" s="36" customFormat="1" ht="15.75">
      <c r="B1422" s="66" t="s">
        <v>1975</v>
      </c>
      <c r="C1422" s="108">
        <f>+C1420-C1196</f>
        <v>-2753907056.6419678</v>
      </c>
      <c r="F1422" s="52"/>
      <c r="G1422" s="52"/>
      <c r="H1422" s="52"/>
    </row>
    <row r="1423" spans="2:8" s="36" customFormat="1">
      <c r="C1423" s="51"/>
      <c r="F1423" s="52"/>
      <c r="G1423" s="52"/>
      <c r="H1423" s="52"/>
    </row>
    <row r="1424" spans="2:8" s="36" customFormat="1">
      <c r="C1424" s="51"/>
      <c r="F1424" s="52"/>
      <c r="G1424" s="52"/>
      <c r="H1424" s="52"/>
    </row>
    <row r="1425" spans="2:8" s="53" customFormat="1">
      <c r="B1425" s="305" t="s">
        <v>1976</v>
      </c>
      <c r="C1425" s="288"/>
      <c r="F1425" s="93"/>
      <c r="G1425" s="93"/>
      <c r="H1425" s="93"/>
    </row>
    <row r="1426" spans="2:8" s="53" customFormat="1">
      <c r="B1426" s="305"/>
      <c r="C1426" s="288"/>
      <c r="F1426" s="93"/>
      <c r="G1426" s="93"/>
      <c r="H1426" s="93"/>
    </row>
    <row r="1427" spans="2:8" s="53" customFormat="1">
      <c r="C1427" s="288"/>
      <c r="F1427" s="93"/>
      <c r="G1427" s="93"/>
      <c r="H1427" s="93"/>
    </row>
    <row r="1428" spans="2:8" s="53" customFormat="1" ht="15">
      <c r="B1428" s="280" t="s">
        <v>1977</v>
      </c>
      <c r="C1428" s="267">
        <v>44500</v>
      </c>
      <c r="D1428" s="70"/>
      <c r="E1428" s="282"/>
      <c r="F1428" s="283"/>
      <c r="G1428" s="93"/>
      <c r="H1428" s="93"/>
    </row>
    <row r="1429" spans="2:8" s="53" customFormat="1" ht="45">
      <c r="B1429" s="284" t="s">
        <v>1607</v>
      </c>
      <c r="C1429" s="284" t="s">
        <v>1978</v>
      </c>
      <c r="D1429" s="74" t="s">
        <v>1609</v>
      </c>
      <c r="E1429" s="285" t="s">
        <v>1610</v>
      </c>
      <c r="F1429" s="56" t="s">
        <v>1611</v>
      </c>
      <c r="G1429" s="93"/>
      <c r="H1429" s="93"/>
    </row>
    <row r="1430" spans="2:8" s="289" customFormat="1">
      <c r="B1430" s="374" t="s">
        <v>119</v>
      </c>
      <c r="C1430" s="287" t="s">
        <v>119</v>
      </c>
      <c r="D1430" s="77" t="s">
        <v>119</v>
      </c>
      <c r="E1430" s="77" t="s">
        <v>119</v>
      </c>
      <c r="F1430" s="77" t="s">
        <v>119</v>
      </c>
      <c r="G1430" s="288"/>
      <c r="H1430" s="288"/>
    </row>
    <row r="1431" spans="2:8" s="53" customFormat="1">
      <c r="B1431" s="290"/>
      <c r="C1431" s="291"/>
      <c r="D1431" s="291"/>
      <c r="E1431" s="291"/>
      <c r="F1431" s="283"/>
      <c r="G1431" s="93"/>
      <c r="H1431" s="93"/>
    </row>
    <row r="1432" spans="2:8" s="53" customFormat="1">
      <c r="B1432" s="291"/>
      <c r="C1432" s="291"/>
      <c r="D1432" s="291"/>
      <c r="E1432" s="291"/>
      <c r="F1432" s="283"/>
      <c r="G1432" s="93"/>
      <c r="H1432" s="93"/>
    </row>
    <row r="1433" spans="2:8" s="53" customFormat="1">
      <c r="B1433" s="356" t="s">
        <v>1979</v>
      </c>
      <c r="C1433" s="287" t="s">
        <v>119</v>
      </c>
      <c r="D1433" s="291"/>
      <c r="E1433" s="291"/>
      <c r="F1433" s="283"/>
      <c r="G1433" s="93"/>
      <c r="H1433" s="93"/>
    </row>
    <row r="1434" spans="2:8" s="53" customFormat="1">
      <c r="B1434" s="291"/>
      <c r="C1434" s="291"/>
      <c r="D1434" s="291"/>
      <c r="E1434" s="291"/>
      <c r="F1434" s="283"/>
      <c r="G1434" s="93"/>
      <c r="H1434" s="93"/>
    </row>
    <row r="1435" spans="2:8" s="53" customFormat="1" ht="15">
      <c r="B1435" s="276" t="s">
        <v>1980</v>
      </c>
      <c r="C1435" s="291"/>
      <c r="E1435" s="291"/>
      <c r="F1435" s="283"/>
      <c r="G1435" s="93"/>
      <c r="H1435" s="93"/>
    </row>
    <row r="1436" spans="2:8" s="53" customFormat="1">
      <c r="B1436" s="291"/>
      <c r="C1436" s="291"/>
      <c r="E1436" s="291"/>
      <c r="F1436" s="283"/>
      <c r="G1436" s="93"/>
      <c r="H1436" s="93"/>
    </row>
    <row r="1437" spans="2:8" s="53" customFormat="1" ht="15">
      <c r="B1437" s="292" t="s">
        <v>1981</v>
      </c>
      <c r="C1437" s="81" t="s">
        <v>1982</v>
      </c>
      <c r="E1437" s="291"/>
      <c r="F1437" s="283"/>
      <c r="G1437" s="93"/>
      <c r="H1437" s="93"/>
    </row>
    <row r="1438" spans="2:8" s="53" customFormat="1" ht="15">
      <c r="B1438" s="375"/>
      <c r="C1438" s="287" t="s">
        <v>119</v>
      </c>
      <c r="E1438" s="291"/>
      <c r="F1438" s="283"/>
      <c r="G1438" s="93"/>
      <c r="H1438" s="93"/>
    </row>
    <row r="1439" spans="2:8" s="53" customFormat="1" ht="15">
      <c r="B1439" s="376"/>
      <c r="C1439" s="82"/>
      <c r="E1439" s="291"/>
      <c r="F1439" s="283"/>
      <c r="G1439" s="93"/>
      <c r="H1439" s="93"/>
    </row>
    <row r="1440" spans="2:8" s="53" customFormat="1">
      <c r="E1440" s="291"/>
      <c r="F1440" s="283"/>
      <c r="G1440" s="93"/>
      <c r="H1440" s="93"/>
    </row>
    <row r="1441" spans="2:8" s="53" customFormat="1" ht="15">
      <c r="B1441" s="298" t="s">
        <v>1971</v>
      </c>
      <c r="C1441" s="84" t="s">
        <v>1982</v>
      </c>
      <c r="E1441" s="291"/>
      <c r="F1441" s="283"/>
      <c r="G1441" s="93"/>
      <c r="H1441" s="93"/>
    </row>
    <row r="1442" spans="2:8" s="53" customFormat="1">
      <c r="B1442" s="287"/>
      <c r="C1442" s="287" t="s">
        <v>119</v>
      </c>
      <c r="E1442" s="291"/>
      <c r="F1442" s="283"/>
      <c r="G1442" s="93"/>
      <c r="H1442" s="93"/>
    </row>
    <row r="1443" spans="2:8" s="53" customFormat="1">
      <c r="C1443" s="289"/>
      <c r="E1443" s="291"/>
      <c r="F1443" s="283"/>
      <c r="G1443" s="93"/>
      <c r="H1443" s="93"/>
    </row>
    <row r="1444" spans="2:8" s="53" customFormat="1" ht="15">
      <c r="B1444" s="292" t="s">
        <v>1983</v>
      </c>
      <c r="C1444" s="81" t="s">
        <v>1984</v>
      </c>
      <c r="E1444" s="291"/>
      <c r="F1444" s="283"/>
      <c r="G1444" s="93"/>
      <c r="H1444" s="93"/>
    </row>
    <row r="1445" spans="2:8" s="53" customFormat="1" ht="15">
      <c r="B1445" s="375"/>
      <c r="C1445" s="287" t="s">
        <v>119</v>
      </c>
      <c r="E1445" s="291"/>
      <c r="F1445" s="283"/>
      <c r="G1445" s="93"/>
      <c r="H1445" s="93"/>
    </row>
    <row r="1446" spans="2:8" s="53" customFormat="1">
      <c r="C1446" s="289"/>
      <c r="F1446" s="93"/>
      <c r="G1446" s="93"/>
      <c r="H1446" s="93"/>
    </row>
    <row r="1447" spans="2:8" s="53" customFormat="1" ht="15">
      <c r="B1447" s="298" t="s">
        <v>1985</v>
      </c>
      <c r="C1447" s="85" t="s">
        <v>1984</v>
      </c>
      <c r="F1447" s="93"/>
      <c r="G1447" s="93"/>
      <c r="H1447" s="93"/>
    </row>
    <row r="1448" spans="2:8" s="53" customFormat="1" ht="15">
      <c r="B1448" s="375"/>
      <c r="C1448" s="287" t="s">
        <v>119</v>
      </c>
      <c r="F1448" s="93"/>
      <c r="G1448" s="93"/>
      <c r="H1448" s="93"/>
    </row>
    <row r="1449" spans="2:8" s="53" customFormat="1">
      <c r="C1449" s="289"/>
      <c r="F1449" s="93"/>
      <c r="G1449" s="93"/>
      <c r="H1449" s="93"/>
    </row>
    <row r="1450" spans="2:8" s="53" customFormat="1" ht="15">
      <c r="B1450" s="299" t="s">
        <v>1986</v>
      </c>
      <c r="C1450" s="287" t="s">
        <v>119</v>
      </c>
      <c r="F1450" s="93"/>
      <c r="G1450" s="93"/>
      <c r="H1450" s="93"/>
    </row>
    <row r="1451" spans="2:8" s="53" customFormat="1">
      <c r="F1451" s="93"/>
      <c r="G1451" s="93"/>
      <c r="H1451" s="93"/>
    </row>
    <row r="1452" spans="2:8" s="36" customFormat="1">
      <c r="C1452" s="51"/>
      <c r="F1452" s="52"/>
      <c r="G1452" s="52"/>
      <c r="H1452" s="52"/>
    </row>
    <row r="1453" spans="2:8" s="36" customFormat="1">
      <c r="C1453" s="51"/>
      <c r="F1453" s="52"/>
      <c r="G1453" s="52"/>
      <c r="H1453" s="52"/>
    </row>
    <row r="1454" spans="2:8" s="36" customFormat="1">
      <c r="C1454" s="51"/>
      <c r="F1454" s="52"/>
      <c r="G1454" s="52"/>
      <c r="H1454" s="52"/>
    </row>
    <row r="1455" spans="2:8" s="36" customFormat="1">
      <c r="C1455" s="51"/>
      <c r="F1455" s="52"/>
      <c r="G1455" s="52"/>
      <c r="H1455" s="52"/>
    </row>
    <row r="1456" spans="2:8" s="36" customFormat="1">
      <c r="C1456" s="51"/>
      <c r="F1456" s="52"/>
      <c r="G1456" s="52"/>
      <c r="H1456" s="52"/>
    </row>
    <row r="1457" spans="3:8" s="36" customFormat="1">
      <c r="C1457" s="51"/>
      <c r="F1457" s="52"/>
      <c r="G1457" s="52"/>
      <c r="H1457" s="52"/>
    </row>
    <row r="1458" spans="3:8" s="36" customFormat="1">
      <c r="C1458" s="51"/>
      <c r="F1458" s="52"/>
      <c r="G1458" s="52"/>
      <c r="H1458" s="52"/>
    </row>
    <row r="1459" spans="3:8" s="36" customFormat="1">
      <c r="C1459" s="51"/>
      <c r="F1459" s="52"/>
      <c r="G1459" s="52"/>
      <c r="H1459" s="52"/>
    </row>
    <row r="1460" spans="3:8" s="36" customFormat="1">
      <c r="C1460" s="51"/>
      <c r="F1460" s="52"/>
      <c r="G1460" s="52"/>
      <c r="H1460" s="52"/>
    </row>
    <row r="1461" spans="3:8" s="36" customFormat="1">
      <c r="C1461" s="51"/>
      <c r="F1461" s="52"/>
      <c r="G1461" s="52"/>
      <c r="H1461" s="52"/>
    </row>
    <row r="1462" spans="3:8" s="36" customFormat="1">
      <c r="C1462" s="51"/>
      <c r="F1462" s="52"/>
      <c r="G1462" s="52"/>
      <c r="H1462" s="52"/>
    </row>
    <row r="1463" spans="3:8" s="36" customFormat="1">
      <c r="C1463" s="51"/>
      <c r="F1463" s="52"/>
      <c r="G1463" s="52"/>
      <c r="H1463" s="52"/>
    </row>
    <row r="1464" spans="3:8" s="36" customFormat="1">
      <c r="C1464" s="51"/>
      <c r="F1464" s="52"/>
      <c r="G1464" s="52"/>
      <c r="H1464" s="52"/>
    </row>
    <row r="1465" spans="3:8" s="36" customFormat="1">
      <c r="C1465" s="51"/>
      <c r="F1465" s="52"/>
      <c r="G1465" s="52"/>
      <c r="H1465" s="52"/>
    </row>
    <row r="1466" spans="3:8" s="36" customFormat="1">
      <c r="C1466" s="51"/>
      <c r="F1466" s="52"/>
      <c r="G1466" s="52"/>
      <c r="H1466" s="52"/>
    </row>
    <row r="1467" spans="3:8" s="36" customFormat="1">
      <c r="C1467" s="51"/>
      <c r="F1467" s="52"/>
      <c r="G1467" s="52"/>
      <c r="H1467" s="52"/>
    </row>
    <row r="1468" spans="3:8" s="36" customFormat="1">
      <c r="C1468" s="51"/>
      <c r="F1468" s="52"/>
      <c r="G1468" s="52"/>
      <c r="H1468" s="52"/>
    </row>
  </sheetData>
  <mergeCells count="4">
    <mergeCell ref="B1:E1"/>
    <mergeCell ref="C3:C8"/>
    <mergeCell ref="D3:D8"/>
    <mergeCell ref="F387:F521"/>
  </mergeCells>
  <conditionalFormatting sqref="B381">
    <cfRule type="expression" dxfId="1102" priority="1">
      <formula>$A66427="Total"</formula>
    </cfRule>
  </conditionalFormatting>
  <hyperlinks>
    <hyperlink ref="A1" location="Index!A1" display="Index" xr:uid="{26A98138-A388-4DD4-8512-B5A2C7D69014}"/>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7D2F7-CD4D-4F7A-A04F-DF23BF1A693C}">
  <sheetPr codeName="Sheet73"/>
  <dimension ref="A1:K501"/>
  <sheetViews>
    <sheetView topLeftCell="B1"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4.28515625" style="1" bestFit="1" customWidth="1"/>
    <col min="6" max="6" width="11.5703125" style="4" bestFit="1" customWidth="1"/>
    <col min="7" max="7" width="18.140625" style="4" bestFit="1" customWidth="1"/>
    <col min="8" max="8" width="9.140625" style="4" bestFit="1" customWidth="1"/>
    <col min="9" max="9" width="1.7109375" style="1" bestFit="1" customWidth="1"/>
    <col min="10" max="10" width="9.5703125" style="1" bestFit="1" customWidth="1"/>
    <col min="11" max="16384" width="9.140625" style="1"/>
  </cols>
  <sheetData>
    <row r="1" spans="1:9">
      <c r="A1" s="3" t="s">
        <v>0</v>
      </c>
      <c r="B1" s="405" t="s">
        <v>33</v>
      </c>
      <c r="C1" s="405"/>
      <c r="D1" s="405"/>
      <c r="E1" s="405"/>
    </row>
    <row r="2" spans="1:9" ht="13.5" thickBot="1"/>
    <row r="3" spans="1:9" s="10" customFormat="1" ht="15">
      <c r="B3" s="11" t="s">
        <v>920</v>
      </c>
      <c r="C3" s="415"/>
      <c r="D3" s="418"/>
      <c r="F3" s="12"/>
      <c r="G3" s="12"/>
      <c r="H3" s="12"/>
      <c r="I3" s="18"/>
    </row>
    <row r="4" spans="1:9" s="10" customFormat="1" ht="15">
      <c r="B4" s="14" t="s">
        <v>921</v>
      </c>
      <c r="C4" s="416"/>
      <c r="D4" s="419"/>
      <c r="F4" s="12"/>
      <c r="G4" s="12"/>
      <c r="H4" s="12"/>
      <c r="I4" s="18"/>
    </row>
    <row r="5" spans="1:9" s="10" customFormat="1" ht="15">
      <c r="B5" s="15" t="s">
        <v>915</v>
      </c>
      <c r="C5" s="416"/>
      <c r="D5" s="419"/>
      <c r="F5" s="12"/>
      <c r="G5" s="12"/>
      <c r="H5" s="12"/>
      <c r="I5" s="18"/>
    </row>
    <row r="6" spans="1:9" s="10" customFormat="1" ht="15">
      <c r="B6" s="15" t="s">
        <v>922</v>
      </c>
      <c r="C6" s="416"/>
      <c r="D6" s="419"/>
      <c r="F6" s="12"/>
      <c r="G6" s="12"/>
      <c r="H6" s="12"/>
      <c r="I6" s="18"/>
    </row>
    <row r="7" spans="1:9" s="10" customFormat="1" ht="30.75" thickBot="1">
      <c r="B7" s="19" t="s">
        <v>923</v>
      </c>
      <c r="C7" s="417"/>
      <c r="D7" s="420"/>
      <c r="F7" s="12"/>
      <c r="G7" s="12"/>
      <c r="H7" s="12"/>
      <c r="I7" s="18"/>
    </row>
    <row r="8" spans="1:9" s="10" customFormat="1">
      <c r="C8" s="17" t="s">
        <v>918</v>
      </c>
      <c r="D8" s="17" t="s">
        <v>919</v>
      </c>
      <c r="F8" s="12"/>
      <c r="G8" s="12"/>
      <c r="H8" s="12"/>
    </row>
    <row r="10" spans="1:9" s="36" customFormat="1">
      <c r="B10" s="36" t="s">
        <v>93</v>
      </c>
      <c r="C10" s="51"/>
      <c r="F10" s="52"/>
      <c r="G10" s="52"/>
      <c r="H10" s="52"/>
    </row>
    <row r="11" spans="1:9" s="36" customFormat="1">
      <c r="C11" s="51"/>
      <c r="F11" s="52"/>
      <c r="G11" s="52"/>
      <c r="H11" s="52"/>
    </row>
    <row r="12" spans="1:9" s="36" customFormat="1">
      <c r="B12" s="253" t="s">
        <v>94</v>
      </c>
      <c r="C12" s="254" t="s">
        <v>95</v>
      </c>
      <c r="D12" s="253" t="s">
        <v>124</v>
      </c>
      <c r="E12" s="253" t="s">
        <v>97</v>
      </c>
      <c r="F12" s="255" t="s">
        <v>98</v>
      </c>
      <c r="G12" s="255" t="s">
        <v>99</v>
      </c>
      <c r="H12" s="255" t="s">
        <v>100</v>
      </c>
      <c r="I12" s="89" t="s">
        <v>125</v>
      </c>
    </row>
    <row r="13" spans="1:9" s="36" customFormat="1">
      <c r="B13" s="89" t="s">
        <v>126</v>
      </c>
      <c r="C13" s="51"/>
      <c r="F13" s="52"/>
      <c r="G13" s="52"/>
      <c r="H13" s="52"/>
    </row>
    <row r="14" spans="1:9" s="36" customFormat="1">
      <c r="B14" s="89" t="s">
        <v>102</v>
      </c>
      <c r="C14" s="51"/>
      <c r="F14" s="52"/>
      <c r="G14" s="52"/>
      <c r="H14" s="52"/>
    </row>
    <row r="15" spans="1:9" s="36" customFormat="1">
      <c r="B15" s="36" t="s">
        <v>1090</v>
      </c>
      <c r="C15" s="51" t="s">
        <v>127</v>
      </c>
      <c r="D15" s="36" t="s">
        <v>128</v>
      </c>
      <c r="E15" s="36" t="s">
        <v>129</v>
      </c>
      <c r="F15" s="52">
        <v>1782500</v>
      </c>
      <c r="G15" s="52">
        <v>14296.54</v>
      </c>
      <c r="H15" s="52">
        <v>3.71</v>
      </c>
    </row>
    <row r="16" spans="1:9" s="36" customFormat="1">
      <c r="B16" s="36" t="s">
        <v>280</v>
      </c>
      <c r="C16" s="51" t="s">
        <v>127</v>
      </c>
      <c r="D16" s="36" t="s">
        <v>128</v>
      </c>
      <c r="E16" s="36" t="s">
        <v>281</v>
      </c>
      <c r="F16" s="52">
        <v>2534000</v>
      </c>
      <c r="G16" s="52">
        <v>12724.48</v>
      </c>
      <c r="H16" s="52">
        <v>3.31</v>
      </c>
    </row>
    <row r="17" spans="2:8" s="36" customFormat="1">
      <c r="B17" s="36" t="s">
        <v>1039</v>
      </c>
      <c r="C17" s="51" t="s">
        <v>127</v>
      </c>
      <c r="D17" s="36" t="s">
        <v>130</v>
      </c>
      <c r="E17" s="36" t="s">
        <v>131</v>
      </c>
      <c r="F17" s="52">
        <v>394925</v>
      </c>
      <c r="G17" s="52">
        <v>10016.290000000001</v>
      </c>
      <c r="H17" s="52">
        <v>2.6</v>
      </c>
    </row>
    <row r="18" spans="2:8" s="36" customFormat="1">
      <c r="B18" s="36" t="s">
        <v>1012</v>
      </c>
      <c r="C18" s="51" t="s">
        <v>127</v>
      </c>
      <c r="D18" s="36" t="s">
        <v>133</v>
      </c>
      <c r="E18" s="36" t="s">
        <v>135</v>
      </c>
      <c r="F18" s="52">
        <v>276900</v>
      </c>
      <c r="G18" s="52">
        <v>9408.3700000000008</v>
      </c>
      <c r="H18" s="52">
        <v>2.44</v>
      </c>
    </row>
    <row r="19" spans="2:8" s="36" customFormat="1">
      <c r="B19" s="36" t="s">
        <v>1024</v>
      </c>
      <c r="C19" s="51" t="s">
        <v>127</v>
      </c>
      <c r="D19" s="36" t="s">
        <v>151</v>
      </c>
      <c r="E19" s="36" t="s">
        <v>172</v>
      </c>
      <c r="F19" s="52">
        <v>1162950</v>
      </c>
      <c r="G19" s="52">
        <v>9245.4500000000007</v>
      </c>
      <c r="H19" s="52">
        <v>2.4</v>
      </c>
    </row>
    <row r="20" spans="2:8" s="36" customFormat="1">
      <c r="B20" s="36" t="s">
        <v>1016</v>
      </c>
      <c r="C20" s="51" t="s">
        <v>127</v>
      </c>
      <c r="D20" s="36" t="s">
        <v>335</v>
      </c>
      <c r="E20" s="36" t="s">
        <v>336</v>
      </c>
      <c r="F20" s="52">
        <v>601500</v>
      </c>
      <c r="G20" s="52">
        <v>7915.44</v>
      </c>
      <c r="H20" s="52">
        <v>2.06</v>
      </c>
    </row>
    <row r="21" spans="2:8" s="36" customFormat="1">
      <c r="B21" s="36" t="s">
        <v>1286</v>
      </c>
      <c r="C21" s="51" t="s">
        <v>127</v>
      </c>
      <c r="D21" s="36" t="s">
        <v>133</v>
      </c>
      <c r="E21" s="36" t="s">
        <v>134</v>
      </c>
      <c r="F21" s="52">
        <v>470000</v>
      </c>
      <c r="G21" s="52">
        <v>7838.43</v>
      </c>
      <c r="H21" s="52">
        <v>2.04</v>
      </c>
    </row>
    <row r="22" spans="2:8" s="36" customFormat="1">
      <c r="B22" s="36" t="s">
        <v>1109</v>
      </c>
      <c r="C22" s="51" t="s">
        <v>127</v>
      </c>
      <c r="D22" s="36" t="s">
        <v>244</v>
      </c>
      <c r="E22" s="36" t="s">
        <v>370</v>
      </c>
      <c r="F22" s="52">
        <v>814700</v>
      </c>
      <c r="G22" s="52">
        <v>7203.98</v>
      </c>
      <c r="H22" s="52">
        <v>1.87</v>
      </c>
    </row>
    <row r="23" spans="2:8" s="36" customFormat="1">
      <c r="B23" s="36" t="s">
        <v>1014</v>
      </c>
      <c r="C23" s="51" t="s">
        <v>127</v>
      </c>
      <c r="D23" s="36" t="s">
        <v>145</v>
      </c>
      <c r="E23" s="36" t="s">
        <v>146</v>
      </c>
      <c r="F23" s="52">
        <v>3227200</v>
      </c>
      <c r="G23" s="52">
        <v>7203.11</v>
      </c>
      <c r="H23" s="52">
        <v>1.87</v>
      </c>
    </row>
    <row r="24" spans="2:8" s="36" customFormat="1">
      <c r="B24" s="36" t="s">
        <v>1019</v>
      </c>
      <c r="C24" s="51" t="s">
        <v>127</v>
      </c>
      <c r="D24" s="36" t="s">
        <v>163</v>
      </c>
      <c r="E24" s="36" t="s">
        <v>342</v>
      </c>
      <c r="F24" s="52">
        <v>399925</v>
      </c>
      <c r="G24" s="52">
        <v>6883.11</v>
      </c>
      <c r="H24" s="52">
        <v>1.79</v>
      </c>
    </row>
    <row r="25" spans="2:8" s="36" customFormat="1">
      <c r="B25" s="36" t="s">
        <v>1018</v>
      </c>
      <c r="C25" s="51" t="s">
        <v>127</v>
      </c>
      <c r="D25" s="36" t="s">
        <v>163</v>
      </c>
      <c r="E25" s="36" t="s">
        <v>164</v>
      </c>
      <c r="F25" s="52">
        <v>89600</v>
      </c>
      <c r="G25" s="52">
        <v>6841.9</v>
      </c>
      <c r="H25" s="52">
        <v>1.78</v>
      </c>
    </row>
    <row r="26" spans="2:8" s="36" customFormat="1">
      <c r="B26" s="36" t="s">
        <v>1013</v>
      </c>
      <c r="C26" s="51" t="s">
        <v>127</v>
      </c>
      <c r="D26" s="36" t="s">
        <v>133</v>
      </c>
      <c r="E26" s="36" t="s">
        <v>260</v>
      </c>
      <c r="F26" s="52">
        <v>560700</v>
      </c>
      <c r="G26" s="52">
        <v>6413.01</v>
      </c>
      <c r="H26" s="52">
        <v>1.67</v>
      </c>
    </row>
    <row r="27" spans="2:8" s="36" customFormat="1">
      <c r="B27" s="36" t="s">
        <v>1030</v>
      </c>
      <c r="C27" s="51" t="s">
        <v>127</v>
      </c>
      <c r="D27" s="36" t="s">
        <v>250</v>
      </c>
      <c r="E27" s="36" t="s">
        <v>353</v>
      </c>
      <c r="F27" s="52">
        <v>2960250</v>
      </c>
      <c r="G27" s="52">
        <v>6343.82</v>
      </c>
      <c r="H27" s="52">
        <v>1.65</v>
      </c>
    </row>
    <row r="28" spans="2:8" s="36" customFormat="1">
      <c r="B28" s="36" t="s">
        <v>1123</v>
      </c>
      <c r="C28" s="51" t="s">
        <v>127</v>
      </c>
      <c r="D28" s="36" t="s">
        <v>337</v>
      </c>
      <c r="E28" s="36" t="s">
        <v>338</v>
      </c>
      <c r="F28" s="52">
        <v>1377250</v>
      </c>
      <c r="G28" s="52">
        <v>6332.6</v>
      </c>
      <c r="H28" s="52">
        <v>1.65</v>
      </c>
    </row>
    <row r="29" spans="2:8" s="36" customFormat="1">
      <c r="B29" s="36" t="s">
        <v>1124</v>
      </c>
      <c r="C29" s="51" t="s">
        <v>127</v>
      </c>
      <c r="D29" s="36" t="s">
        <v>161</v>
      </c>
      <c r="E29" s="36" t="s">
        <v>162</v>
      </c>
      <c r="F29" s="52">
        <v>357228</v>
      </c>
      <c r="G29" s="52">
        <v>6310.97</v>
      </c>
      <c r="H29" s="52">
        <v>1.64</v>
      </c>
    </row>
    <row r="30" spans="2:8" s="36" customFormat="1">
      <c r="B30" s="36" t="s">
        <v>1038</v>
      </c>
      <c r="C30" s="51" t="s">
        <v>127</v>
      </c>
      <c r="D30" s="36" t="s">
        <v>141</v>
      </c>
      <c r="E30" s="36" t="s">
        <v>142</v>
      </c>
      <c r="F30" s="52">
        <v>895891</v>
      </c>
      <c r="G30" s="52">
        <v>6139.99</v>
      </c>
      <c r="H30" s="52">
        <v>1.6</v>
      </c>
    </row>
    <row r="31" spans="2:8" s="36" customFormat="1">
      <c r="B31" s="36" t="s">
        <v>1285</v>
      </c>
      <c r="C31" s="51" t="s">
        <v>127</v>
      </c>
      <c r="D31" s="36" t="s">
        <v>128</v>
      </c>
      <c r="E31" s="36" t="s">
        <v>132</v>
      </c>
      <c r="F31" s="52">
        <v>363400</v>
      </c>
      <c r="G31" s="52">
        <v>5752.08</v>
      </c>
      <c r="H31" s="52">
        <v>1.49</v>
      </c>
    </row>
    <row r="32" spans="2:8" s="36" customFormat="1">
      <c r="B32" s="36" t="s">
        <v>1064</v>
      </c>
      <c r="C32" s="51" t="s">
        <v>127</v>
      </c>
      <c r="D32" s="36" t="s">
        <v>139</v>
      </c>
      <c r="E32" s="36" t="s">
        <v>140</v>
      </c>
      <c r="F32" s="52">
        <v>201600</v>
      </c>
      <c r="G32" s="52">
        <v>5734.92</v>
      </c>
      <c r="H32" s="52">
        <v>1.49</v>
      </c>
    </row>
    <row r="33" spans="2:8" s="36" customFormat="1">
      <c r="B33" s="36" t="s">
        <v>1057</v>
      </c>
      <c r="C33" s="51" t="s">
        <v>127</v>
      </c>
      <c r="D33" s="36" t="s">
        <v>151</v>
      </c>
      <c r="E33" s="36" t="s">
        <v>152</v>
      </c>
      <c r="F33" s="52">
        <v>103900</v>
      </c>
      <c r="G33" s="52">
        <v>5351.01</v>
      </c>
      <c r="H33" s="52">
        <v>1.39</v>
      </c>
    </row>
    <row r="34" spans="2:8" s="36" customFormat="1">
      <c r="B34" s="36" t="s">
        <v>1017</v>
      </c>
      <c r="C34" s="51" t="s">
        <v>127</v>
      </c>
      <c r="D34" s="36" t="s">
        <v>244</v>
      </c>
      <c r="E34" s="36" t="s">
        <v>279</v>
      </c>
      <c r="F34" s="52">
        <v>142250</v>
      </c>
      <c r="G34" s="52">
        <v>5273.56</v>
      </c>
      <c r="H34" s="52">
        <v>1.37</v>
      </c>
    </row>
    <row r="35" spans="2:8" s="36" customFormat="1">
      <c r="B35" s="36" t="s">
        <v>1027</v>
      </c>
      <c r="C35" s="51" t="s">
        <v>127</v>
      </c>
      <c r="D35" s="36" t="s">
        <v>128</v>
      </c>
      <c r="E35" s="36" t="s">
        <v>144</v>
      </c>
      <c r="F35" s="52">
        <v>666100</v>
      </c>
      <c r="G35" s="52">
        <v>4942.46</v>
      </c>
      <c r="H35" s="52">
        <v>1.28</v>
      </c>
    </row>
    <row r="36" spans="2:8" s="36" customFormat="1">
      <c r="B36" s="36" t="s">
        <v>1051</v>
      </c>
      <c r="C36" s="51" t="s">
        <v>127</v>
      </c>
      <c r="D36" s="36" t="s">
        <v>130</v>
      </c>
      <c r="E36" s="36" t="s">
        <v>354</v>
      </c>
      <c r="F36" s="52">
        <v>1181800</v>
      </c>
      <c r="G36" s="52">
        <v>4936.38</v>
      </c>
      <c r="H36" s="52">
        <v>1.28</v>
      </c>
    </row>
    <row r="37" spans="2:8" s="36" customFormat="1">
      <c r="B37" s="36" t="s">
        <v>1095</v>
      </c>
      <c r="C37" s="51" t="s">
        <v>127</v>
      </c>
      <c r="D37" s="36" t="s">
        <v>163</v>
      </c>
      <c r="E37" s="36" t="s">
        <v>177</v>
      </c>
      <c r="F37" s="52">
        <v>211300</v>
      </c>
      <c r="G37" s="52">
        <v>4930.47</v>
      </c>
      <c r="H37" s="52">
        <v>1.28</v>
      </c>
    </row>
    <row r="38" spans="2:8" s="36" customFormat="1">
      <c r="B38" s="36" t="s">
        <v>1049</v>
      </c>
      <c r="C38" s="51" t="s">
        <v>127</v>
      </c>
      <c r="D38" s="36" t="s">
        <v>133</v>
      </c>
      <c r="E38" s="36" t="s">
        <v>401</v>
      </c>
      <c r="F38" s="52">
        <v>258200</v>
      </c>
      <c r="G38" s="52">
        <v>3815.81</v>
      </c>
      <c r="H38" s="52">
        <v>0.99</v>
      </c>
    </row>
    <row r="39" spans="2:8" s="36" customFormat="1">
      <c r="B39" s="36" t="s">
        <v>1028</v>
      </c>
      <c r="C39" s="51" t="s">
        <v>127</v>
      </c>
      <c r="D39" s="36" t="s">
        <v>145</v>
      </c>
      <c r="E39" s="36" t="s">
        <v>174</v>
      </c>
      <c r="F39" s="52">
        <v>467100</v>
      </c>
      <c r="G39" s="52">
        <v>3781.17</v>
      </c>
      <c r="H39" s="52">
        <v>0.98</v>
      </c>
    </row>
    <row r="40" spans="2:8" s="36" customFormat="1">
      <c r="B40" s="36" t="s">
        <v>1031</v>
      </c>
      <c r="C40" s="51" t="s">
        <v>127</v>
      </c>
      <c r="D40" s="36" t="s">
        <v>145</v>
      </c>
      <c r="E40" s="36" t="s">
        <v>158</v>
      </c>
      <c r="F40" s="52">
        <v>367500</v>
      </c>
      <c r="G40" s="52">
        <v>3481.51</v>
      </c>
      <c r="H40" s="52">
        <v>0.9</v>
      </c>
    </row>
    <row r="41" spans="2:8" s="36" customFormat="1">
      <c r="B41" s="36" t="s">
        <v>1021</v>
      </c>
      <c r="C41" s="51" t="s">
        <v>127</v>
      </c>
      <c r="D41" s="36" t="s">
        <v>180</v>
      </c>
      <c r="E41" s="36" t="s">
        <v>408</v>
      </c>
      <c r="F41" s="52">
        <v>492250</v>
      </c>
      <c r="G41" s="52">
        <v>3411.29</v>
      </c>
      <c r="H41" s="52">
        <v>0.89</v>
      </c>
    </row>
    <row r="42" spans="2:8" s="36" customFormat="1">
      <c r="B42" s="36" t="s">
        <v>1023</v>
      </c>
      <c r="C42" s="51" t="s">
        <v>127</v>
      </c>
      <c r="D42" s="36" t="s">
        <v>337</v>
      </c>
      <c r="E42" s="36" t="s">
        <v>341</v>
      </c>
      <c r="F42" s="52">
        <v>976500</v>
      </c>
      <c r="G42" s="52">
        <v>2968.56</v>
      </c>
      <c r="H42" s="52">
        <v>0.77</v>
      </c>
    </row>
    <row r="43" spans="2:8" s="36" customFormat="1">
      <c r="B43" s="36" t="s">
        <v>1287</v>
      </c>
      <c r="C43" s="51" t="s">
        <v>127</v>
      </c>
      <c r="D43" s="36" t="s">
        <v>250</v>
      </c>
      <c r="E43" s="36" t="s">
        <v>262</v>
      </c>
      <c r="F43" s="52">
        <v>1581349</v>
      </c>
      <c r="G43" s="52">
        <v>2926.29</v>
      </c>
      <c r="H43" s="52">
        <v>0.76</v>
      </c>
    </row>
    <row r="44" spans="2:8" s="36" customFormat="1">
      <c r="B44" s="36" t="s">
        <v>1063</v>
      </c>
      <c r="C44" s="51" t="s">
        <v>127</v>
      </c>
      <c r="D44" s="36" t="s">
        <v>145</v>
      </c>
      <c r="E44" s="36" t="s">
        <v>376</v>
      </c>
      <c r="F44" s="52">
        <v>89100</v>
      </c>
      <c r="G44" s="52">
        <v>2762.19</v>
      </c>
      <c r="H44" s="52">
        <v>0.72</v>
      </c>
    </row>
    <row r="45" spans="2:8" s="36" customFormat="1">
      <c r="B45" s="36" t="s">
        <v>1288</v>
      </c>
      <c r="C45" s="51" t="s">
        <v>127</v>
      </c>
      <c r="D45" s="36" t="s">
        <v>250</v>
      </c>
      <c r="E45" s="36" t="s">
        <v>404</v>
      </c>
      <c r="F45" s="52">
        <v>2049100</v>
      </c>
      <c r="G45" s="52">
        <v>2718.13</v>
      </c>
      <c r="H45" s="52">
        <v>0.71</v>
      </c>
    </row>
    <row r="46" spans="2:8" s="36" customFormat="1">
      <c r="B46" s="36" t="s">
        <v>1022</v>
      </c>
      <c r="C46" s="51" t="s">
        <v>127</v>
      </c>
      <c r="D46" s="36" t="s">
        <v>219</v>
      </c>
      <c r="E46" s="36" t="s">
        <v>287</v>
      </c>
      <c r="F46" s="52">
        <v>60700</v>
      </c>
      <c r="G46" s="52">
        <v>2587.06</v>
      </c>
      <c r="H46" s="52">
        <v>0.67</v>
      </c>
    </row>
    <row r="47" spans="2:8" s="36" customFormat="1">
      <c r="B47" s="36" t="s">
        <v>1139</v>
      </c>
      <c r="C47" s="51" t="s">
        <v>127</v>
      </c>
      <c r="D47" s="36" t="s">
        <v>151</v>
      </c>
      <c r="E47" s="36" t="s">
        <v>369</v>
      </c>
      <c r="F47" s="52">
        <v>265200</v>
      </c>
      <c r="G47" s="52">
        <v>2400.19</v>
      </c>
      <c r="H47" s="52">
        <v>0.62</v>
      </c>
    </row>
    <row r="48" spans="2:8" s="36" customFormat="1">
      <c r="B48" s="36" t="s">
        <v>1106</v>
      </c>
      <c r="C48" s="51" t="s">
        <v>127</v>
      </c>
      <c r="D48" s="36" t="s">
        <v>151</v>
      </c>
      <c r="E48" s="36" t="s">
        <v>167</v>
      </c>
      <c r="F48" s="52">
        <v>49700</v>
      </c>
      <c r="G48" s="52">
        <v>2315.62</v>
      </c>
      <c r="H48" s="52">
        <v>0.6</v>
      </c>
    </row>
    <row r="49" spans="2:8" s="36" customFormat="1">
      <c r="B49" s="36" t="s">
        <v>1289</v>
      </c>
      <c r="C49" s="51" t="s">
        <v>127</v>
      </c>
      <c r="D49" s="36" t="s">
        <v>186</v>
      </c>
      <c r="E49" s="36" t="s">
        <v>424</v>
      </c>
      <c r="F49" s="52">
        <v>106800</v>
      </c>
      <c r="G49" s="52">
        <v>2264.0500000000002</v>
      </c>
      <c r="H49" s="52">
        <v>0.59</v>
      </c>
    </row>
    <row r="50" spans="2:8" s="36" customFormat="1">
      <c r="B50" s="36" t="s">
        <v>1290</v>
      </c>
      <c r="C50" s="51" t="s">
        <v>127</v>
      </c>
      <c r="D50" s="36" t="s">
        <v>156</v>
      </c>
      <c r="E50" s="36" t="s">
        <v>425</v>
      </c>
      <c r="F50" s="52">
        <v>243750</v>
      </c>
      <c r="G50" s="52">
        <v>2183.27</v>
      </c>
      <c r="H50" s="52">
        <v>0.56999999999999995</v>
      </c>
    </row>
    <row r="51" spans="2:8" s="36" customFormat="1">
      <c r="B51" s="36" t="s">
        <v>1137</v>
      </c>
      <c r="C51" s="51" t="s">
        <v>127</v>
      </c>
      <c r="D51" s="36" t="s">
        <v>145</v>
      </c>
      <c r="E51" s="36" t="s">
        <v>173</v>
      </c>
      <c r="F51" s="52">
        <v>381000</v>
      </c>
      <c r="G51" s="52">
        <v>2165.79</v>
      </c>
      <c r="H51" s="52">
        <v>0.56000000000000005</v>
      </c>
    </row>
    <row r="52" spans="2:8" s="36" customFormat="1">
      <c r="B52" s="36" t="s">
        <v>1291</v>
      </c>
      <c r="C52" s="51" t="s">
        <v>127</v>
      </c>
      <c r="D52" s="36" t="s">
        <v>250</v>
      </c>
      <c r="E52" s="36" t="s">
        <v>428</v>
      </c>
      <c r="F52" s="52">
        <v>2116080</v>
      </c>
      <c r="G52" s="52">
        <v>1845.22</v>
      </c>
      <c r="H52" s="52">
        <v>0.48</v>
      </c>
    </row>
    <row r="53" spans="2:8" s="36" customFormat="1">
      <c r="B53" s="36" t="s">
        <v>1102</v>
      </c>
      <c r="C53" s="51" t="s">
        <v>127</v>
      </c>
      <c r="D53" s="36" t="s">
        <v>175</v>
      </c>
      <c r="E53" s="36" t="s">
        <v>176</v>
      </c>
      <c r="F53" s="52">
        <v>123600</v>
      </c>
      <c r="G53" s="52">
        <v>1831.2</v>
      </c>
      <c r="H53" s="52">
        <v>0.48</v>
      </c>
    </row>
    <row r="54" spans="2:8" s="36" customFormat="1">
      <c r="B54" s="36" t="s">
        <v>1107</v>
      </c>
      <c r="C54" s="51" t="s">
        <v>127</v>
      </c>
      <c r="D54" s="36" t="s">
        <v>188</v>
      </c>
      <c r="E54" s="36" t="s">
        <v>768</v>
      </c>
      <c r="F54" s="52">
        <v>181444</v>
      </c>
      <c r="G54" s="52">
        <v>1820.16</v>
      </c>
      <c r="H54" s="52">
        <v>0.47</v>
      </c>
    </row>
    <row r="55" spans="2:8" s="36" customFormat="1">
      <c r="B55" s="36" t="s">
        <v>1084</v>
      </c>
      <c r="C55" s="51" t="s">
        <v>127</v>
      </c>
      <c r="D55" s="36" t="s">
        <v>244</v>
      </c>
      <c r="E55" s="36" t="s">
        <v>411</v>
      </c>
      <c r="F55" s="52">
        <v>72800</v>
      </c>
      <c r="G55" s="52">
        <v>1808.93</v>
      </c>
      <c r="H55" s="52">
        <v>0.47</v>
      </c>
    </row>
    <row r="56" spans="2:8" s="36" customFormat="1">
      <c r="B56" s="36" t="s">
        <v>1292</v>
      </c>
      <c r="C56" s="51" t="s">
        <v>127</v>
      </c>
      <c r="D56" s="36" t="s">
        <v>250</v>
      </c>
      <c r="E56" s="36" t="s">
        <v>427</v>
      </c>
      <c r="F56" s="52">
        <v>374000</v>
      </c>
      <c r="G56" s="52">
        <v>1786.41</v>
      </c>
      <c r="H56" s="52">
        <v>0.46</v>
      </c>
    </row>
    <row r="57" spans="2:8" s="36" customFormat="1">
      <c r="B57" s="36" t="s">
        <v>1293</v>
      </c>
      <c r="C57" s="51" t="s">
        <v>127</v>
      </c>
      <c r="D57" s="36" t="s">
        <v>137</v>
      </c>
      <c r="E57" s="36" t="s">
        <v>430</v>
      </c>
      <c r="F57" s="52">
        <v>372000</v>
      </c>
      <c r="G57" s="52">
        <v>1732.03</v>
      </c>
      <c r="H57" s="52">
        <v>0.45</v>
      </c>
    </row>
    <row r="58" spans="2:8" s="36" customFormat="1">
      <c r="B58" s="36" t="s">
        <v>1032</v>
      </c>
      <c r="C58" s="51" t="s">
        <v>127</v>
      </c>
      <c r="D58" s="36" t="s">
        <v>145</v>
      </c>
      <c r="E58" s="36" t="s">
        <v>488</v>
      </c>
      <c r="F58" s="52">
        <v>286250</v>
      </c>
      <c r="G58" s="52">
        <v>1677</v>
      </c>
      <c r="H58" s="52">
        <v>0.44</v>
      </c>
    </row>
    <row r="59" spans="2:8" s="36" customFormat="1">
      <c r="B59" s="36" t="s">
        <v>1129</v>
      </c>
      <c r="C59" s="51" t="s">
        <v>127</v>
      </c>
      <c r="D59" s="36" t="s">
        <v>244</v>
      </c>
      <c r="E59" s="36" t="s">
        <v>377</v>
      </c>
      <c r="F59" s="52">
        <v>337850</v>
      </c>
      <c r="G59" s="52">
        <v>1634.18</v>
      </c>
      <c r="H59" s="52">
        <v>0.42</v>
      </c>
    </row>
    <row r="60" spans="2:8" s="36" customFormat="1">
      <c r="B60" s="36" t="s">
        <v>1114</v>
      </c>
      <c r="C60" s="51" t="s">
        <v>127</v>
      </c>
      <c r="D60" s="36" t="s">
        <v>137</v>
      </c>
      <c r="E60" s="36" t="s">
        <v>769</v>
      </c>
      <c r="F60" s="52">
        <v>82536</v>
      </c>
      <c r="G60" s="52">
        <v>1633.76</v>
      </c>
      <c r="H60" s="52">
        <v>0.42</v>
      </c>
    </row>
    <row r="61" spans="2:8" s="36" customFormat="1">
      <c r="B61" s="36" t="s">
        <v>1127</v>
      </c>
      <c r="C61" s="51" t="s">
        <v>127</v>
      </c>
      <c r="D61" s="36" t="s">
        <v>175</v>
      </c>
      <c r="E61" s="36" t="s">
        <v>271</v>
      </c>
      <c r="F61" s="52">
        <v>258500</v>
      </c>
      <c r="G61" s="52">
        <v>1598.56</v>
      </c>
      <c r="H61" s="52">
        <v>0.42</v>
      </c>
    </row>
    <row r="62" spans="2:8" s="36" customFormat="1">
      <c r="B62" s="36" t="s">
        <v>1294</v>
      </c>
      <c r="C62" s="51" t="s">
        <v>127</v>
      </c>
      <c r="D62" s="36" t="s">
        <v>139</v>
      </c>
      <c r="E62" s="36" t="s">
        <v>240</v>
      </c>
      <c r="F62" s="52">
        <v>2801160</v>
      </c>
      <c r="G62" s="52">
        <v>1543.44</v>
      </c>
      <c r="H62" s="52">
        <v>0.4</v>
      </c>
    </row>
    <row r="63" spans="2:8" s="36" customFormat="1">
      <c r="B63" s="36" t="s">
        <v>1040</v>
      </c>
      <c r="C63" s="51" t="s">
        <v>127</v>
      </c>
      <c r="D63" s="36" t="s">
        <v>274</v>
      </c>
      <c r="E63" s="36" t="s">
        <v>429</v>
      </c>
      <c r="F63" s="52">
        <v>384000</v>
      </c>
      <c r="G63" s="52">
        <v>1530.62</v>
      </c>
      <c r="H63" s="52">
        <v>0.4</v>
      </c>
    </row>
    <row r="64" spans="2:8" s="36" customFormat="1">
      <c r="B64" s="36" t="s">
        <v>1056</v>
      </c>
      <c r="C64" s="51" t="s">
        <v>127</v>
      </c>
      <c r="D64" s="36" t="s">
        <v>151</v>
      </c>
      <c r="E64" s="36" t="s">
        <v>371</v>
      </c>
      <c r="F64" s="52">
        <v>163200</v>
      </c>
      <c r="G64" s="52">
        <v>1506.17</v>
      </c>
      <c r="H64" s="52">
        <v>0.39</v>
      </c>
    </row>
    <row r="65" spans="2:8" s="36" customFormat="1">
      <c r="B65" s="36" t="s">
        <v>1295</v>
      </c>
      <c r="C65" s="51" t="s">
        <v>127</v>
      </c>
      <c r="D65" s="36" t="s">
        <v>145</v>
      </c>
      <c r="E65" s="36" t="s">
        <v>222</v>
      </c>
      <c r="F65" s="52">
        <v>67600</v>
      </c>
      <c r="G65" s="52">
        <v>1420.21</v>
      </c>
      <c r="H65" s="52">
        <v>0.37</v>
      </c>
    </row>
    <row r="66" spans="2:8" s="36" customFormat="1">
      <c r="B66" s="36" t="s">
        <v>1042</v>
      </c>
      <c r="C66" s="51" t="s">
        <v>127</v>
      </c>
      <c r="D66" s="36" t="s">
        <v>244</v>
      </c>
      <c r="E66" s="36" t="s">
        <v>410</v>
      </c>
      <c r="F66" s="52">
        <v>53400</v>
      </c>
      <c r="G66" s="52">
        <v>1418.89</v>
      </c>
      <c r="H66" s="52">
        <v>0.37</v>
      </c>
    </row>
    <row r="67" spans="2:8" s="36" customFormat="1">
      <c r="B67" s="36" t="s">
        <v>1296</v>
      </c>
      <c r="C67" s="51" t="s">
        <v>127</v>
      </c>
      <c r="D67" s="36" t="s">
        <v>188</v>
      </c>
      <c r="E67" s="36" t="s">
        <v>221</v>
      </c>
      <c r="F67" s="52">
        <v>441500</v>
      </c>
      <c r="G67" s="52">
        <v>1347.24</v>
      </c>
      <c r="H67" s="52">
        <v>0.35</v>
      </c>
    </row>
    <row r="68" spans="2:8" s="36" customFormat="1">
      <c r="B68" s="36" t="s">
        <v>1100</v>
      </c>
      <c r="C68" s="51" t="s">
        <v>127</v>
      </c>
      <c r="D68" s="36" t="s">
        <v>350</v>
      </c>
      <c r="E68" s="36" t="s">
        <v>351</v>
      </c>
      <c r="F68" s="52">
        <v>170500</v>
      </c>
      <c r="G68" s="52">
        <v>1339.45</v>
      </c>
      <c r="H68" s="52">
        <v>0.35</v>
      </c>
    </row>
    <row r="69" spans="2:8" s="36" customFormat="1">
      <c r="B69" s="36" t="s">
        <v>1297</v>
      </c>
      <c r="C69" s="51" t="s">
        <v>127</v>
      </c>
      <c r="D69" s="36" t="s">
        <v>137</v>
      </c>
      <c r="E69" s="36" t="s">
        <v>179</v>
      </c>
      <c r="F69" s="52">
        <v>40302</v>
      </c>
      <c r="G69" s="52">
        <v>1332.28</v>
      </c>
      <c r="H69" s="52">
        <v>0.35</v>
      </c>
    </row>
    <row r="70" spans="2:8" s="36" customFormat="1">
      <c r="B70" s="36" t="s">
        <v>1093</v>
      </c>
      <c r="C70" s="51" t="s">
        <v>127</v>
      </c>
      <c r="D70" s="36" t="s">
        <v>194</v>
      </c>
      <c r="E70" s="36" t="s">
        <v>358</v>
      </c>
      <c r="F70" s="52">
        <v>44000</v>
      </c>
      <c r="G70" s="52">
        <v>1319.98</v>
      </c>
      <c r="H70" s="52">
        <v>0.34</v>
      </c>
    </row>
    <row r="71" spans="2:8" s="36" customFormat="1">
      <c r="B71" s="36" t="s">
        <v>1298</v>
      </c>
      <c r="C71" s="51" t="s">
        <v>127</v>
      </c>
      <c r="D71" s="36" t="s">
        <v>274</v>
      </c>
      <c r="E71" s="36" t="s">
        <v>519</v>
      </c>
      <c r="F71" s="52">
        <v>58933</v>
      </c>
      <c r="G71" s="52">
        <v>1316.15</v>
      </c>
      <c r="H71" s="52">
        <v>0.34</v>
      </c>
    </row>
    <row r="72" spans="2:8" s="36" customFormat="1">
      <c r="B72" s="36" t="s">
        <v>1121</v>
      </c>
      <c r="C72" s="51" t="s">
        <v>127</v>
      </c>
      <c r="D72" s="36" t="s">
        <v>337</v>
      </c>
      <c r="E72" s="36" t="s">
        <v>343</v>
      </c>
      <c r="F72" s="52">
        <v>1335000</v>
      </c>
      <c r="G72" s="52">
        <v>1293.6199999999999</v>
      </c>
      <c r="H72" s="52">
        <v>0.34</v>
      </c>
    </row>
    <row r="73" spans="2:8" s="36" customFormat="1">
      <c r="B73" s="36" t="s">
        <v>1034</v>
      </c>
      <c r="C73" s="51" t="s">
        <v>127</v>
      </c>
      <c r="D73" s="36" t="s">
        <v>154</v>
      </c>
      <c r="E73" s="36" t="s">
        <v>426</v>
      </c>
      <c r="F73" s="52">
        <v>48500</v>
      </c>
      <c r="G73" s="52">
        <v>1283.8900000000001</v>
      </c>
      <c r="H73" s="52">
        <v>0.33</v>
      </c>
    </row>
    <row r="74" spans="2:8" s="36" customFormat="1">
      <c r="B74" s="36" t="s">
        <v>1015</v>
      </c>
      <c r="C74" s="51" t="s">
        <v>127</v>
      </c>
      <c r="D74" s="36" t="s">
        <v>145</v>
      </c>
      <c r="E74" s="36" t="s">
        <v>153</v>
      </c>
      <c r="F74" s="52">
        <v>51900</v>
      </c>
      <c r="G74" s="52">
        <v>1242.04</v>
      </c>
      <c r="H74" s="52">
        <v>0.32</v>
      </c>
    </row>
    <row r="75" spans="2:8" s="36" customFormat="1">
      <c r="B75" s="36" t="s">
        <v>1062</v>
      </c>
      <c r="C75" s="51" t="s">
        <v>127</v>
      </c>
      <c r="D75" s="36" t="s">
        <v>175</v>
      </c>
      <c r="E75" s="36" t="s">
        <v>282</v>
      </c>
      <c r="F75" s="52">
        <v>102750</v>
      </c>
      <c r="G75" s="52">
        <v>1177.05</v>
      </c>
      <c r="H75" s="52">
        <v>0.31</v>
      </c>
    </row>
    <row r="76" spans="2:8" s="36" customFormat="1">
      <c r="B76" s="36" t="s">
        <v>1299</v>
      </c>
      <c r="C76" s="51" t="s">
        <v>127</v>
      </c>
      <c r="D76" s="36" t="s">
        <v>145</v>
      </c>
      <c r="E76" s="36" t="s">
        <v>503</v>
      </c>
      <c r="F76" s="52">
        <v>133500</v>
      </c>
      <c r="G76" s="52">
        <v>1133.8800000000001</v>
      </c>
      <c r="H76" s="52">
        <v>0.28999999999999998</v>
      </c>
    </row>
    <row r="77" spans="2:8" s="36" customFormat="1">
      <c r="B77" s="36" t="s">
        <v>1300</v>
      </c>
      <c r="C77" s="51" t="s">
        <v>127</v>
      </c>
      <c r="D77" s="36" t="s">
        <v>145</v>
      </c>
      <c r="E77" s="36" t="s">
        <v>191</v>
      </c>
      <c r="F77" s="52">
        <v>3800</v>
      </c>
      <c r="G77" s="52">
        <v>965.23</v>
      </c>
      <c r="H77" s="52">
        <v>0.25</v>
      </c>
    </row>
    <row r="78" spans="2:8" s="36" customFormat="1">
      <c r="B78" s="36" t="s">
        <v>1301</v>
      </c>
      <c r="C78" s="51" t="s">
        <v>127</v>
      </c>
      <c r="D78" s="36" t="s">
        <v>274</v>
      </c>
      <c r="E78" s="36" t="s">
        <v>463</v>
      </c>
      <c r="F78" s="52">
        <v>301600</v>
      </c>
      <c r="G78" s="52">
        <v>843.88</v>
      </c>
      <c r="H78" s="52">
        <v>0.22</v>
      </c>
    </row>
    <row r="79" spans="2:8" s="36" customFormat="1">
      <c r="B79" s="36" t="s">
        <v>1138</v>
      </c>
      <c r="C79" s="51" t="s">
        <v>127</v>
      </c>
      <c r="D79" s="36" t="s">
        <v>156</v>
      </c>
      <c r="E79" s="36" t="s">
        <v>263</v>
      </c>
      <c r="F79" s="52">
        <v>36500</v>
      </c>
      <c r="G79" s="52">
        <v>825.41</v>
      </c>
      <c r="H79" s="52">
        <v>0.21</v>
      </c>
    </row>
    <row r="80" spans="2:8" s="36" customFormat="1">
      <c r="B80" s="36" t="s">
        <v>1130</v>
      </c>
      <c r="C80" s="51" t="s">
        <v>127</v>
      </c>
      <c r="D80" s="36" t="s">
        <v>244</v>
      </c>
      <c r="E80" s="36" t="s">
        <v>400</v>
      </c>
      <c r="F80" s="52">
        <v>9900</v>
      </c>
      <c r="G80" s="52">
        <v>740.76</v>
      </c>
      <c r="H80" s="52">
        <v>0.19</v>
      </c>
    </row>
    <row r="81" spans="2:9" s="36" customFormat="1">
      <c r="B81" s="36" t="s">
        <v>1045</v>
      </c>
      <c r="C81" s="51" t="s">
        <v>127</v>
      </c>
      <c r="D81" s="36" t="s">
        <v>163</v>
      </c>
      <c r="E81" s="36" t="s">
        <v>266</v>
      </c>
      <c r="F81" s="52">
        <v>168000</v>
      </c>
      <c r="G81" s="52">
        <v>680.06</v>
      </c>
      <c r="H81" s="52">
        <v>0.18</v>
      </c>
    </row>
    <row r="82" spans="2:9" s="36" customFormat="1">
      <c r="B82" s="36" t="s">
        <v>1082</v>
      </c>
      <c r="C82" s="51" t="s">
        <v>127</v>
      </c>
      <c r="D82" s="36" t="s">
        <v>128</v>
      </c>
      <c r="E82" s="36" t="s">
        <v>136</v>
      </c>
      <c r="F82" s="52">
        <v>13200</v>
      </c>
      <c r="G82" s="52">
        <v>268.11</v>
      </c>
      <c r="H82" s="52">
        <v>7.0000000000000007E-2</v>
      </c>
    </row>
    <row r="83" spans="2:9" s="36" customFormat="1">
      <c r="B83" s="36" t="s">
        <v>1302</v>
      </c>
      <c r="C83" s="51" t="s">
        <v>127</v>
      </c>
      <c r="D83" s="36" t="s">
        <v>141</v>
      </c>
      <c r="E83" s="36" t="s">
        <v>435</v>
      </c>
      <c r="F83" s="52">
        <v>61971</v>
      </c>
      <c r="G83" s="52">
        <v>126.45</v>
      </c>
      <c r="H83" s="52">
        <v>0.03</v>
      </c>
    </row>
    <row r="84" spans="2:9" s="36" customFormat="1">
      <c r="B84" s="36" t="s">
        <v>1047</v>
      </c>
      <c r="C84" s="51" t="s">
        <v>127</v>
      </c>
      <c r="D84" s="36" t="s">
        <v>137</v>
      </c>
      <c r="E84" s="36" t="s">
        <v>138</v>
      </c>
      <c r="F84" s="52">
        <v>1125</v>
      </c>
      <c r="G84" s="52">
        <v>26.81</v>
      </c>
      <c r="H84" s="52">
        <v>0.01</v>
      </c>
    </row>
    <row r="85" spans="2:9" s="36" customFormat="1">
      <c r="B85" s="36" t="s">
        <v>1050</v>
      </c>
      <c r="C85" s="51" t="s">
        <v>127</v>
      </c>
      <c r="D85" s="36" t="s">
        <v>175</v>
      </c>
      <c r="E85" s="36" t="s">
        <v>192</v>
      </c>
      <c r="F85" s="52">
        <v>1100</v>
      </c>
      <c r="G85" s="52">
        <v>7.48</v>
      </c>
      <c r="H85" s="52">
        <v>0</v>
      </c>
      <c r="I85" s="36" t="s">
        <v>396</v>
      </c>
    </row>
    <row r="86" spans="2:9" s="36" customFormat="1">
      <c r="B86" s="36" t="s">
        <v>1571</v>
      </c>
      <c r="C86" s="51" t="s">
        <v>127</v>
      </c>
      <c r="F86" s="52">
        <v>11525</v>
      </c>
      <c r="G86" s="52">
        <v>4530.99</v>
      </c>
      <c r="H86" s="52">
        <v>1.18</v>
      </c>
    </row>
    <row r="87" spans="2:9" s="36" customFormat="1">
      <c r="B87" s="36" t="s">
        <v>1233</v>
      </c>
      <c r="C87" s="51" t="s">
        <v>127</v>
      </c>
      <c r="D87" s="36" t="s">
        <v>175</v>
      </c>
      <c r="E87" s="36" t="s">
        <v>192</v>
      </c>
      <c r="F87" s="52">
        <v>-1100</v>
      </c>
      <c r="G87" s="52">
        <v>-7.51</v>
      </c>
      <c r="H87" s="52">
        <v>0</v>
      </c>
    </row>
    <row r="88" spans="2:9" s="36" customFormat="1">
      <c r="B88" s="36" t="s">
        <v>1177</v>
      </c>
      <c r="C88" s="51" t="s">
        <v>127</v>
      </c>
      <c r="D88" s="36" t="s">
        <v>151</v>
      </c>
      <c r="E88" s="36" t="s">
        <v>167</v>
      </c>
      <c r="F88" s="52">
        <v>-250</v>
      </c>
      <c r="G88" s="52">
        <v>-11.67</v>
      </c>
      <c r="H88" s="52">
        <v>0</v>
      </c>
    </row>
    <row r="89" spans="2:9" s="36" customFormat="1">
      <c r="B89" s="36" t="s">
        <v>1236</v>
      </c>
      <c r="C89" s="51" t="s">
        <v>127</v>
      </c>
      <c r="D89" s="36" t="s">
        <v>137</v>
      </c>
      <c r="E89" s="36" t="s">
        <v>138</v>
      </c>
      <c r="F89" s="52">
        <v>-1125</v>
      </c>
      <c r="G89" s="52">
        <v>-26.94</v>
      </c>
      <c r="H89" s="52">
        <v>-0.01</v>
      </c>
    </row>
    <row r="90" spans="2:9" s="36" customFormat="1">
      <c r="B90" s="36" t="s">
        <v>1245</v>
      </c>
      <c r="C90" s="51" t="s">
        <v>127</v>
      </c>
      <c r="D90" s="36" t="s">
        <v>141</v>
      </c>
      <c r="E90" s="36" t="s">
        <v>142</v>
      </c>
      <c r="F90" s="52">
        <v>-28290</v>
      </c>
      <c r="G90" s="52">
        <v>-194.72</v>
      </c>
      <c r="H90" s="52">
        <v>-0.05</v>
      </c>
    </row>
    <row r="91" spans="2:9" s="36" customFormat="1">
      <c r="B91" s="36" t="s">
        <v>1201</v>
      </c>
      <c r="C91" s="51" t="s">
        <v>127</v>
      </c>
      <c r="D91" s="36" t="s">
        <v>128</v>
      </c>
      <c r="E91" s="36" t="s">
        <v>136</v>
      </c>
      <c r="F91" s="52">
        <v>-13200</v>
      </c>
      <c r="G91" s="52">
        <v>-269.52999999999997</v>
      </c>
      <c r="H91" s="52">
        <v>-7.0000000000000007E-2</v>
      </c>
    </row>
    <row r="92" spans="2:9" s="36" customFormat="1">
      <c r="B92" s="36" t="s">
        <v>1238</v>
      </c>
      <c r="C92" s="51" t="s">
        <v>127</v>
      </c>
      <c r="D92" s="36" t="s">
        <v>163</v>
      </c>
      <c r="E92" s="36" t="s">
        <v>266</v>
      </c>
      <c r="F92" s="52">
        <v>-168000</v>
      </c>
      <c r="G92" s="52">
        <v>-681.07</v>
      </c>
      <c r="H92" s="52">
        <v>-0.18</v>
      </c>
    </row>
    <row r="93" spans="2:9" s="36" customFormat="1">
      <c r="B93" s="36" t="s">
        <v>1153</v>
      </c>
      <c r="C93" s="51" t="s">
        <v>127</v>
      </c>
      <c r="D93" s="36" t="s">
        <v>244</v>
      </c>
      <c r="E93" s="36" t="s">
        <v>400</v>
      </c>
      <c r="F93" s="52">
        <v>-9900</v>
      </c>
      <c r="G93" s="52">
        <v>-741.73</v>
      </c>
      <c r="H93" s="52">
        <v>-0.19</v>
      </c>
    </row>
    <row r="94" spans="2:9" s="36" customFormat="1">
      <c r="B94" s="36" t="s">
        <v>1159</v>
      </c>
      <c r="C94" s="51" t="s">
        <v>127</v>
      </c>
      <c r="D94" s="36" t="s">
        <v>161</v>
      </c>
      <c r="E94" s="36" t="s">
        <v>162</v>
      </c>
      <c r="F94" s="52">
        <v>-54625</v>
      </c>
      <c r="G94" s="52">
        <v>-968.09</v>
      </c>
      <c r="H94" s="52">
        <v>-0.25</v>
      </c>
    </row>
    <row r="95" spans="2:9" s="36" customFormat="1">
      <c r="B95" s="36" t="s">
        <v>1221</v>
      </c>
      <c r="C95" s="51" t="s">
        <v>127</v>
      </c>
      <c r="D95" s="36" t="s">
        <v>175</v>
      </c>
      <c r="E95" s="36" t="s">
        <v>282</v>
      </c>
      <c r="F95" s="52">
        <v>-102750</v>
      </c>
      <c r="G95" s="52">
        <v>-1182.4000000000001</v>
      </c>
      <c r="H95" s="52">
        <v>-0.31</v>
      </c>
    </row>
    <row r="96" spans="2:9" s="36" customFormat="1">
      <c r="B96" s="36" t="s">
        <v>1268</v>
      </c>
      <c r="C96" s="51" t="s">
        <v>127</v>
      </c>
      <c r="D96" s="36" t="s">
        <v>145</v>
      </c>
      <c r="E96" s="36" t="s">
        <v>153</v>
      </c>
      <c r="F96" s="52">
        <v>-51900</v>
      </c>
      <c r="G96" s="52">
        <v>-1245.06</v>
      </c>
      <c r="H96" s="52">
        <v>-0.32</v>
      </c>
    </row>
    <row r="97" spans="2:8" s="36" customFormat="1">
      <c r="B97" s="36" t="s">
        <v>1234</v>
      </c>
      <c r="C97" s="51" t="s">
        <v>127</v>
      </c>
      <c r="D97" s="36" t="s">
        <v>133</v>
      </c>
      <c r="E97" s="36" t="s">
        <v>401</v>
      </c>
      <c r="F97" s="52">
        <v>-87600</v>
      </c>
      <c r="G97" s="52">
        <v>-1286.8900000000001</v>
      </c>
      <c r="H97" s="52">
        <v>-0.33</v>
      </c>
    </row>
    <row r="98" spans="2:8" s="36" customFormat="1">
      <c r="B98" s="36" t="s">
        <v>1219</v>
      </c>
      <c r="C98" s="51" t="s">
        <v>127</v>
      </c>
      <c r="D98" s="36" t="s">
        <v>139</v>
      </c>
      <c r="E98" s="36" t="s">
        <v>140</v>
      </c>
      <c r="F98" s="52">
        <v>-47400</v>
      </c>
      <c r="G98" s="52">
        <v>-1350.9</v>
      </c>
      <c r="H98" s="52">
        <v>-0.35</v>
      </c>
    </row>
    <row r="99" spans="2:8" s="36" customFormat="1">
      <c r="B99" s="36" t="s">
        <v>1241</v>
      </c>
      <c r="C99" s="51" t="s">
        <v>127</v>
      </c>
      <c r="D99" s="36" t="s">
        <v>244</v>
      </c>
      <c r="E99" s="36" t="s">
        <v>410</v>
      </c>
      <c r="F99" s="52">
        <v>-53400</v>
      </c>
      <c r="G99" s="52">
        <v>-1424.87</v>
      </c>
      <c r="H99" s="52">
        <v>-0.37</v>
      </c>
    </row>
    <row r="100" spans="2:8" s="36" customFormat="1">
      <c r="B100" s="36" t="s">
        <v>1227</v>
      </c>
      <c r="C100" s="51" t="s">
        <v>127</v>
      </c>
      <c r="D100" s="36" t="s">
        <v>151</v>
      </c>
      <c r="E100" s="36" t="s">
        <v>371</v>
      </c>
      <c r="F100" s="52">
        <v>-163200</v>
      </c>
      <c r="G100" s="52">
        <v>-1513.11</v>
      </c>
      <c r="H100" s="52">
        <v>-0.39</v>
      </c>
    </row>
    <row r="101" spans="2:8" s="36" customFormat="1">
      <c r="B101" s="36" t="s">
        <v>1251</v>
      </c>
      <c r="C101" s="51" t="s">
        <v>127</v>
      </c>
      <c r="D101" s="36" t="s">
        <v>145</v>
      </c>
      <c r="E101" s="36" t="s">
        <v>488</v>
      </c>
      <c r="F101" s="52">
        <v>-286250</v>
      </c>
      <c r="G101" s="52">
        <v>-1681.72</v>
      </c>
      <c r="H101" s="52">
        <v>-0.44</v>
      </c>
    </row>
    <row r="102" spans="2:8" s="36" customFormat="1">
      <c r="B102" s="36" t="s">
        <v>1256</v>
      </c>
      <c r="C102" s="51" t="s">
        <v>127</v>
      </c>
      <c r="D102" s="36" t="s">
        <v>128</v>
      </c>
      <c r="E102" s="36" t="s">
        <v>144</v>
      </c>
      <c r="F102" s="52">
        <v>-260400</v>
      </c>
      <c r="G102" s="52">
        <v>-1942.58</v>
      </c>
      <c r="H102" s="52">
        <v>-0.5</v>
      </c>
    </row>
    <row r="103" spans="2:8" s="36" customFormat="1">
      <c r="B103" s="36" t="s">
        <v>1270</v>
      </c>
      <c r="C103" s="51" t="s">
        <v>127</v>
      </c>
      <c r="D103" s="36" t="s">
        <v>133</v>
      </c>
      <c r="E103" s="36" t="s">
        <v>260</v>
      </c>
      <c r="F103" s="52">
        <v>-207900</v>
      </c>
      <c r="G103" s="52">
        <v>-2385.7600000000002</v>
      </c>
      <c r="H103" s="52">
        <v>-0.62</v>
      </c>
    </row>
    <row r="104" spans="2:8" s="36" customFormat="1">
      <c r="B104" s="36" t="s">
        <v>1262</v>
      </c>
      <c r="C104" s="51" t="s">
        <v>127</v>
      </c>
      <c r="D104" s="36" t="s">
        <v>180</v>
      </c>
      <c r="E104" s="36" t="s">
        <v>408</v>
      </c>
      <c r="F104" s="52">
        <v>-353750</v>
      </c>
      <c r="G104" s="52">
        <v>-2455.38</v>
      </c>
      <c r="H104" s="52">
        <v>-0.64</v>
      </c>
    </row>
    <row r="105" spans="2:8" s="36" customFormat="1">
      <c r="B105" s="36" t="s">
        <v>1188</v>
      </c>
      <c r="C105" s="51" t="s">
        <v>127</v>
      </c>
      <c r="D105" s="36" t="s">
        <v>163</v>
      </c>
      <c r="E105" s="36" t="s">
        <v>177</v>
      </c>
      <c r="F105" s="52">
        <v>-112000</v>
      </c>
      <c r="G105" s="52">
        <v>-2625.28</v>
      </c>
      <c r="H105" s="52">
        <v>-0.68</v>
      </c>
    </row>
    <row r="106" spans="2:8" s="36" customFormat="1">
      <c r="B106" s="36" t="s">
        <v>1220</v>
      </c>
      <c r="C106" s="51" t="s">
        <v>127</v>
      </c>
      <c r="D106" s="36" t="s">
        <v>145</v>
      </c>
      <c r="E106" s="36" t="s">
        <v>376</v>
      </c>
      <c r="F106" s="52">
        <v>-89100</v>
      </c>
      <c r="G106" s="52">
        <v>-2768.52</v>
      </c>
      <c r="H106" s="52">
        <v>-0.72</v>
      </c>
    </row>
    <row r="107" spans="2:8" s="36" customFormat="1">
      <c r="B107" s="36" t="s">
        <v>1232</v>
      </c>
      <c r="C107" s="51" t="s">
        <v>127</v>
      </c>
      <c r="D107" s="36" t="s">
        <v>130</v>
      </c>
      <c r="E107" s="36" t="s">
        <v>354</v>
      </c>
      <c r="F107" s="52">
        <v>-687600</v>
      </c>
      <c r="G107" s="52">
        <v>-2840.82</v>
      </c>
      <c r="H107" s="52">
        <v>-0.74</v>
      </c>
    </row>
    <row r="108" spans="2:8" s="36" customFormat="1">
      <c r="B108" s="36" t="s">
        <v>1260</v>
      </c>
      <c r="C108" s="51" t="s">
        <v>127</v>
      </c>
      <c r="D108" s="36" t="s">
        <v>337</v>
      </c>
      <c r="E108" s="36" t="s">
        <v>341</v>
      </c>
      <c r="F108" s="52">
        <v>-976500</v>
      </c>
      <c r="G108" s="52">
        <v>-2974.91</v>
      </c>
      <c r="H108" s="52">
        <v>-0.77</v>
      </c>
    </row>
    <row r="109" spans="2:8" s="36" customFormat="1">
      <c r="B109" s="36" t="s">
        <v>1252</v>
      </c>
      <c r="C109" s="51" t="s">
        <v>127</v>
      </c>
      <c r="D109" s="36" t="s">
        <v>145</v>
      </c>
      <c r="E109" s="36" t="s">
        <v>158</v>
      </c>
      <c r="F109" s="52">
        <v>-367500</v>
      </c>
      <c r="G109" s="52">
        <v>-3496.4</v>
      </c>
      <c r="H109" s="52">
        <v>-0.91</v>
      </c>
    </row>
    <row r="110" spans="2:8" s="36" customFormat="1">
      <c r="B110" s="36" t="s">
        <v>1160</v>
      </c>
      <c r="C110" s="51" t="s">
        <v>127</v>
      </c>
      <c r="D110" s="36" t="s">
        <v>337</v>
      </c>
      <c r="E110" s="36" t="s">
        <v>338</v>
      </c>
      <c r="F110" s="52">
        <v>-782600</v>
      </c>
      <c r="G110" s="52">
        <v>-3612.48</v>
      </c>
      <c r="H110" s="52">
        <v>-0.94</v>
      </c>
    </row>
    <row r="111" spans="2:8" s="36" customFormat="1">
      <c r="B111" s="36" t="s">
        <v>1255</v>
      </c>
      <c r="C111" s="51" t="s">
        <v>127</v>
      </c>
      <c r="D111" s="36" t="s">
        <v>145</v>
      </c>
      <c r="E111" s="36" t="s">
        <v>174</v>
      </c>
      <c r="F111" s="52">
        <v>-467100</v>
      </c>
      <c r="G111" s="52">
        <v>-3789.58</v>
      </c>
      <c r="H111" s="52">
        <v>-0.98</v>
      </c>
    </row>
    <row r="112" spans="2:8" s="36" customFormat="1">
      <c r="B112" s="36" t="s">
        <v>1226</v>
      </c>
      <c r="C112" s="51" t="s">
        <v>127</v>
      </c>
      <c r="D112" s="36" t="s">
        <v>151</v>
      </c>
      <c r="E112" s="36" t="s">
        <v>152</v>
      </c>
      <c r="F112" s="52">
        <v>-75200</v>
      </c>
      <c r="G112" s="52">
        <v>-3892.01</v>
      </c>
      <c r="H112" s="52">
        <v>-1.01</v>
      </c>
    </row>
    <row r="113" spans="2:8" s="36" customFormat="1">
      <c r="B113" s="36" t="s">
        <v>1193</v>
      </c>
      <c r="C113" s="51" t="s">
        <v>127</v>
      </c>
      <c r="D113" s="36" t="s">
        <v>128</v>
      </c>
      <c r="E113" s="36" t="s">
        <v>129</v>
      </c>
      <c r="F113" s="52">
        <v>-484000</v>
      </c>
      <c r="G113" s="52">
        <v>-3893.05</v>
      </c>
      <c r="H113" s="52">
        <v>-1.01</v>
      </c>
    </row>
    <row r="114" spans="2:8" s="36" customFormat="1">
      <c r="B114" s="36" t="s">
        <v>1269</v>
      </c>
      <c r="C114" s="51" t="s">
        <v>127</v>
      </c>
      <c r="D114" s="36" t="s">
        <v>145</v>
      </c>
      <c r="E114" s="36" t="s">
        <v>146</v>
      </c>
      <c r="F114" s="52">
        <v>-1881600</v>
      </c>
      <c r="G114" s="52">
        <v>-4220.43</v>
      </c>
      <c r="H114" s="52">
        <v>-1.1000000000000001</v>
      </c>
    </row>
    <row r="115" spans="2:8" s="36" customFormat="1">
      <c r="B115" s="36" t="s">
        <v>1253</v>
      </c>
      <c r="C115" s="51" t="s">
        <v>127</v>
      </c>
      <c r="D115" s="36" t="s">
        <v>250</v>
      </c>
      <c r="E115" s="36" t="s">
        <v>353</v>
      </c>
      <c r="F115" s="52">
        <v>-1984500</v>
      </c>
      <c r="G115" s="52">
        <v>-4277.59</v>
      </c>
      <c r="H115" s="52">
        <v>-1.1100000000000001</v>
      </c>
    </row>
    <row r="116" spans="2:8" s="36" customFormat="1">
      <c r="B116" s="36" t="s">
        <v>1265</v>
      </c>
      <c r="C116" s="51" t="s">
        <v>127</v>
      </c>
      <c r="D116" s="36" t="s">
        <v>163</v>
      </c>
      <c r="E116" s="36" t="s">
        <v>164</v>
      </c>
      <c r="F116" s="52">
        <v>-57200</v>
      </c>
      <c r="G116" s="52">
        <v>-4378.29</v>
      </c>
      <c r="H116" s="52">
        <v>-1.1399999999999999</v>
      </c>
    </row>
    <row r="117" spans="2:8" s="36" customFormat="1">
      <c r="B117" s="36" t="s">
        <v>1264</v>
      </c>
      <c r="C117" s="51" t="s">
        <v>127</v>
      </c>
      <c r="D117" s="36" t="s">
        <v>163</v>
      </c>
      <c r="E117" s="36" t="s">
        <v>342</v>
      </c>
      <c r="F117" s="52">
        <v>-273600</v>
      </c>
      <c r="G117" s="52">
        <v>-4727.67</v>
      </c>
      <c r="H117" s="52">
        <v>-1.23</v>
      </c>
    </row>
    <row r="118" spans="2:8" s="36" customFormat="1">
      <c r="B118" s="36" t="s">
        <v>1174</v>
      </c>
      <c r="C118" s="51" t="s">
        <v>127</v>
      </c>
      <c r="D118" s="36" t="s">
        <v>244</v>
      </c>
      <c r="E118" s="36" t="s">
        <v>370</v>
      </c>
      <c r="F118" s="52">
        <v>-593600</v>
      </c>
      <c r="G118" s="52">
        <v>-5263.45</v>
      </c>
      <c r="H118" s="52">
        <v>-1.37</v>
      </c>
    </row>
    <row r="119" spans="2:8" s="36" customFormat="1">
      <c r="B119" s="36" t="s">
        <v>1266</v>
      </c>
      <c r="C119" s="51" t="s">
        <v>127</v>
      </c>
      <c r="D119" s="36" t="s">
        <v>244</v>
      </c>
      <c r="E119" s="36" t="s">
        <v>279</v>
      </c>
      <c r="F119" s="52">
        <v>-142250</v>
      </c>
      <c r="G119" s="52">
        <v>-5286.01</v>
      </c>
      <c r="H119" s="52">
        <v>-1.37</v>
      </c>
    </row>
    <row r="120" spans="2:8" s="36" customFormat="1">
      <c r="B120" s="36" t="s">
        <v>1271</v>
      </c>
      <c r="C120" s="51" t="s">
        <v>127</v>
      </c>
      <c r="D120" s="36" t="s">
        <v>133</v>
      </c>
      <c r="E120" s="36" t="s">
        <v>135</v>
      </c>
      <c r="F120" s="52">
        <v>-164700</v>
      </c>
      <c r="G120" s="52">
        <v>-5621.62</v>
      </c>
      <c r="H120" s="52">
        <v>-1.46</v>
      </c>
    </row>
    <row r="121" spans="2:8" s="36" customFormat="1">
      <c r="B121" s="36" t="s">
        <v>438</v>
      </c>
      <c r="C121" s="51" t="s">
        <v>127</v>
      </c>
      <c r="D121" s="36" t="s">
        <v>128</v>
      </c>
      <c r="E121" s="36" t="s">
        <v>281</v>
      </c>
      <c r="F121" s="52">
        <v>-1126500</v>
      </c>
      <c r="G121" s="52">
        <v>-5686.57</v>
      </c>
      <c r="H121" s="52">
        <v>-1.48</v>
      </c>
    </row>
    <row r="122" spans="2:8" s="36" customFormat="1">
      <c r="B122" s="36" t="s">
        <v>1259</v>
      </c>
      <c r="C122" s="51" t="s">
        <v>127</v>
      </c>
      <c r="D122" s="36" t="s">
        <v>151</v>
      </c>
      <c r="E122" s="36" t="s">
        <v>172</v>
      </c>
      <c r="F122" s="52">
        <v>-739200</v>
      </c>
      <c r="G122" s="52">
        <v>-5891.42</v>
      </c>
      <c r="H122" s="52">
        <v>-1.53</v>
      </c>
    </row>
    <row r="123" spans="2:8" s="36" customFormat="1">
      <c r="B123" s="36" t="s">
        <v>1267</v>
      </c>
      <c r="C123" s="51" t="s">
        <v>127</v>
      </c>
      <c r="D123" s="36" t="s">
        <v>335</v>
      </c>
      <c r="E123" s="36" t="s">
        <v>336</v>
      </c>
      <c r="F123" s="52">
        <v>-502350</v>
      </c>
      <c r="G123" s="52">
        <v>-6623.23</v>
      </c>
      <c r="H123" s="52">
        <v>-1.72</v>
      </c>
    </row>
    <row r="124" spans="2:8" s="53" customFormat="1">
      <c r="B124" s="235" t="s">
        <v>1510</v>
      </c>
      <c r="C124" s="288"/>
      <c r="F124" s="93"/>
      <c r="G124" s="238">
        <f>SUM(G15:G86)</f>
        <v>254406.84000000008</v>
      </c>
      <c r="H124" s="238">
        <f>SUM(H15:H86)</f>
        <v>66.090000000000018</v>
      </c>
    </row>
    <row r="125" spans="2:8" s="53" customFormat="1">
      <c r="B125" s="305" t="s">
        <v>1511</v>
      </c>
      <c r="C125" s="288"/>
      <c r="F125" s="93"/>
      <c r="G125" s="93"/>
      <c r="H125" s="93"/>
    </row>
    <row r="126" spans="2:8" s="53" customFormat="1">
      <c r="B126" s="305" t="s">
        <v>1512</v>
      </c>
      <c r="C126" s="288"/>
      <c r="F126" s="93"/>
      <c r="G126" s="93"/>
      <c r="H126" s="93"/>
    </row>
    <row r="127" spans="2:8" s="36" customFormat="1">
      <c r="B127" s="36" t="s">
        <v>754</v>
      </c>
      <c r="C127" s="51" t="s">
        <v>127</v>
      </c>
      <c r="D127" s="36" t="s">
        <v>274</v>
      </c>
      <c r="E127" s="36" t="s">
        <v>755</v>
      </c>
      <c r="F127" s="52">
        <v>850000</v>
      </c>
      <c r="G127" s="52">
        <v>2437.12</v>
      </c>
      <c r="H127" s="52">
        <v>0.63</v>
      </c>
    </row>
    <row r="128" spans="2:8" s="53" customFormat="1">
      <c r="B128" s="305" t="s">
        <v>1513</v>
      </c>
      <c r="C128" s="288"/>
      <c r="F128" s="93"/>
      <c r="G128" s="238">
        <f>SUM(G127)</f>
        <v>2437.12</v>
      </c>
      <c r="H128" s="238">
        <f>SUM(H127)</f>
        <v>0.63</v>
      </c>
    </row>
    <row r="129" spans="2:8" s="53" customFormat="1">
      <c r="B129" s="305" t="s">
        <v>1514</v>
      </c>
      <c r="C129" s="306"/>
      <c r="D129" s="305"/>
      <c r="E129" s="305"/>
      <c r="F129" s="238"/>
      <c r="G129" s="238">
        <f>+G124+G128</f>
        <v>256843.96000000008</v>
      </c>
      <c r="H129" s="238">
        <f>+H124+H128</f>
        <v>66.720000000000013</v>
      </c>
    </row>
    <row r="130" spans="2:8" s="36" customFormat="1">
      <c r="B130" s="253" t="s">
        <v>94</v>
      </c>
      <c r="C130" s="254" t="s">
        <v>95</v>
      </c>
      <c r="D130" s="253" t="s">
        <v>96</v>
      </c>
      <c r="E130" s="253" t="s">
        <v>97</v>
      </c>
      <c r="F130" s="255" t="s">
        <v>98</v>
      </c>
      <c r="G130" s="255" t="s">
        <v>99</v>
      </c>
      <c r="H130" s="255" t="s">
        <v>100</v>
      </c>
    </row>
    <row r="131" spans="2:8" s="36" customFormat="1">
      <c r="B131" s="89" t="s">
        <v>101</v>
      </c>
      <c r="C131" s="51"/>
      <c r="F131" s="52"/>
      <c r="G131" s="52"/>
      <c r="H131" s="52"/>
    </row>
    <row r="132" spans="2:8" s="36" customFormat="1">
      <c r="B132" s="89" t="s">
        <v>102</v>
      </c>
      <c r="C132" s="51"/>
      <c r="F132" s="52"/>
      <c r="G132" s="52"/>
      <c r="H132" s="52"/>
    </row>
    <row r="133" spans="2:8" s="36" customFormat="1">
      <c r="B133" s="89" t="s">
        <v>103</v>
      </c>
      <c r="C133" s="51"/>
      <c r="F133" s="52"/>
      <c r="G133" s="52"/>
      <c r="H133" s="52"/>
    </row>
    <row r="134" spans="2:8" s="36" customFormat="1">
      <c r="B134" s="36" t="s">
        <v>1602</v>
      </c>
      <c r="C134" s="51">
        <v>5.76</v>
      </c>
      <c r="D134" s="36" t="s">
        <v>104</v>
      </c>
      <c r="E134" s="36" t="s">
        <v>770</v>
      </c>
      <c r="F134" s="52">
        <v>14500000</v>
      </c>
      <c r="G134" s="52">
        <v>14426.25</v>
      </c>
      <c r="H134" s="52">
        <v>3.75</v>
      </c>
    </row>
    <row r="135" spans="2:8" s="36" customFormat="1">
      <c r="B135" s="36" t="s">
        <v>1596</v>
      </c>
      <c r="C135" s="51">
        <v>3.85</v>
      </c>
      <c r="D135" s="36" t="s">
        <v>104</v>
      </c>
      <c r="E135" s="36" t="s">
        <v>771</v>
      </c>
      <c r="F135" s="52">
        <v>5000000</v>
      </c>
      <c r="G135" s="52">
        <v>5060.93</v>
      </c>
      <c r="H135" s="52">
        <v>1.31</v>
      </c>
    </row>
    <row r="136" spans="2:8" s="36" customFormat="1">
      <c r="B136" s="36" t="s">
        <v>1590</v>
      </c>
      <c r="C136" s="51">
        <v>4.6399999999999997</v>
      </c>
      <c r="D136" s="36" t="s">
        <v>104</v>
      </c>
      <c r="E136" s="36" t="s">
        <v>772</v>
      </c>
      <c r="F136" s="52">
        <v>4000000</v>
      </c>
      <c r="G136" s="52">
        <v>4149.43</v>
      </c>
      <c r="H136" s="52">
        <v>1.08</v>
      </c>
    </row>
    <row r="137" spans="2:8" s="36" customFormat="1">
      <c r="B137" s="36" t="s">
        <v>1604</v>
      </c>
      <c r="C137" s="51">
        <v>4.8099999999999996</v>
      </c>
      <c r="D137" s="36" t="s">
        <v>104</v>
      </c>
      <c r="E137" s="36" t="s">
        <v>599</v>
      </c>
      <c r="F137" s="52">
        <v>1500000</v>
      </c>
      <c r="G137" s="52">
        <v>1585.86</v>
      </c>
      <c r="H137" s="52">
        <v>0.41</v>
      </c>
    </row>
    <row r="138" spans="2:8" s="36" customFormat="1">
      <c r="B138" s="36" t="s">
        <v>1595</v>
      </c>
      <c r="C138" s="51">
        <v>4.05</v>
      </c>
      <c r="D138" s="36" t="s">
        <v>104</v>
      </c>
      <c r="E138" s="36" t="s">
        <v>682</v>
      </c>
      <c r="F138" s="52">
        <v>1500000</v>
      </c>
      <c r="G138" s="52">
        <v>1536.61</v>
      </c>
      <c r="H138" s="52">
        <v>0.4</v>
      </c>
    </row>
    <row r="139" spans="2:8" s="36" customFormat="1">
      <c r="B139" s="36" t="s">
        <v>1601</v>
      </c>
      <c r="C139" s="51">
        <v>5.41</v>
      </c>
      <c r="D139" s="36" t="s">
        <v>104</v>
      </c>
      <c r="E139" s="36" t="s">
        <v>773</v>
      </c>
      <c r="F139" s="52">
        <v>1500000</v>
      </c>
      <c r="G139" s="52">
        <v>1490.44</v>
      </c>
      <c r="H139" s="52">
        <v>0.39</v>
      </c>
    </row>
    <row r="140" spans="2:8" s="36" customFormat="1">
      <c r="B140" s="36" t="s">
        <v>774</v>
      </c>
      <c r="C140" s="51">
        <v>4.6500000000000004</v>
      </c>
      <c r="D140" s="36" t="s">
        <v>104</v>
      </c>
      <c r="E140" s="36" t="s">
        <v>775</v>
      </c>
      <c r="F140" s="52">
        <v>1000000</v>
      </c>
      <c r="G140" s="52">
        <v>1049.56</v>
      </c>
      <c r="H140" s="52">
        <v>0.27</v>
      </c>
    </row>
    <row r="141" spans="2:8" s="36" customFormat="1">
      <c r="B141" s="36" t="s">
        <v>1594</v>
      </c>
      <c r="C141" s="51">
        <v>4.0999999999999996</v>
      </c>
      <c r="D141" s="36" t="s">
        <v>104</v>
      </c>
      <c r="E141" s="36" t="s">
        <v>684</v>
      </c>
      <c r="F141" s="52">
        <v>1000000</v>
      </c>
      <c r="G141" s="52">
        <v>1034.79</v>
      </c>
      <c r="H141" s="52">
        <v>0.27</v>
      </c>
    </row>
    <row r="142" spans="2:8" s="36" customFormat="1">
      <c r="B142" s="36" t="s">
        <v>1603</v>
      </c>
      <c r="C142" s="51">
        <v>5.86</v>
      </c>
      <c r="D142" s="36" t="s">
        <v>104</v>
      </c>
      <c r="E142" s="36" t="s">
        <v>776</v>
      </c>
      <c r="F142" s="52">
        <v>500000</v>
      </c>
      <c r="G142" s="52">
        <v>523.17999999999995</v>
      </c>
      <c r="H142" s="52">
        <v>0.14000000000000001</v>
      </c>
    </row>
    <row r="143" spans="2:8" s="36" customFormat="1">
      <c r="B143" s="36" t="s">
        <v>443</v>
      </c>
      <c r="C143" s="51">
        <v>6.37</v>
      </c>
      <c r="D143" s="36" t="s">
        <v>104</v>
      </c>
      <c r="E143" s="36" t="s">
        <v>444</v>
      </c>
      <c r="F143" s="52">
        <v>1700</v>
      </c>
      <c r="G143" s="52">
        <v>1.63</v>
      </c>
      <c r="H143" s="52">
        <v>0</v>
      </c>
    </row>
    <row r="144" spans="2:8" s="36" customFormat="1">
      <c r="B144" s="89" t="s">
        <v>106</v>
      </c>
      <c r="C144" s="256"/>
      <c r="D144" s="89"/>
      <c r="E144" s="89"/>
      <c r="F144" s="257"/>
      <c r="G144" s="257">
        <f>SUM(G130:G143)</f>
        <v>30858.680000000004</v>
      </c>
      <c r="H144" s="257">
        <f>SUM(H130:H143)</f>
        <v>8.0200000000000014</v>
      </c>
    </row>
    <row r="145" spans="2:8" s="36" customFormat="1">
      <c r="B145" s="89" t="s">
        <v>777</v>
      </c>
      <c r="C145" s="51"/>
      <c r="F145" s="52"/>
      <c r="G145" s="52"/>
      <c r="H145" s="52"/>
    </row>
    <row r="146" spans="2:8" s="36" customFormat="1">
      <c r="B146" s="36" t="s">
        <v>778</v>
      </c>
      <c r="C146" s="51">
        <v>4.76</v>
      </c>
      <c r="D146" s="36" t="s">
        <v>303</v>
      </c>
      <c r="E146" s="36" t="s">
        <v>779</v>
      </c>
      <c r="F146" s="52">
        <v>750</v>
      </c>
      <c r="G146" s="52">
        <v>7521.56</v>
      </c>
      <c r="H146" s="52">
        <v>1.95</v>
      </c>
    </row>
    <row r="147" spans="2:8" s="36" customFormat="1">
      <c r="B147" s="36" t="s">
        <v>1303</v>
      </c>
      <c r="C147" s="51">
        <v>6.55</v>
      </c>
      <c r="D147" s="36" t="s">
        <v>303</v>
      </c>
      <c r="E147" s="36" t="s">
        <v>306</v>
      </c>
      <c r="F147" s="52">
        <v>500</v>
      </c>
      <c r="G147" s="52">
        <v>4968.0200000000004</v>
      </c>
      <c r="H147" s="52">
        <v>1.29</v>
      </c>
    </row>
    <row r="148" spans="2:8" s="36" customFormat="1">
      <c r="B148" s="36" t="s">
        <v>1304</v>
      </c>
      <c r="C148" s="51">
        <v>5.46</v>
      </c>
      <c r="D148" s="36" t="s">
        <v>310</v>
      </c>
      <c r="E148" s="36" t="s">
        <v>780</v>
      </c>
      <c r="F148" s="52">
        <v>400</v>
      </c>
      <c r="G148" s="52">
        <v>4068.52</v>
      </c>
      <c r="H148" s="52">
        <v>1.06</v>
      </c>
    </row>
    <row r="149" spans="2:8" s="36" customFormat="1">
      <c r="B149" s="36" t="s">
        <v>1305</v>
      </c>
      <c r="C149" s="51">
        <v>5.28</v>
      </c>
      <c r="D149" s="36" t="s">
        <v>312</v>
      </c>
      <c r="E149" s="36" t="s">
        <v>781</v>
      </c>
      <c r="F149" s="52">
        <v>350</v>
      </c>
      <c r="G149" s="52">
        <v>3576.57</v>
      </c>
      <c r="H149" s="52">
        <v>0.93</v>
      </c>
    </row>
    <row r="150" spans="2:8" s="36" customFormat="1">
      <c r="B150" s="36" t="s">
        <v>1306</v>
      </c>
      <c r="C150" s="51">
        <v>4.78</v>
      </c>
      <c r="D150" s="36" t="s">
        <v>303</v>
      </c>
      <c r="E150" s="36" t="s">
        <v>782</v>
      </c>
      <c r="F150" s="52">
        <v>300</v>
      </c>
      <c r="G150" s="52">
        <v>3068.27</v>
      </c>
      <c r="H150" s="52">
        <v>0.8</v>
      </c>
    </row>
    <row r="151" spans="2:8" s="36" customFormat="1">
      <c r="B151" s="36" t="s">
        <v>1307</v>
      </c>
      <c r="C151" s="51">
        <v>4.9800000000000004</v>
      </c>
      <c r="D151" s="36" t="s">
        <v>303</v>
      </c>
      <c r="E151" s="36" t="s">
        <v>615</v>
      </c>
      <c r="F151" s="52">
        <v>300</v>
      </c>
      <c r="G151" s="52">
        <v>3037.52</v>
      </c>
      <c r="H151" s="52">
        <v>0.79</v>
      </c>
    </row>
    <row r="152" spans="2:8" s="36" customFormat="1">
      <c r="B152" s="36" t="s">
        <v>783</v>
      </c>
      <c r="C152" s="51">
        <v>5.73</v>
      </c>
      <c r="D152" s="36" t="s">
        <v>303</v>
      </c>
      <c r="E152" s="36" t="s">
        <v>784</v>
      </c>
      <c r="F152" s="52">
        <v>250</v>
      </c>
      <c r="G152" s="52">
        <v>2682.36</v>
      </c>
      <c r="H152" s="52">
        <v>0.7</v>
      </c>
    </row>
    <row r="153" spans="2:8" s="36" customFormat="1">
      <c r="B153" s="36" t="s">
        <v>1308</v>
      </c>
      <c r="C153" s="51">
        <v>4.9000000000000004</v>
      </c>
      <c r="D153" s="36" t="s">
        <v>303</v>
      </c>
      <c r="E153" s="36" t="s">
        <v>785</v>
      </c>
      <c r="F153" s="52">
        <v>250</v>
      </c>
      <c r="G153" s="52">
        <v>2568.8200000000002</v>
      </c>
      <c r="H153" s="52">
        <v>0.67</v>
      </c>
    </row>
    <row r="154" spans="2:8" s="36" customFormat="1">
      <c r="B154" s="36" t="s">
        <v>786</v>
      </c>
      <c r="C154" s="51">
        <v>4.87</v>
      </c>
      <c r="D154" s="36" t="s">
        <v>303</v>
      </c>
      <c r="E154" s="36" t="s">
        <v>787</v>
      </c>
      <c r="F154" s="52">
        <v>250</v>
      </c>
      <c r="G154" s="52">
        <v>2567.4</v>
      </c>
      <c r="H154" s="52">
        <v>0.67</v>
      </c>
    </row>
    <row r="155" spans="2:8" s="36" customFormat="1">
      <c r="B155" s="36" t="s">
        <v>1309</v>
      </c>
      <c r="C155" s="51">
        <v>5.17</v>
      </c>
      <c r="D155" s="36" t="s">
        <v>303</v>
      </c>
      <c r="E155" s="36" t="s">
        <v>788</v>
      </c>
      <c r="F155" s="52">
        <v>250</v>
      </c>
      <c r="G155" s="52">
        <v>2520.96</v>
      </c>
      <c r="H155" s="52">
        <v>0.66</v>
      </c>
    </row>
    <row r="156" spans="2:8" s="36" customFormat="1">
      <c r="B156" s="36" t="s">
        <v>1310</v>
      </c>
      <c r="C156" s="51">
        <v>6.08</v>
      </c>
      <c r="D156" s="36" t="s">
        <v>303</v>
      </c>
      <c r="E156" s="36" t="s">
        <v>789</v>
      </c>
      <c r="F156" s="52">
        <v>250</v>
      </c>
      <c r="G156" s="52">
        <v>2520.81</v>
      </c>
      <c r="H156" s="52">
        <v>0.65</v>
      </c>
    </row>
    <row r="157" spans="2:8" s="36" customFormat="1">
      <c r="B157" s="36" t="s">
        <v>790</v>
      </c>
      <c r="C157" s="51">
        <v>6.13</v>
      </c>
      <c r="D157" s="36" t="s">
        <v>303</v>
      </c>
      <c r="E157" s="36" t="s">
        <v>791</v>
      </c>
      <c r="F157" s="52">
        <v>250</v>
      </c>
      <c r="G157" s="52">
        <v>2519.9299999999998</v>
      </c>
      <c r="H157" s="52">
        <v>0.65</v>
      </c>
    </row>
    <row r="158" spans="2:8" s="36" customFormat="1">
      <c r="B158" s="36" t="s">
        <v>1311</v>
      </c>
      <c r="C158" s="51">
        <v>6.67</v>
      </c>
      <c r="D158" s="36" t="s">
        <v>617</v>
      </c>
      <c r="E158" s="36" t="s">
        <v>618</v>
      </c>
      <c r="F158" s="52">
        <v>250</v>
      </c>
      <c r="G158" s="52">
        <v>2513.0100000000002</v>
      </c>
      <c r="H158" s="52">
        <v>0.65</v>
      </c>
    </row>
    <row r="159" spans="2:8" s="36" customFormat="1">
      <c r="B159" s="36" t="s">
        <v>1312</v>
      </c>
      <c r="C159" s="51">
        <v>3.99</v>
      </c>
      <c r="D159" s="36" t="s">
        <v>303</v>
      </c>
      <c r="E159" s="36" t="s">
        <v>792</v>
      </c>
      <c r="F159" s="52">
        <v>250</v>
      </c>
      <c r="G159" s="52">
        <v>2500.94</v>
      </c>
      <c r="H159" s="52">
        <v>0.65</v>
      </c>
    </row>
    <row r="160" spans="2:8" s="36" customFormat="1">
      <c r="B160" s="36" t="s">
        <v>1313</v>
      </c>
      <c r="C160" s="51">
        <v>5.35</v>
      </c>
      <c r="D160" s="36" t="s">
        <v>310</v>
      </c>
      <c r="E160" s="36" t="s">
        <v>793</v>
      </c>
      <c r="F160" s="52">
        <v>250</v>
      </c>
      <c r="G160" s="52">
        <v>2499.96</v>
      </c>
      <c r="H160" s="52">
        <v>0.65</v>
      </c>
    </row>
    <row r="161" spans="2:8" s="36" customFormat="1">
      <c r="B161" s="36" t="s">
        <v>794</v>
      </c>
      <c r="C161" s="51">
        <v>5.18</v>
      </c>
      <c r="D161" s="36" t="s">
        <v>303</v>
      </c>
      <c r="E161" s="36" t="s">
        <v>795</v>
      </c>
      <c r="F161" s="52">
        <v>250</v>
      </c>
      <c r="G161" s="52">
        <v>2497.3200000000002</v>
      </c>
      <c r="H161" s="52">
        <v>0.65</v>
      </c>
    </row>
    <row r="162" spans="2:8" s="36" customFormat="1">
      <c r="B162" s="36" t="s">
        <v>1314</v>
      </c>
      <c r="C162" s="51">
        <v>5.18</v>
      </c>
      <c r="D162" s="36" t="s">
        <v>303</v>
      </c>
      <c r="E162" s="36" t="s">
        <v>796</v>
      </c>
      <c r="F162" s="52">
        <v>250</v>
      </c>
      <c r="G162" s="52">
        <v>2479.61</v>
      </c>
      <c r="H162" s="52">
        <v>0.64</v>
      </c>
    </row>
    <row r="163" spans="2:8" s="36" customFormat="1">
      <c r="B163" s="36" t="s">
        <v>1315</v>
      </c>
      <c r="C163" s="51">
        <v>5.53</v>
      </c>
      <c r="D163" s="36" t="s">
        <v>303</v>
      </c>
      <c r="E163" s="36" t="s">
        <v>797</v>
      </c>
      <c r="F163" s="52">
        <v>150</v>
      </c>
      <c r="G163" s="52">
        <v>1608.94</v>
      </c>
      <c r="H163" s="52">
        <v>0.42</v>
      </c>
    </row>
    <row r="164" spans="2:8" s="36" customFormat="1">
      <c r="B164" s="36" t="s">
        <v>1316</v>
      </c>
      <c r="C164" s="51">
        <v>4.8</v>
      </c>
      <c r="D164" s="36" t="s">
        <v>303</v>
      </c>
      <c r="E164" s="36" t="s">
        <v>798</v>
      </c>
      <c r="F164" s="52">
        <v>150</v>
      </c>
      <c r="G164" s="52">
        <v>1547.46</v>
      </c>
      <c r="H164" s="52">
        <v>0.4</v>
      </c>
    </row>
    <row r="165" spans="2:8" s="36" customFormat="1">
      <c r="B165" s="36" t="s">
        <v>799</v>
      </c>
      <c r="C165" s="51">
        <v>5.31</v>
      </c>
      <c r="D165" s="36" t="s">
        <v>303</v>
      </c>
      <c r="E165" s="36" t="s">
        <v>800</v>
      </c>
      <c r="F165" s="52">
        <v>150</v>
      </c>
      <c r="G165" s="52">
        <v>1511.51</v>
      </c>
      <c r="H165" s="52">
        <v>0.39</v>
      </c>
    </row>
    <row r="166" spans="2:8" s="36" customFormat="1">
      <c r="B166" s="36" t="s">
        <v>1317</v>
      </c>
      <c r="C166" s="51">
        <v>4.5</v>
      </c>
      <c r="D166" s="36" t="s">
        <v>303</v>
      </c>
      <c r="E166" s="36" t="s">
        <v>801</v>
      </c>
      <c r="F166" s="52">
        <v>110</v>
      </c>
      <c r="G166" s="52">
        <v>1079.3699999999999</v>
      </c>
      <c r="H166" s="52">
        <v>0.28000000000000003</v>
      </c>
    </row>
    <row r="167" spans="2:8" s="36" customFormat="1">
      <c r="B167" s="36" t="s">
        <v>802</v>
      </c>
      <c r="C167" s="51">
        <v>4.87</v>
      </c>
      <c r="D167" s="36" t="s">
        <v>303</v>
      </c>
      <c r="E167" s="36" t="s">
        <v>803</v>
      </c>
      <c r="F167" s="52">
        <v>100</v>
      </c>
      <c r="G167" s="52">
        <v>1029.8</v>
      </c>
      <c r="H167" s="52">
        <v>0.27</v>
      </c>
    </row>
    <row r="168" spans="2:8" s="36" customFormat="1">
      <c r="B168" s="36" t="s">
        <v>804</v>
      </c>
      <c r="C168" s="51">
        <v>4.8499999999999996</v>
      </c>
      <c r="D168" s="36" t="s">
        <v>303</v>
      </c>
      <c r="E168" s="36" t="s">
        <v>805</v>
      </c>
      <c r="F168" s="52">
        <v>100</v>
      </c>
      <c r="G168" s="52">
        <v>1022.31</v>
      </c>
      <c r="H168" s="52">
        <v>0.27</v>
      </c>
    </row>
    <row r="169" spans="2:8" s="36" customFormat="1">
      <c r="B169" s="36" t="s">
        <v>1318</v>
      </c>
      <c r="C169" s="51">
        <v>5.93</v>
      </c>
      <c r="D169" s="36" t="s">
        <v>310</v>
      </c>
      <c r="E169" s="36" t="s">
        <v>806</v>
      </c>
      <c r="F169" s="52">
        <v>100</v>
      </c>
      <c r="G169" s="52">
        <v>1001.19</v>
      </c>
      <c r="H169" s="52">
        <v>0.26</v>
      </c>
    </row>
    <row r="170" spans="2:8" s="36" customFormat="1">
      <c r="B170" s="36" t="s">
        <v>1319</v>
      </c>
      <c r="C170" s="51">
        <v>6.66</v>
      </c>
      <c r="D170" s="36" t="s">
        <v>303</v>
      </c>
      <c r="E170" s="36" t="s">
        <v>308</v>
      </c>
      <c r="F170" s="52">
        <v>100</v>
      </c>
      <c r="G170" s="52">
        <v>987.01</v>
      </c>
      <c r="H170" s="52">
        <v>0.26</v>
      </c>
    </row>
    <row r="171" spans="2:8" s="36" customFormat="1">
      <c r="B171" s="36" t="s">
        <v>1320</v>
      </c>
      <c r="C171" s="51">
        <v>4.9800000000000004</v>
      </c>
      <c r="D171" s="36" t="s">
        <v>303</v>
      </c>
      <c r="E171" s="36" t="s">
        <v>807</v>
      </c>
      <c r="F171" s="52">
        <v>50</v>
      </c>
      <c r="G171" s="52">
        <v>522.67999999999995</v>
      </c>
      <c r="H171" s="52">
        <v>0.14000000000000001</v>
      </c>
    </row>
    <row r="172" spans="2:8" s="36" customFormat="1">
      <c r="B172" s="36" t="s">
        <v>1321</v>
      </c>
      <c r="C172" s="51">
        <v>4.99</v>
      </c>
      <c r="D172" s="36" t="s">
        <v>303</v>
      </c>
      <c r="E172" s="36" t="s">
        <v>808</v>
      </c>
      <c r="F172" s="52">
        <v>50</v>
      </c>
      <c r="G172" s="52">
        <v>519.83000000000004</v>
      </c>
      <c r="H172" s="52">
        <v>0.14000000000000001</v>
      </c>
    </row>
    <row r="173" spans="2:8" s="36" customFormat="1">
      <c r="B173" s="36" t="s">
        <v>1322</v>
      </c>
      <c r="C173" s="51">
        <v>6.41</v>
      </c>
      <c r="D173" s="36" t="s">
        <v>316</v>
      </c>
      <c r="E173" s="36" t="s">
        <v>809</v>
      </c>
      <c r="F173" s="52">
        <v>250</v>
      </c>
      <c r="G173" s="52">
        <v>518.04999999999995</v>
      </c>
      <c r="H173" s="52">
        <v>0.13</v>
      </c>
    </row>
    <row r="174" spans="2:8" s="36" customFormat="1">
      <c r="B174" s="36" t="s">
        <v>1323</v>
      </c>
      <c r="C174" s="51">
        <v>4.6100000000000003</v>
      </c>
      <c r="D174" s="36" t="s">
        <v>303</v>
      </c>
      <c r="E174" s="36" t="s">
        <v>810</v>
      </c>
      <c r="F174" s="52">
        <v>50</v>
      </c>
      <c r="G174" s="52">
        <v>511.82</v>
      </c>
      <c r="H174" s="52">
        <v>0.13</v>
      </c>
    </row>
    <row r="175" spans="2:8" s="36" customFormat="1">
      <c r="B175" s="36" t="s">
        <v>1275</v>
      </c>
      <c r="C175" s="51">
        <v>4.3499999999999996</v>
      </c>
      <c r="D175" s="36" t="s">
        <v>303</v>
      </c>
      <c r="E175" s="36" t="s">
        <v>811</v>
      </c>
      <c r="F175" s="52">
        <v>50</v>
      </c>
      <c r="G175" s="52">
        <v>506.69</v>
      </c>
      <c r="H175" s="52">
        <v>0.13</v>
      </c>
    </row>
    <row r="176" spans="2:8" s="36" customFormat="1">
      <c r="B176" s="36" t="s">
        <v>812</v>
      </c>
      <c r="C176" s="51">
        <v>4.8099999999999996</v>
      </c>
      <c r="D176" s="36" t="s">
        <v>303</v>
      </c>
      <c r="E176" s="36" t="s">
        <v>813</v>
      </c>
      <c r="F176" s="52">
        <v>50</v>
      </c>
      <c r="G176" s="52">
        <v>504.33</v>
      </c>
      <c r="H176" s="52">
        <v>0.13</v>
      </c>
    </row>
    <row r="177" spans="2:8" s="36" customFormat="1">
      <c r="B177" s="36" t="s">
        <v>1324</v>
      </c>
      <c r="C177" s="51">
        <v>6.66</v>
      </c>
      <c r="D177" s="36" t="s">
        <v>303</v>
      </c>
      <c r="E177" s="36" t="s">
        <v>309</v>
      </c>
      <c r="F177" s="52">
        <v>30</v>
      </c>
      <c r="G177" s="52">
        <v>295.87</v>
      </c>
      <c r="H177" s="52">
        <v>0.08</v>
      </c>
    </row>
    <row r="178" spans="2:8" s="36" customFormat="1">
      <c r="B178" s="36" t="s">
        <v>1325</v>
      </c>
      <c r="C178" s="51">
        <v>5.55</v>
      </c>
      <c r="D178" s="36" t="s">
        <v>617</v>
      </c>
      <c r="E178" s="36" t="s">
        <v>814</v>
      </c>
      <c r="F178" s="52">
        <v>20</v>
      </c>
      <c r="G178" s="52">
        <v>203.76</v>
      </c>
      <c r="H178" s="52">
        <v>0.05</v>
      </c>
    </row>
    <row r="179" spans="2:8" s="36" customFormat="1">
      <c r="B179" s="36" t="s">
        <v>1326</v>
      </c>
      <c r="C179" s="51">
        <v>6.66</v>
      </c>
      <c r="D179" s="36" t="s">
        <v>303</v>
      </c>
      <c r="E179" s="36" t="s">
        <v>815</v>
      </c>
      <c r="F179" s="52">
        <v>20</v>
      </c>
      <c r="G179" s="52">
        <v>195.2</v>
      </c>
      <c r="H179" s="52">
        <v>0.05</v>
      </c>
    </row>
    <row r="180" spans="2:8" s="36" customFormat="1">
      <c r="B180" s="36" t="s">
        <v>816</v>
      </c>
      <c r="C180" s="51">
        <v>4.55</v>
      </c>
      <c r="D180" s="36" t="s">
        <v>303</v>
      </c>
      <c r="E180" s="36" t="s">
        <v>817</v>
      </c>
      <c r="F180" s="52">
        <v>10</v>
      </c>
      <c r="G180" s="52">
        <v>102.82</v>
      </c>
      <c r="H180" s="52">
        <v>0.03</v>
      </c>
    </row>
    <row r="181" spans="2:8" s="36" customFormat="1">
      <c r="B181" s="36" t="s">
        <v>1327</v>
      </c>
      <c r="C181" s="51">
        <v>3.54</v>
      </c>
      <c r="D181" s="36" t="s">
        <v>303</v>
      </c>
      <c r="E181" s="36" t="s">
        <v>818</v>
      </c>
      <c r="F181" s="52">
        <v>4</v>
      </c>
      <c r="G181" s="52">
        <v>40.06</v>
      </c>
      <c r="H181" s="52">
        <v>0.01</v>
      </c>
    </row>
    <row r="182" spans="2:8" s="36" customFormat="1">
      <c r="B182" s="89" t="s">
        <v>1507</v>
      </c>
      <c r="C182" s="256"/>
      <c r="D182" s="89"/>
      <c r="E182" s="89"/>
      <c r="F182" s="257"/>
      <c r="G182" s="257">
        <f>SUM(G145:G181)</f>
        <v>67820.280000000013</v>
      </c>
      <c r="H182" s="257">
        <f>SUM(H145:H181)</f>
        <v>17.630000000000006</v>
      </c>
    </row>
    <row r="183" spans="2:8" s="36" customFormat="1">
      <c r="B183" s="89" t="s">
        <v>107</v>
      </c>
      <c r="C183" s="51"/>
      <c r="F183" s="52"/>
      <c r="G183" s="52"/>
      <c r="H183" s="52"/>
    </row>
    <row r="184" spans="2:8" s="36" customFormat="1">
      <c r="B184" s="36" t="s">
        <v>1328</v>
      </c>
      <c r="C184" s="51">
        <v>3.94</v>
      </c>
      <c r="D184" s="36" t="s">
        <v>108</v>
      </c>
      <c r="E184" s="36" t="s">
        <v>819</v>
      </c>
      <c r="F184" s="52">
        <v>2500</v>
      </c>
      <c r="G184" s="52">
        <v>2471.6799999999998</v>
      </c>
      <c r="H184" s="52">
        <v>0.64</v>
      </c>
    </row>
    <row r="185" spans="2:8" s="36" customFormat="1">
      <c r="B185" s="36" t="s">
        <v>1329</v>
      </c>
      <c r="C185" s="51">
        <v>3.86</v>
      </c>
      <c r="D185" s="36" t="s">
        <v>108</v>
      </c>
      <c r="E185" s="36" t="s">
        <v>632</v>
      </c>
      <c r="F185" s="52">
        <v>2500</v>
      </c>
      <c r="G185" s="52">
        <v>2466.36</v>
      </c>
      <c r="H185" s="52">
        <v>0.64</v>
      </c>
    </row>
    <row r="186" spans="2:8" s="36" customFormat="1">
      <c r="B186" s="36" t="s">
        <v>1330</v>
      </c>
      <c r="C186" s="51">
        <v>4.9000000000000004</v>
      </c>
      <c r="D186" s="36" t="s">
        <v>108</v>
      </c>
      <c r="E186" s="36" t="s">
        <v>330</v>
      </c>
      <c r="F186" s="52">
        <v>500</v>
      </c>
      <c r="G186" s="52">
        <v>2402.59</v>
      </c>
      <c r="H186" s="52">
        <v>0.62</v>
      </c>
    </row>
    <row r="187" spans="2:8" s="36" customFormat="1">
      <c r="B187" s="36" t="s">
        <v>1600</v>
      </c>
      <c r="C187" s="51">
        <v>3.54</v>
      </c>
      <c r="D187" s="36" t="s">
        <v>104</v>
      </c>
      <c r="E187" s="36" t="s">
        <v>820</v>
      </c>
      <c r="F187" s="52">
        <v>1000000</v>
      </c>
      <c r="G187" s="52">
        <v>991.63</v>
      </c>
      <c r="H187" s="52">
        <v>0.26</v>
      </c>
    </row>
    <row r="188" spans="2:8" s="36" customFormat="1">
      <c r="B188" s="89" t="s">
        <v>110</v>
      </c>
      <c r="C188" s="256"/>
      <c r="D188" s="89"/>
      <c r="E188" s="89"/>
      <c r="F188" s="257"/>
      <c r="G188" s="257">
        <f>SUM(G184:G187)</f>
        <v>8332.26</v>
      </c>
      <c r="H188" s="257">
        <f>SUM(H184:H187)</f>
        <v>2.16</v>
      </c>
    </row>
    <row r="189" spans="2:8" s="53" customFormat="1">
      <c r="B189" s="305" t="s">
        <v>1508</v>
      </c>
      <c r="C189" s="306"/>
      <c r="D189" s="305"/>
      <c r="E189" s="305"/>
      <c r="F189" s="238"/>
      <c r="G189" s="238"/>
      <c r="H189" s="238"/>
    </row>
    <row r="190" spans="2:8" s="36" customFormat="1">
      <c r="B190" s="36" t="s">
        <v>28</v>
      </c>
      <c r="C190" s="51" t="s">
        <v>127</v>
      </c>
      <c r="D190" s="36" t="s">
        <v>439</v>
      </c>
      <c r="E190" s="36" t="s">
        <v>590</v>
      </c>
      <c r="F190" s="52">
        <v>77708226.376000002</v>
      </c>
      <c r="G190" s="52">
        <v>9091.86</v>
      </c>
      <c r="H190" s="52">
        <v>2.36</v>
      </c>
    </row>
    <row r="191" spans="2:8" s="53" customFormat="1">
      <c r="B191" s="305" t="s">
        <v>1509</v>
      </c>
      <c r="C191" s="306"/>
      <c r="D191" s="305"/>
      <c r="E191" s="305"/>
      <c r="F191" s="238"/>
      <c r="G191" s="238">
        <f>SUM(G190)</f>
        <v>9091.86</v>
      </c>
      <c r="H191" s="238">
        <f>SUM(H190)</f>
        <v>2.36</v>
      </c>
    </row>
    <row r="192" spans="2:8" s="36" customFormat="1">
      <c r="B192" s="89" t="s">
        <v>821</v>
      </c>
      <c r="C192" s="51"/>
      <c r="F192" s="52"/>
      <c r="G192" s="52"/>
      <c r="H192" s="52"/>
    </row>
    <row r="193" spans="2:11" s="36" customFormat="1">
      <c r="B193" s="36" t="s">
        <v>1285</v>
      </c>
      <c r="C193" s="51"/>
      <c r="F193" s="52" t="s">
        <v>822</v>
      </c>
      <c r="G193" s="52">
        <v>150</v>
      </c>
      <c r="H193" s="52">
        <v>3.8974292340957298E-2</v>
      </c>
    </row>
    <row r="194" spans="2:11" s="36" customFormat="1">
      <c r="B194" s="36" t="s">
        <v>1046</v>
      </c>
      <c r="C194" s="51"/>
      <c r="F194" s="52" t="s">
        <v>822</v>
      </c>
      <c r="G194" s="52">
        <v>796</v>
      </c>
      <c r="H194" s="52">
        <v>0.20682357802268003</v>
      </c>
    </row>
    <row r="195" spans="2:11" s="36" customFormat="1">
      <c r="B195" s="89" t="s">
        <v>823</v>
      </c>
      <c r="C195" s="256"/>
      <c r="D195" s="89"/>
      <c r="E195" s="89"/>
      <c r="F195" s="257"/>
      <c r="G195" s="257">
        <f>SUM(G192:G194)</f>
        <v>946</v>
      </c>
      <c r="H195" s="257">
        <f>SUM(H192:H194)</f>
        <v>0.24579787036363732</v>
      </c>
    </row>
    <row r="196" spans="2:11" s="36" customFormat="1">
      <c r="B196" s="89" t="s">
        <v>824</v>
      </c>
      <c r="C196" s="256"/>
      <c r="D196" s="89"/>
      <c r="E196" s="89"/>
      <c r="F196" s="257"/>
      <c r="G196" s="257">
        <v>19241.849999999999</v>
      </c>
      <c r="H196" s="257">
        <v>5</v>
      </c>
    </row>
    <row r="197" spans="2:11" s="36" customFormat="1">
      <c r="B197" s="89" t="s">
        <v>112</v>
      </c>
      <c r="C197" s="256"/>
      <c r="D197" s="89"/>
      <c r="E197" s="89"/>
      <c r="F197" s="257"/>
      <c r="G197" s="257">
        <v>393134.88999999996</v>
      </c>
      <c r="H197" s="257">
        <v>102.15</v>
      </c>
      <c r="J197" s="353"/>
      <c r="K197" s="353"/>
    </row>
    <row r="198" spans="2:11" s="36" customFormat="1">
      <c r="B198" s="89" t="s">
        <v>198</v>
      </c>
      <c r="C198" s="256"/>
      <c r="D198" s="89"/>
      <c r="E198" s="89"/>
      <c r="F198" s="257"/>
      <c r="G198" s="257">
        <v>-8265.810947169979</v>
      </c>
      <c r="H198" s="257">
        <v>-2.1500000000000057</v>
      </c>
    </row>
    <row r="199" spans="2:11" s="36" customFormat="1">
      <c r="B199" s="89" t="s">
        <v>114</v>
      </c>
      <c r="C199" s="256"/>
      <c r="D199" s="89"/>
      <c r="E199" s="89"/>
      <c r="F199" s="257"/>
      <c r="G199" s="257">
        <v>384869.07905283</v>
      </c>
      <c r="H199" s="257">
        <v>100</v>
      </c>
    </row>
    <row r="200" spans="2:11" s="36" customFormat="1">
      <c r="B200" s="36" t="s">
        <v>115</v>
      </c>
      <c r="C200" s="51"/>
      <c r="F200" s="52"/>
      <c r="G200" s="52"/>
      <c r="H200" s="52"/>
    </row>
    <row r="201" spans="2:11" s="36" customFormat="1">
      <c r="B201" s="36" t="s">
        <v>116</v>
      </c>
      <c r="C201" s="51"/>
      <c r="F201" s="52"/>
      <c r="G201" s="52"/>
      <c r="H201" s="52"/>
    </row>
    <row r="202" spans="2:11" s="36" customFormat="1">
      <c r="B202" s="36" t="s">
        <v>117</v>
      </c>
      <c r="C202" s="258">
        <v>44500</v>
      </c>
      <c r="F202" s="52"/>
      <c r="G202" s="52"/>
      <c r="H202" s="52"/>
    </row>
    <row r="203" spans="2:11" s="36" customFormat="1" ht="25.5">
      <c r="B203" s="259" t="s">
        <v>118</v>
      </c>
      <c r="C203" s="51" t="s">
        <v>119</v>
      </c>
      <c r="F203" s="52"/>
      <c r="G203" s="52"/>
      <c r="H203" s="52"/>
    </row>
    <row r="204" spans="2:11" s="36" customFormat="1">
      <c r="B204" s="89" t="s">
        <v>1527</v>
      </c>
      <c r="C204" s="51"/>
      <c r="F204" s="52"/>
      <c r="G204" s="52"/>
      <c r="H204" s="52"/>
    </row>
    <row r="205" spans="2:11" s="36" customFormat="1">
      <c r="B205" s="89" t="s">
        <v>120</v>
      </c>
      <c r="C205" s="51"/>
      <c r="F205" s="52"/>
      <c r="G205" s="52"/>
      <c r="H205" s="52"/>
    </row>
    <row r="206" spans="2:11" s="36" customFormat="1">
      <c r="B206" s="89" t="s">
        <v>199</v>
      </c>
      <c r="C206" s="51"/>
      <c r="F206" s="52"/>
      <c r="G206" s="52"/>
      <c r="H206" s="52"/>
    </row>
    <row r="207" spans="2:11" s="36" customFormat="1">
      <c r="B207" s="89" t="s">
        <v>121</v>
      </c>
      <c r="C207" s="51"/>
      <c r="F207" s="52"/>
      <c r="G207" s="52"/>
      <c r="H207" s="52"/>
    </row>
    <row r="208" spans="2:11" s="36" customFormat="1">
      <c r="B208" s="89" t="s">
        <v>825</v>
      </c>
      <c r="C208" s="256"/>
      <c r="F208" s="52"/>
      <c r="G208" s="52"/>
      <c r="H208" s="52"/>
    </row>
    <row r="209" spans="2:8" s="36" customFormat="1">
      <c r="B209" s="89" t="s">
        <v>826</v>
      </c>
      <c r="C209" s="256"/>
      <c r="F209" s="52"/>
      <c r="G209" s="52"/>
      <c r="H209" s="52"/>
    </row>
    <row r="210" spans="2:8" s="36" customFormat="1">
      <c r="B210" s="89" t="s">
        <v>827</v>
      </c>
      <c r="C210" s="256"/>
      <c r="F210" s="52"/>
      <c r="G210" s="52"/>
      <c r="H210" s="52"/>
    </row>
    <row r="211" spans="2:8" s="36" customFormat="1">
      <c r="B211" s="89" t="s">
        <v>828</v>
      </c>
      <c r="C211" s="256"/>
      <c r="F211" s="52"/>
      <c r="G211" s="52"/>
      <c r="H211" s="52"/>
    </row>
    <row r="212" spans="2:8" s="36" customFormat="1">
      <c r="B212" s="89" t="s">
        <v>829</v>
      </c>
      <c r="C212" s="256"/>
      <c r="F212" s="52"/>
      <c r="G212" s="52"/>
      <c r="H212" s="52"/>
    </row>
    <row r="213" spans="2:8" s="36" customFormat="1">
      <c r="B213" s="89" t="s">
        <v>830</v>
      </c>
      <c r="C213" s="256"/>
      <c r="F213" s="52"/>
      <c r="G213" s="52"/>
      <c r="H213" s="52"/>
    </row>
    <row r="214" spans="2:8" s="36" customFormat="1">
      <c r="B214" s="89" t="s">
        <v>831</v>
      </c>
      <c r="C214" s="256"/>
      <c r="F214" s="52"/>
      <c r="G214" s="52"/>
      <c r="H214" s="52"/>
    </row>
    <row r="215" spans="2:8" s="36" customFormat="1">
      <c r="B215" s="89" t="s">
        <v>832</v>
      </c>
      <c r="C215" s="256"/>
      <c r="F215" s="52"/>
      <c r="G215" s="52"/>
      <c r="H215" s="52"/>
    </row>
    <row r="216" spans="2:8" s="36" customFormat="1">
      <c r="B216" s="89" t="s">
        <v>1548</v>
      </c>
      <c r="C216" s="256"/>
      <c r="F216" s="52"/>
      <c r="G216" s="52"/>
      <c r="H216" s="52"/>
    </row>
    <row r="217" spans="2:8" s="36" customFormat="1">
      <c r="B217" s="264" t="s">
        <v>1567</v>
      </c>
      <c r="C217" s="51"/>
      <c r="F217" s="52"/>
      <c r="G217" s="52"/>
      <c r="H217" s="52"/>
    </row>
    <row r="218" spans="2:8" s="36" customFormat="1">
      <c r="B218" s="89" t="s">
        <v>122</v>
      </c>
      <c r="C218" s="51"/>
      <c r="F218" s="52"/>
      <c r="G218" s="52"/>
      <c r="H218" s="52"/>
    </row>
    <row r="219" spans="2:8" s="36" customFormat="1">
      <c r="B219" s="89" t="s">
        <v>123</v>
      </c>
      <c r="C219" s="51"/>
      <c r="F219" s="52"/>
      <c r="G219" s="52"/>
      <c r="H219" s="52"/>
    </row>
    <row r="220" spans="2:8" s="36" customFormat="1">
      <c r="C220" s="51"/>
      <c r="F220" s="52"/>
      <c r="G220" s="52"/>
      <c r="H220" s="52"/>
    </row>
    <row r="221" spans="2:8" s="36" customFormat="1">
      <c r="C221" s="51"/>
      <c r="F221" s="52"/>
      <c r="G221" s="52"/>
      <c r="H221" s="52"/>
    </row>
    <row r="222" spans="2:8" s="36" customFormat="1" ht="14.25">
      <c r="B222" s="54" t="s">
        <v>1536</v>
      </c>
      <c r="C222" s="55"/>
      <c r="F222" s="52"/>
      <c r="G222" s="52"/>
      <c r="H222" s="52"/>
    </row>
    <row r="223" spans="2:8" s="36" customFormat="1" ht="25.5">
      <c r="B223" s="56" t="s">
        <v>1528</v>
      </c>
      <c r="C223" s="56" t="s">
        <v>1529</v>
      </c>
      <c r="F223" s="52"/>
      <c r="G223" s="52"/>
      <c r="H223" s="52"/>
    </row>
    <row r="224" spans="2:8" s="36" customFormat="1">
      <c r="B224" s="57" t="s">
        <v>1530</v>
      </c>
      <c r="C224" s="58">
        <v>200</v>
      </c>
      <c r="F224" s="52"/>
      <c r="G224" s="52"/>
      <c r="H224" s="52"/>
    </row>
    <row r="225" spans="2:8" s="36" customFormat="1">
      <c r="B225" s="57" t="s">
        <v>1531</v>
      </c>
      <c r="C225" s="58">
        <v>94.6</v>
      </c>
      <c r="F225" s="52"/>
      <c r="G225" s="52"/>
      <c r="H225" s="52"/>
    </row>
    <row r="226" spans="2:8" s="36" customFormat="1">
      <c r="B226" s="57" t="s">
        <v>1532</v>
      </c>
      <c r="C226" s="58">
        <v>2950</v>
      </c>
      <c r="F226" s="52"/>
      <c r="G226" s="52"/>
      <c r="H226" s="52"/>
    </row>
    <row r="227" spans="2:8" s="36" customFormat="1">
      <c r="B227" s="57" t="s">
        <v>1533</v>
      </c>
      <c r="C227" s="58">
        <v>100</v>
      </c>
      <c r="F227" s="52"/>
      <c r="G227" s="52"/>
      <c r="H227" s="52"/>
    </row>
    <row r="228" spans="2:8" s="36" customFormat="1">
      <c r="B228" s="59" t="s">
        <v>1534</v>
      </c>
      <c r="C228" s="58">
        <v>0</v>
      </c>
      <c r="F228" s="52"/>
      <c r="G228" s="52"/>
      <c r="H228" s="52"/>
    </row>
    <row r="229" spans="2:8" s="36" customFormat="1">
      <c r="B229" s="60" t="s">
        <v>1535</v>
      </c>
      <c r="C229" s="61">
        <f>SUM(C224:C228)</f>
        <v>3344.6</v>
      </c>
      <c r="F229" s="52"/>
      <c r="G229" s="52"/>
      <c r="H229" s="52"/>
    </row>
    <row r="230" spans="2:8" s="36" customFormat="1">
      <c r="B230" s="63"/>
      <c r="C230" s="64"/>
      <c r="F230" s="52"/>
      <c r="G230" s="52"/>
      <c r="H230" s="52"/>
    </row>
    <row r="231" spans="2:8" s="36" customFormat="1">
      <c r="C231" s="51"/>
      <c r="F231" s="52"/>
      <c r="G231" s="52"/>
      <c r="H231" s="52"/>
    </row>
    <row r="232" spans="2:8" s="36" customFormat="1" ht="15">
      <c r="B232" s="266" t="s">
        <v>1606</v>
      </c>
      <c r="C232" s="267">
        <v>44500</v>
      </c>
      <c r="D232" s="53"/>
      <c r="E232" s="53"/>
      <c r="F232" s="93"/>
      <c r="G232" s="52"/>
      <c r="H232" s="52"/>
    </row>
    <row r="233" spans="2:8" s="36" customFormat="1" ht="45">
      <c r="B233" s="268" t="s">
        <v>1607</v>
      </c>
      <c r="C233" s="268" t="s">
        <v>1608</v>
      </c>
      <c r="D233" s="62" t="s">
        <v>1609</v>
      </c>
      <c r="E233" s="268" t="s">
        <v>1610</v>
      </c>
      <c r="F233" s="268" t="s">
        <v>1611</v>
      </c>
      <c r="G233" s="52"/>
      <c r="H233" s="52"/>
    </row>
    <row r="234" spans="2:8" s="36" customFormat="1">
      <c r="B234" s="269" t="s">
        <v>1613</v>
      </c>
      <c r="C234" s="270">
        <v>-112000</v>
      </c>
      <c r="D234" s="271">
        <v>2256.9108000000001</v>
      </c>
      <c r="E234" s="271">
        <v>2344</v>
      </c>
      <c r="F234" s="412">
        <v>3344.6</v>
      </c>
      <c r="G234" s="52"/>
      <c r="H234" s="52"/>
    </row>
    <row r="235" spans="2:8" s="36" customFormat="1">
      <c r="B235" s="269" t="s">
        <v>1615</v>
      </c>
      <c r="C235" s="270">
        <v>-353750</v>
      </c>
      <c r="D235" s="271">
        <v>788.90539999999999</v>
      </c>
      <c r="E235" s="271">
        <v>694.1</v>
      </c>
      <c r="F235" s="413"/>
      <c r="G235" s="52"/>
      <c r="H235" s="52"/>
    </row>
    <row r="236" spans="2:8" s="36" customFormat="1">
      <c r="B236" s="269" t="s">
        <v>1619</v>
      </c>
      <c r="C236" s="270">
        <v>-168000</v>
      </c>
      <c r="D236" s="271">
        <v>381.03230000000002</v>
      </c>
      <c r="E236" s="271">
        <v>405.4</v>
      </c>
      <c r="F236" s="413"/>
      <c r="G236" s="52"/>
      <c r="H236" s="52"/>
    </row>
    <row r="237" spans="2:8" s="36" customFormat="1">
      <c r="B237" s="269" t="s">
        <v>1623</v>
      </c>
      <c r="C237" s="270">
        <v>-89100</v>
      </c>
      <c r="D237" s="271">
        <v>2930.1223</v>
      </c>
      <c r="E237" s="271">
        <v>3107.2</v>
      </c>
      <c r="F237" s="413"/>
      <c r="G237" s="52"/>
      <c r="H237" s="52"/>
    </row>
    <row r="238" spans="2:8" s="36" customFormat="1">
      <c r="B238" s="269" t="s">
        <v>1627</v>
      </c>
      <c r="C238" s="270">
        <v>-260400</v>
      </c>
      <c r="D238" s="271">
        <v>833.4425</v>
      </c>
      <c r="E238" s="271">
        <v>746</v>
      </c>
      <c r="F238" s="413"/>
      <c r="G238" s="52"/>
      <c r="H238" s="52"/>
    </row>
    <row r="239" spans="2:8" s="36" customFormat="1">
      <c r="B239" s="269" t="s">
        <v>1628</v>
      </c>
      <c r="C239" s="270">
        <v>-142250</v>
      </c>
      <c r="D239" s="271">
        <v>3808.6174000000001</v>
      </c>
      <c r="E239" s="271">
        <v>3716</v>
      </c>
      <c r="F239" s="413"/>
      <c r="G239" s="52"/>
      <c r="H239" s="52"/>
    </row>
    <row r="240" spans="2:8" s="36" customFormat="1">
      <c r="B240" s="269" t="s">
        <v>1637</v>
      </c>
      <c r="C240" s="270">
        <v>-687600</v>
      </c>
      <c r="D240" s="271">
        <v>427.67529999999999</v>
      </c>
      <c r="E240" s="271">
        <v>413.15</v>
      </c>
      <c r="F240" s="413"/>
      <c r="G240" s="52"/>
      <c r="H240" s="52"/>
    </row>
    <row r="241" spans="2:8" s="36" customFormat="1">
      <c r="B241" s="269" t="s">
        <v>1638</v>
      </c>
      <c r="C241" s="270">
        <v>-28290</v>
      </c>
      <c r="D241" s="271">
        <v>705.51909999999998</v>
      </c>
      <c r="E241" s="271">
        <v>688.3</v>
      </c>
      <c r="F241" s="413"/>
      <c r="G241" s="52"/>
      <c r="H241" s="52"/>
    </row>
    <row r="242" spans="2:8" s="36" customFormat="1">
      <c r="B242" s="269" t="s">
        <v>1651</v>
      </c>
      <c r="C242" s="270">
        <v>-286250</v>
      </c>
      <c r="D242" s="271">
        <v>585.56200000000001</v>
      </c>
      <c r="E242" s="271">
        <v>587.5</v>
      </c>
      <c r="F242" s="413"/>
      <c r="G242" s="52"/>
      <c r="H242" s="52"/>
    </row>
    <row r="243" spans="2:8" s="36" customFormat="1">
      <c r="B243" s="269" t="s">
        <v>1653</v>
      </c>
      <c r="C243" s="270">
        <v>-75200</v>
      </c>
      <c r="D243" s="271">
        <v>5039.7948999999999</v>
      </c>
      <c r="E243" s="271">
        <v>5175.55</v>
      </c>
      <c r="F243" s="413"/>
      <c r="G243" s="52"/>
      <c r="H243" s="52"/>
    </row>
    <row r="244" spans="2:8" s="36" customFormat="1">
      <c r="B244" s="269" t="s">
        <v>1656</v>
      </c>
      <c r="C244" s="270">
        <v>-250</v>
      </c>
      <c r="D244" s="271">
        <v>4660.5969999999998</v>
      </c>
      <c r="E244" s="271">
        <v>4666.5</v>
      </c>
      <c r="F244" s="413"/>
      <c r="G244" s="52"/>
      <c r="H244" s="52"/>
    </row>
    <row r="245" spans="2:8" s="36" customFormat="1">
      <c r="B245" s="269" t="s">
        <v>1665</v>
      </c>
      <c r="C245" s="270">
        <v>-273600</v>
      </c>
      <c r="D245" s="271">
        <v>1720.6575</v>
      </c>
      <c r="E245" s="271">
        <v>1727.95</v>
      </c>
      <c r="F245" s="413"/>
      <c r="G245" s="52"/>
      <c r="H245" s="52"/>
    </row>
    <row r="246" spans="2:8" s="36" customFormat="1">
      <c r="B246" s="269" t="s">
        <v>1668</v>
      </c>
      <c r="C246" s="270">
        <v>-207900</v>
      </c>
      <c r="D246" s="271">
        <v>1173.3153</v>
      </c>
      <c r="E246" s="271">
        <v>1147.55</v>
      </c>
      <c r="F246" s="413"/>
      <c r="G246" s="52"/>
      <c r="H246" s="52"/>
    </row>
    <row r="247" spans="2:8" s="36" customFormat="1">
      <c r="B247" s="269" t="s">
        <v>1670</v>
      </c>
      <c r="C247" s="270">
        <v>-1100</v>
      </c>
      <c r="D247" s="271">
        <v>690.41189999999995</v>
      </c>
      <c r="E247" s="271">
        <v>682.45</v>
      </c>
      <c r="F247" s="413"/>
      <c r="G247" s="52"/>
      <c r="H247" s="52"/>
    </row>
    <row r="248" spans="2:8" s="36" customFormat="1">
      <c r="B248" s="269" t="s">
        <v>1671</v>
      </c>
      <c r="C248" s="270">
        <v>-53400</v>
      </c>
      <c r="D248" s="271">
        <v>2723.027</v>
      </c>
      <c r="E248" s="271">
        <v>2668.3</v>
      </c>
      <c r="F248" s="413"/>
      <c r="G248" s="52"/>
      <c r="H248" s="52"/>
    </row>
    <row r="249" spans="2:8" s="36" customFormat="1">
      <c r="B249" s="269" t="s">
        <v>1672</v>
      </c>
      <c r="C249" s="270">
        <v>-782600</v>
      </c>
      <c r="D249" s="271">
        <v>477.10700000000003</v>
      </c>
      <c r="E249" s="271">
        <v>461.6</v>
      </c>
      <c r="F249" s="413"/>
      <c r="G249" s="52"/>
      <c r="H249" s="52"/>
    </row>
    <row r="250" spans="2:8" s="36" customFormat="1">
      <c r="B250" s="269" t="s">
        <v>1673</v>
      </c>
      <c r="C250" s="270">
        <v>-51900</v>
      </c>
      <c r="D250" s="271">
        <v>2448.4378000000002</v>
      </c>
      <c r="E250" s="271">
        <v>2398.9499999999998</v>
      </c>
      <c r="F250" s="413"/>
      <c r="G250" s="52"/>
      <c r="H250" s="52"/>
    </row>
    <row r="251" spans="2:8" s="36" customFormat="1">
      <c r="B251" s="269" t="s">
        <v>1674</v>
      </c>
      <c r="C251" s="270">
        <v>-47400</v>
      </c>
      <c r="D251" s="271">
        <v>2903.9216999999999</v>
      </c>
      <c r="E251" s="271">
        <v>2850</v>
      </c>
      <c r="F251" s="413"/>
      <c r="G251" s="52"/>
      <c r="H251" s="52"/>
    </row>
    <row r="252" spans="2:8" s="36" customFormat="1">
      <c r="B252" s="269" t="s">
        <v>1675</v>
      </c>
      <c r="C252" s="270">
        <v>-484000</v>
      </c>
      <c r="D252" s="271">
        <v>806.74890000000005</v>
      </c>
      <c r="E252" s="271">
        <v>804.35</v>
      </c>
      <c r="F252" s="413"/>
      <c r="G252" s="52"/>
      <c r="H252" s="52"/>
    </row>
    <row r="253" spans="2:8" s="36" customFormat="1">
      <c r="B253" s="269" t="s">
        <v>1684</v>
      </c>
      <c r="C253" s="270">
        <v>-1881600</v>
      </c>
      <c r="D253" s="271">
        <v>238.69210000000001</v>
      </c>
      <c r="E253" s="271">
        <v>224.3</v>
      </c>
      <c r="F253" s="413"/>
      <c r="G253" s="52"/>
      <c r="H253" s="52"/>
    </row>
    <row r="254" spans="2:8" s="36" customFormat="1">
      <c r="B254" s="269" t="s">
        <v>1688</v>
      </c>
      <c r="C254" s="270">
        <v>-13200</v>
      </c>
      <c r="D254" s="271">
        <v>2034.7657999999999</v>
      </c>
      <c r="E254" s="271">
        <v>2041.9</v>
      </c>
      <c r="F254" s="413"/>
      <c r="G254" s="52"/>
      <c r="H254" s="52"/>
    </row>
    <row r="255" spans="2:8" s="36" customFormat="1">
      <c r="B255" s="269" t="s">
        <v>1690</v>
      </c>
      <c r="C255" s="270">
        <v>-54625</v>
      </c>
      <c r="D255" s="271">
        <v>1804.2799</v>
      </c>
      <c r="E255" s="271">
        <v>1772.25</v>
      </c>
      <c r="F255" s="413"/>
      <c r="G255" s="52"/>
      <c r="H255" s="52"/>
    </row>
    <row r="256" spans="2:8" s="36" customFormat="1">
      <c r="B256" s="269" t="s">
        <v>1692</v>
      </c>
      <c r="C256" s="270">
        <v>-163200</v>
      </c>
      <c r="D256" s="271">
        <v>934.12779999999998</v>
      </c>
      <c r="E256" s="271">
        <v>927.15</v>
      </c>
      <c r="F256" s="413"/>
      <c r="G256" s="52"/>
      <c r="H256" s="52"/>
    </row>
    <row r="257" spans="2:8" s="36" customFormat="1">
      <c r="B257" s="269" t="s">
        <v>1694</v>
      </c>
      <c r="C257" s="270">
        <v>-593600</v>
      </c>
      <c r="D257" s="271">
        <v>899.30489999999998</v>
      </c>
      <c r="E257" s="271">
        <v>886.7</v>
      </c>
      <c r="F257" s="413"/>
      <c r="G257" s="52"/>
      <c r="H257" s="52"/>
    </row>
    <row r="258" spans="2:8" s="36" customFormat="1">
      <c r="B258" s="269" t="s">
        <v>1697</v>
      </c>
      <c r="C258" s="270">
        <v>-9900</v>
      </c>
      <c r="D258" s="271">
        <v>7299.9022999999997</v>
      </c>
      <c r="E258" s="271">
        <v>7492.2</v>
      </c>
      <c r="F258" s="413"/>
      <c r="G258" s="52"/>
      <c r="H258" s="52"/>
    </row>
    <row r="259" spans="2:8" s="36" customFormat="1">
      <c r="B259" s="269" t="s">
        <v>1719</v>
      </c>
      <c r="C259" s="270">
        <v>-102750</v>
      </c>
      <c r="D259" s="271">
        <v>1156.7854</v>
      </c>
      <c r="E259" s="271">
        <v>1150.75</v>
      </c>
      <c r="F259" s="413"/>
      <c r="G259" s="52"/>
      <c r="H259" s="52"/>
    </row>
    <row r="260" spans="2:8" s="36" customFormat="1">
      <c r="B260" s="269" t="s">
        <v>1724</v>
      </c>
      <c r="C260" s="270">
        <v>-1126500</v>
      </c>
      <c r="D260" s="271">
        <v>507.87950000000001</v>
      </c>
      <c r="E260" s="271">
        <v>504.8</v>
      </c>
      <c r="F260" s="413"/>
      <c r="G260" s="52"/>
      <c r="H260" s="52"/>
    </row>
    <row r="261" spans="2:8" s="36" customFormat="1">
      <c r="B261" s="269" t="s">
        <v>1726</v>
      </c>
      <c r="C261" s="270">
        <v>-739200</v>
      </c>
      <c r="D261" s="271">
        <v>818.5539</v>
      </c>
      <c r="E261" s="271">
        <v>797</v>
      </c>
      <c r="F261" s="413"/>
      <c r="G261" s="52"/>
      <c r="H261" s="52"/>
    </row>
    <row r="262" spans="2:8" s="36" customFormat="1">
      <c r="B262" s="269" t="s">
        <v>1729</v>
      </c>
      <c r="C262" s="270">
        <v>-164700</v>
      </c>
      <c r="D262" s="271">
        <v>3516.0205999999998</v>
      </c>
      <c r="E262" s="271">
        <v>3413.25</v>
      </c>
      <c r="F262" s="413"/>
      <c r="G262" s="52"/>
      <c r="H262" s="52"/>
    </row>
    <row r="263" spans="2:8" s="36" customFormat="1">
      <c r="B263" s="269" t="s">
        <v>1730</v>
      </c>
      <c r="C263" s="270">
        <v>-467100</v>
      </c>
      <c r="D263" s="271">
        <v>801.23329999999999</v>
      </c>
      <c r="E263" s="271">
        <v>811.3</v>
      </c>
      <c r="F263" s="413"/>
      <c r="G263" s="52"/>
      <c r="H263" s="52"/>
    </row>
    <row r="264" spans="2:8" s="36" customFormat="1">
      <c r="B264" s="269" t="s">
        <v>1732</v>
      </c>
      <c r="C264" s="270">
        <v>-1984500</v>
      </c>
      <c r="D264" s="271">
        <v>214.64680000000001</v>
      </c>
      <c r="E264" s="271">
        <v>215.55</v>
      </c>
      <c r="F264" s="413"/>
      <c r="G264" s="52"/>
      <c r="H264" s="52"/>
    </row>
    <row r="265" spans="2:8" s="36" customFormat="1">
      <c r="B265" s="269" t="s">
        <v>1733</v>
      </c>
      <c r="C265" s="270">
        <v>-502350</v>
      </c>
      <c r="D265" s="271">
        <v>1313.1214</v>
      </c>
      <c r="E265" s="271">
        <v>1318.45</v>
      </c>
      <c r="F265" s="413"/>
      <c r="G265" s="52"/>
      <c r="H265" s="52"/>
    </row>
    <row r="266" spans="2:8" s="36" customFormat="1">
      <c r="B266" s="269" t="s">
        <v>1734</v>
      </c>
      <c r="C266" s="270">
        <v>-87600</v>
      </c>
      <c r="D266" s="271">
        <v>1504.7621999999999</v>
      </c>
      <c r="E266" s="271">
        <v>1469.05</v>
      </c>
      <c r="F266" s="413"/>
      <c r="G266" s="52"/>
      <c r="H266" s="52"/>
    </row>
    <row r="267" spans="2:8" s="36" customFormat="1">
      <c r="B267" s="269" t="s">
        <v>1736</v>
      </c>
      <c r="C267" s="270">
        <v>-1125</v>
      </c>
      <c r="D267" s="271">
        <v>2438.5830999999998</v>
      </c>
      <c r="E267" s="271">
        <v>2394.6</v>
      </c>
      <c r="F267" s="413"/>
      <c r="G267" s="52"/>
      <c r="H267" s="52"/>
    </row>
    <row r="268" spans="2:8" s="36" customFormat="1">
      <c r="B268" s="269" t="s">
        <v>1740</v>
      </c>
      <c r="C268" s="270">
        <v>-57200</v>
      </c>
      <c r="D268" s="271">
        <v>7268.7078000000001</v>
      </c>
      <c r="E268" s="271">
        <v>7654.35</v>
      </c>
      <c r="F268" s="413"/>
      <c r="G268" s="52"/>
      <c r="H268" s="52"/>
    </row>
    <row r="269" spans="2:8" s="36" customFormat="1">
      <c r="B269" s="269" t="s">
        <v>1741</v>
      </c>
      <c r="C269" s="270">
        <v>-367500</v>
      </c>
      <c r="D269" s="271">
        <v>869.1558</v>
      </c>
      <c r="E269" s="271">
        <v>951.4</v>
      </c>
      <c r="F269" s="413"/>
      <c r="G269" s="52"/>
      <c r="H269" s="52"/>
    </row>
    <row r="270" spans="2:8" s="36" customFormat="1">
      <c r="B270" s="269" t="s">
        <v>1743</v>
      </c>
      <c r="C270" s="270">
        <v>-976500</v>
      </c>
      <c r="D270" s="271">
        <v>326.48570000000001</v>
      </c>
      <c r="E270" s="271">
        <v>304.64999999999998</v>
      </c>
      <c r="F270" s="414"/>
      <c r="G270" s="52"/>
      <c r="H270" s="52"/>
    </row>
    <row r="271" spans="2:8" s="36" customFormat="1">
      <c r="C271" s="51"/>
      <c r="F271" s="52"/>
      <c r="G271" s="52"/>
      <c r="H271" s="52"/>
    </row>
    <row r="272" spans="2:8" s="36" customFormat="1">
      <c r="B272" s="377" t="s">
        <v>1987</v>
      </c>
      <c r="C272" s="378">
        <v>0.26290000000000002</v>
      </c>
      <c r="F272" s="52"/>
      <c r="G272" s="52"/>
      <c r="H272" s="52"/>
    </row>
    <row r="273" spans="2:8" s="36" customFormat="1">
      <c r="C273" s="51"/>
      <c r="F273" s="52"/>
      <c r="G273" s="52"/>
      <c r="H273" s="52"/>
    </row>
    <row r="274" spans="2:8" s="53" customFormat="1" ht="15">
      <c r="B274" s="276" t="s">
        <v>1750</v>
      </c>
      <c r="C274" s="273"/>
      <c r="F274" s="93"/>
      <c r="G274" s="93"/>
      <c r="H274" s="93"/>
    </row>
    <row r="275" spans="2:8" s="36" customFormat="1" ht="15.75">
      <c r="B275" s="94" t="s">
        <v>1748</v>
      </c>
      <c r="C275" s="90" t="s">
        <v>1982</v>
      </c>
      <c r="F275" s="52"/>
      <c r="G275" s="52"/>
      <c r="H275" s="52"/>
    </row>
    <row r="276" spans="2:8" s="36" customFormat="1" ht="15">
      <c r="B276" s="229" t="s">
        <v>1754</v>
      </c>
      <c r="C276" s="372">
        <v>259</v>
      </c>
      <c r="F276" s="52"/>
      <c r="G276" s="52"/>
      <c r="H276" s="52"/>
    </row>
    <row r="277" spans="2:8" s="36" customFormat="1" ht="15">
      <c r="B277" s="229" t="s">
        <v>1757</v>
      </c>
      <c r="C277" s="372">
        <v>142</v>
      </c>
      <c r="F277" s="52"/>
      <c r="G277" s="52"/>
      <c r="H277" s="52"/>
    </row>
    <row r="278" spans="2:8" s="36" customFormat="1" ht="15">
      <c r="B278" s="229" t="s">
        <v>1760</v>
      </c>
      <c r="C278" s="372">
        <v>5</v>
      </c>
      <c r="F278" s="52"/>
      <c r="G278" s="52"/>
      <c r="H278" s="52"/>
    </row>
    <row r="279" spans="2:8" s="36" customFormat="1" ht="15">
      <c r="B279" s="229" t="s">
        <v>1761</v>
      </c>
      <c r="C279" s="372">
        <v>18</v>
      </c>
      <c r="F279" s="52"/>
      <c r="G279" s="52"/>
      <c r="H279" s="52"/>
    </row>
    <row r="280" spans="2:8" s="36" customFormat="1" ht="15">
      <c r="B280" s="229" t="s">
        <v>1768</v>
      </c>
      <c r="C280" s="372">
        <v>314</v>
      </c>
      <c r="F280" s="52"/>
      <c r="G280" s="52"/>
      <c r="H280" s="52"/>
    </row>
    <row r="281" spans="2:8" s="36" customFormat="1" ht="15">
      <c r="B281" s="229" t="s">
        <v>1773</v>
      </c>
      <c r="C281" s="372">
        <v>257</v>
      </c>
      <c r="F281" s="52"/>
      <c r="G281" s="52"/>
      <c r="H281" s="52"/>
    </row>
    <row r="282" spans="2:8" s="36" customFormat="1" ht="15">
      <c r="B282" s="229" t="s">
        <v>1775</v>
      </c>
      <c r="C282" s="372">
        <v>579</v>
      </c>
      <c r="F282" s="52"/>
      <c r="G282" s="52"/>
      <c r="H282" s="52"/>
    </row>
    <row r="283" spans="2:8" s="36" customFormat="1" ht="15">
      <c r="B283" s="229" t="s">
        <v>1788</v>
      </c>
      <c r="C283" s="372">
        <v>15</v>
      </c>
      <c r="F283" s="52"/>
      <c r="G283" s="52"/>
      <c r="H283" s="52"/>
    </row>
    <row r="284" spans="2:8" s="36" customFormat="1" ht="15">
      <c r="B284" s="229" t="s">
        <v>1793</v>
      </c>
      <c r="C284" s="372">
        <v>483</v>
      </c>
      <c r="F284" s="52"/>
      <c r="G284" s="52"/>
      <c r="H284" s="52"/>
    </row>
    <row r="285" spans="2:8" s="36" customFormat="1" ht="15">
      <c r="B285" s="229" t="s">
        <v>1812</v>
      </c>
      <c r="C285" s="372">
        <v>249</v>
      </c>
      <c r="F285" s="52"/>
      <c r="G285" s="52"/>
      <c r="H285" s="52"/>
    </row>
    <row r="286" spans="2:8" s="36" customFormat="1" ht="15">
      <c r="B286" s="229" t="s">
        <v>1816</v>
      </c>
      <c r="C286" s="372">
        <v>438</v>
      </c>
      <c r="F286" s="52"/>
      <c r="G286" s="52"/>
      <c r="H286" s="52"/>
    </row>
    <row r="287" spans="2:8" s="36" customFormat="1" ht="15">
      <c r="B287" s="229" t="s">
        <v>1820</v>
      </c>
      <c r="C287" s="372">
        <v>57</v>
      </c>
      <c r="F287" s="52"/>
      <c r="G287" s="52"/>
      <c r="H287" s="52"/>
    </row>
    <row r="288" spans="2:8" s="36" customFormat="1" ht="15">
      <c r="B288" s="229" t="s">
        <v>1828</v>
      </c>
      <c r="C288" s="372">
        <v>282</v>
      </c>
      <c r="F288" s="52"/>
      <c r="G288" s="52"/>
      <c r="H288" s="52"/>
    </row>
    <row r="289" spans="2:8" s="36" customFormat="1" ht="15">
      <c r="B289" s="229" t="s">
        <v>1833</v>
      </c>
      <c r="C289" s="372">
        <v>297</v>
      </c>
      <c r="F289" s="52"/>
      <c r="G289" s="52"/>
      <c r="H289" s="52"/>
    </row>
    <row r="290" spans="2:8" s="36" customFormat="1" ht="15">
      <c r="B290" s="229" t="s">
        <v>1838</v>
      </c>
      <c r="C290" s="372">
        <v>158</v>
      </c>
      <c r="F290" s="52"/>
      <c r="G290" s="52"/>
      <c r="H290" s="52"/>
    </row>
    <row r="291" spans="2:8" s="36" customFormat="1" ht="15">
      <c r="B291" s="229" t="s">
        <v>1839</v>
      </c>
      <c r="C291" s="372">
        <v>186</v>
      </c>
      <c r="F291" s="52"/>
      <c r="G291" s="52"/>
      <c r="H291" s="52"/>
    </row>
    <row r="292" spans="2:8" s="36" customFormat="1" ht="15">
      <c r="B292" s="229" t="s">
        <v>1841</v>
      </c>
      <c r="C292" s="372">
        <v>215</v>
      </c>
      <c r="F292" s="52"/>
      <c r="G292" s="52"/>
      <c r="H292" s="52"/>
    </row>
    <row r="293" spans="2:8" s="36" customFormat="1" ht="15">
      <c r="B293" s="229" t="s">
        <v>1843</v>
      </c>
      <c r="C293" s="372">
        <v>45</v>
      </c>
      <c r="F293" s="52"/>
      <c r="G293" s="52"/>
      <c r="H293" s="52"/>
    </row>
    <row r="294" spans="2:8" s="36" customFormat="1" ht="15">
      <c r="B294" s="229" t="s">
        <v>1849</v>
      </c>
      <c r="C294" s="372">
        <v>5</v>
      </c>
      <c r="F294" s="52"/>
      <c r="G294" s="52"/>
      <c r="H294" s="52"/>
    </row>
    <row r="295" spans="2:8" s="36" customFormat="1" ht="15">
      <c r="B295" s="229" t="s">
        <v>1850</v>
      </c>
      <c r="C295" s="372">
        <v>557</v>
      </c>
      <c r="F295" s="52"/>
      <c r="G295" s="52"/>
      <c r="H295" s="52"/>
    </row>
    <row r="296" spans="2:8" s="36" customFormat="1" ht="15">
      <c r="B296" s="229" t="s">
        <v>1988</v>
      </c>
      <c r="C296" s="372">
        <v>24</v>
      </c>
      <c r="F296" s="52"/>
      <c r="G296" s="52"/>
      <c r="H296" s="52"/>
    </row>
    <row r="297" spans="2:8" s="36" customFormat="1" ht="15">
      <c r="B297" s="229" t="s">
        <v>1865</v>
      </c>
      <c r="C297" s="372">
        <v>661</v>
      </c>
      <c r="F297" s="52"/>
      <c r="G297" s="52"/>
      <c r="H297" s="52"/>
    </row>
    <row r="298" spans="2:8" s="36" customFormat="1" ht="15">
      <c r="B298" s="229" t="s">
        <v>1989</v>
      </c>
      <c r="C298" s="372">
        <v>30</v>
      </c>
      <c r="F298" s="52"/>
      <c r="G298" s="52"/>
      <c r="H298" s="52"/>
    </row>
    <row r="299" spans="2:8" s="36" customFormat="1" ht="15">
      <c r="B299" s="229" t="s">
        <v>1876</v>
      </c>
      <c r="C299" s="372">
        <v>363</v>
      </c>
      <c r="F299" s="52"/>
      <c r="G299" s="52"/>
      <c r="H299" s="52"/>
    </row>
    <row r="300" spans="2:8" s="36" customFormat="1" ht="15">
      <c r="B300" s="229" t="s">
        <v>1880</v>
      </c>
      <c r="C300" s="372">
        <v>161</v>
      </c>
      <c r="F300" s="52"/>
      <c r="G300" s="52"/>
      <c r="H300" s="52"/>
    </row>
    <row r="301" spans="2:8" s="36" customFormat="1" ht="15">
      <c r="B301" s="229" t="s">
        <v>1881</v>
      </c>
      <c r="C301" s="372">
        <v>2</v>
      </c>
      <c r="F301" s="52"/>
      <c r="G301" s="52"/>
      <c r="H301" s="52"/>
    </row>
    <row r="302" spans="2:8" s="36" customFormat="1" ht="15">
      <c r="B302" s="229" t="s">
        <v>1882</v>
      </c>
      <c r="C302" s="372">
        <v>485</v>
      </c>
      <c r="F302" s="52"/>
      <c r="G302" s="52"/>
      <c r="H302" s="52"/>
    </row>
    <row r="303" spans="2:8" s="36" customFormat="1" ht="15">
      <c r="B303" s="229" t="s">
        <v>1884</v>
      </c>
      <c r="C303" s="372">
        <v>339</v>
      </c>
      <c r="F303" s="52"/>
      <c r="G303" s="52"/>
      <c r="H303" s="52"/>
    </row>
    <row r="304" spans="2:8" s="36" customFormat="1" ht="15">
      <c r="B304" s="229" t="s">
        <v>1889</v>
      </c>
      <c r="C304" s="372">
        <v>218</v>
      </c>
      <c r="F304" s="52"/>
      <c r="G304" s="52"/>
      <c r="H304" s="52"/>
    </row>
    <row r="305" spans="2:8" s="36" customFormat="1" ht="15">
      <c r="B305" s="229" t="s">
        <v>1907</v>
      </c>
      <c r="C305" s="372">
        <v>25</v>
      </c>
      <c r="F305" s="52"/>
      <c r="G305" s="52"/>
      <c r="H305" s="52"/>
    </row>
    <row r="306" spans="2:8" s="36" customFormat="1" ht="15">
      <c r="B306" s="229" t="s">
        <v>1923</v>
      </c>
      <c r="C306" s="372">
        <v>65</v>
      </c>
      <c r="F306" s="52"/>
      <c r="G306" s="52"/>
      <c r="H306" s="52"/>
    </row>
    <row r="307" spans="2:8" s="36" customFormat="1" ht="15">
      <c r="B307" s="229" t="s">
        <v>1929</v>
      </c>
      <c r="C307" s="372">
        <v>197</v>
      </c>
      <c r="F307" s="52"/>
      <c r="G307" s="52"/>
      <c r="H307" s="52"/>
    </row>
    <row r="308" spans="2:8" s="36" customFormat="1" ht="15">
      <c r="B308" s="229" t="s">
        <v>1933</v>
      </c>
      <c r="C308" s="372">
        <v>369</v>
      </c>
      <c r="F308" s="52"/>
      <c r="G308" s="52"/>
      <c r="H308" s="52"/>
    </row>
    <row r="309" spans="2:8" s="36" customFormat="1" ht="15">
      <c r="B309" s="229" t="s">
        <v>1939</v>
      </c>
      <c r="C309" s="372">
        <v>539</v>
      </c>
      <c r="F309" s="52"/>
      <c r="G309" s="52"/>
      <c r="H309" s="52"/>
    </row>
    <row r="310" spans="2:8" s="36" customFormat="1" ht="15">
      <c r="B310" s="229" t="s">
        <v>1945</v>
      </c>
      <c r="C310" s="372">
        <v>326</v>
      </c>
      <c r="F310" s="52"/>
      <c r="G310" s="52"/>
      <c r="H310" s="52"/>
    </row>
    <row r="311" spans="2:8" s="36" customFormat="1" ht="15">
      <c r="B311" s="229" t="s">
        <v>1946</v>
      </c>
      <c r="C311" s="372">
        <v>6</v>
      </c>
      <c r="F311" s="52"/>
      <c r="G311" s="52"/>
      <c r="H311" s="52"/>
    </row>
    <row r="312" spans="2:8" s="36" customFormat="1" ht="15">
      <c r="B312" s="229" t="s">
        <v>1947</v>
      </c>
      <c r="C312" s="372">
        <v>80</v>
      </c>
      <c r="F312" s="52"/>
      <c r="G312" s="52"/>
      <c r="H312" s="52"/>
    </row>
    <row r="313" spans="2:8" s="36" customFormat="1" ht="15">
      <c r="B313" s="229" t="s">
        <v>1949</v>
      </c>
      <c r="C313" s="372">
        <v>229</v>
      </c>
      <c r="F313" s="52"/>
      <c r="G313" s="52"/>
      <c r="H313" s="52"/>
    </row>
    <row r="314" spans="2:8" s="36" customFormat="1" ht="15">
      <c r="B314" s="229" t="s">
        <v>1951</v>
      </c>
      <c r="C314" s="372">
        <v>296</v>
      </c>
      <c r="F314" s="52"/>
      <c r="G314" s="52"/>
      <c r="H314" s="52"/>
    </row>
    <row r="315" spans="2:8" s="36" customFormat="1" ht="15">
      <c r="B315" s="229" t="s">
        <v>1952</v>
      </c>
      <c r="C315" s="372">
        <v>330</v>
      </c>
      <c r="F315" s="52"/>
      <c r="G315" s="52"/>
      <c r="H315" s="52"/>
    </row>
    <row r="316" spans="2:8" s="36" customFormat="1" ht="15">
      <c r="B316" s="229" t="s">
        <v>1953</v>
      </c>
      <c r="C316" s="372">
        <v>96</v>
      </c>
      <c r="F316" s="52"/>
      <c r="G316" s="52"/>
      <c r="H316" s="52"/>
    </row>
    <row r="317" spans="2:8" s="36" customFormat="1" ht="15">
      <c r="B317" s="229" t="s">
        <v>1961</v>
      </c>
      <c r="C317" s="372">
        <v>2</v>
      </c>
      <c r="F317" s="52"/>
      <c r="G317" s="52"/>
      <c r="H317" s="52"/>
    </row>
    <row r="318" spans="2:8" s="36" customFormat="1" ht="15">
      <c r="B318" s="229" t="s">
        <v>1962</v>
      </c>
      <c r="C318" s="372">
        <v>280</v>
      </c>
      <c r="F318" s="52"/>
      <c r="G318" s="52"/>
      <c r="H318" s="52"/>
    </row>
    <row r="319" spans="2:8" s="36" customFormat="1" ht="15">
      <c r="B319" s="229" t="s">
        <v>1966</v>
      </c>
      <c r="C319" s="372">
        <v>160</v>
      </c>
      <c r="F319" s="52"/>
      <c r="G319" s="52"/>
      <c r="H319" s="52"/>
    </row>
    <row r="320" spans="2:8" s="36" customFormat="1">
      <c r="C320" s="51"/>
      <c r="F320" s="52"/>
      <c r="G320" s="52"/>
      <c r="H320" s="52"/>
    </row>
    <row r="321" spans="2:8" s="36" customFormat="1">
      <c r="C321" s="51"/>
      <c r="F321" s="52"/>
      <c r="G321" s="52"/>
      <c r="H321" s="52"/>
    </row>
    <row r="322" spans="2:8" s="36" customFormat="1" ht="15.75">
      <c r="B322" s="94" t="s">
        <v>1991</v>
      </c>
      <c r="C322" s="90" t="s">
        <v>1982</v>
      </c>
      <c r="F322" s="52"/>
      <c r="G322" s="52"/>
      <c r="H322" s="52"/>
    </row>
    <row r="323" spans="2:8" s="36" customFormat="1" ht="15">
      <c r="B323" s="229" t="s">
        <v>1754</v>
      </c>
      <c r="C323" s="372">
        <v>259</v>
      </c>
      <c r="F323" s="52"/>
      <c r="G323" s="52"/>
      <c r="H323" s="52"/>
    </row>
    <row r="324" spans="2:8" s="36" customFormat="1" ht="15">
      <c r="B324" s="229" t="s">
        <v>1757</v>
      </c>
      <c r="C324" s="372">
        <v>142</v>
      </c>
      <c r="F324" s="52"/>
      <c r="G324" s="52"/>
      <c r="H324" s="52"/>
    </row>
    <row r="325" spans="2:8" s="36" customFormat="1" ht="15">
      <c r="B325" s="229" t="s">
        <v>1760</v>
      </c>
      <c r="C325" s="372">
        <v>5</v>
      </c>
      <c r="F325" s="52"/>
      <c r="G325" s="52"/>
      <c r="H325" s="52"/>
    </row>
    <row r="326" spans="2:8" s="36" customFormat="1" ht="15">
      <c r="B326" s="229" t="s">
        <v>1761</v>
      </c>
      <c r="C326" s="372">
        <v>18</v>
      </c>
      <c r="F326" s="52"/>
      <c r="G326" s="52"/>
      <c r="H326" s="52"/>
    </row>
    <row r="327" spans="2:8" s="36" customFormat="1" ht="15">
      <c r="B327" s="229" t="s">
        <v>1768</v>
      </c>
      <c r="C327" s="372">
        <v>314</v>
      </c>
      <c r="F327" s="52"/>
      <c r="G327" s="52"/>
      <c r="H327" s="52"/>
    </row>
    <row r="328" spans="2:8" s="36" customFormat="1" ht="15">
      <c r="B328" s="229" t="s">
        <v>1773</v>
      </c>
      <c r="C328" s="372">
        <v>257</v>
      </c>
      <c r="F328" s="52"/>
      <c r="G328" s="52"/>
      <c r="H328" s="52"/>
    </row>
    <row r="329" spans="2:8" s="36" customFormat="1" ht="15">
      <c r="B329" s="229" t="s">
        <v>1775</v>
      </c>
      <c r="C329" s="372">
        <v>579</v>
      </c>
      <c r="F329" s="52"/>
      <c r="G329" s="52"/>
      <c r="H329" s="52"/>
    </row>
    <row r="330" spans="2:8" s="36" customFormat="1" ht="15">
      <c r="B330" s="229" t="s">
        <v>1788</v>
      </c>
      <c r="C330" s="372">
        <v>15</v>
      </c>
      <c r="F330" s="52"/>
      <c r="G330" s="52"/>
      <c r="H330" s="52"/>
    </row>
    <row r="331" spans="2:8" s="36" customFormat="1" ht="15">
      <c r="B331" s="229" t="s">
        <v>1793</v>
      </c>
      <c r="C331" s="372">
        <v>483</v>
      </c>
      <c r="F331" s="52"/>
      <c r="G331" s="52"/>
      <c r="H331" s="52"/>
    </row>
    <row r="332" spans="2:8" s="36" customFormat="1" ht="15">
      <c r="B332" s="229" t="s">
        <v>1812</v>
      </c>
      <c r="C332" s="372">
        <v>249</v>
      </c>
      <c r="F332" s="52"/>
      <c r="G332" s="52"/>
      <c r="H332" s="52"/>
    </row>
    <row r="333" spans="2:8" s="36" customFormat="1" ht="15">
      <c r="B333" s="229" t="s">
        <v>1816</v>
      </c>
      <c r="C333" s="372">
        <v>438</v>
      </c>
      <c r="F333" s="52"/>
      <c r="G333" s="52"/>
      <c r="H333" s="52"/>
    </row>
    <row r="334" spans="2:8" s="36" customFormat="1" ht="15">
      <c r="B334" s="229" t="s">
        <v>1820</v>
      </c>
      <c r="C334" s="372">
        <v>57</v>
      </c>
      <c r="F334" s="52"/>
      <c r="G334" s="52"/>
      <c r="H334" s="52"/>
    </row>
    <row r="335" spans="2:8" s="36" customFormat="1" ht="15">
      <c r="B335" s="229" t="s">
        <v>1828</v>
      </c>
      <c r="C335" s="372">
        <v>282</v>
      </c>
      <c r="F335" s="52"/>
      <c r="G335" s="52"/>
      <c r="H335" s="52"/>
    </row>
    <row r="336" spans="2:8" s="36" customFormat="1" ht="15">
      <c r="B336" s="229" t="s">
        <v>1833</v>
      </c>
      <c r="C336" s="372">
        <v>297</v>
      </c>
      <c r="F336" s="52"/>
      <c r="G336" s="52"/>
      <c r="H336" s="52"/>
    </row>
    <row r="337" spans="2:8" s="36" customFormat="1" ht="15">
      <c r="B337" s="229" t="s">
        <v>1838</v>
      </c>
      <c r="C337" s="372">
        <v>158</v>
      </c>
      <c r="F337" s="52"/>
      <c r="G337" s="52"/>
      <c r="H337" s="52"/>
    </row>
    <row r="338" spans="2:8" s="36" customFormat="1" ht="15">
      <c r="B338" s="229" t="s">
        <v>1839</v>
      </c>
      <c r="C338" s="372">
        <v>186</v>
      </c>
      <c r="F338" s="52"/>
      <c r="G338" s="52"/>
      <c r="H338" s="52"/>
    </row>
    <row r="339" spans="2:8" s="36" customFormat="1" ht="15">
      <c r="B339" s="229" t="s">
        <v>1841</v>
      </c>
      <c r="C339" s="372">
        <v>215</v>
      </c>
      <c r="F339" s="52"/>
      <c r="G339" s="52"/>
      <c r="H339" s="52"/>
    </row>
    <row r="340" spans="2:8" s="36" customFormat="1" ht="15">
      <c r="B340" s="229" t="s">
        <v>1843</v>
      </c>
      <c r="C340" s="372">
        <v>45</v>
      </c>
      <c r="F340" s="52"/>
      <c r="G340" s="52"/>
      <c r="H340" s="52"/>
    </row>
    <row r="341" spans="2:8" s="36" customFormat="1" ht="15">
      <c r="B341" s="229" t="s">
        <v>1849</v>
      </c>
      <c r="C341" s="372">
        <v>5</v>
      </c>
      <c r="F341" s="52"/>
      <c r="G341" s="52"/>
      <c r="H341" s="52"/>
    </row>
    <row r="342" spans="2:8" s="36" customFormat="1" ht="15">
      <c r="B342" s="229" t="s">
        <v>1850</v>
      </c>
      <c r="C342" s="372">
        <v>557</v>
      </c>
      <c r="F342" s="52"/>
      <c r="G342" s="52"/>
      <c r="H342" s="52"/>
    </row>
    <row r="343" spans="2:8" s="36" customFormat="1" ht="15">
      <c r="B343" s="229" t="s">
        <v>1988</v>
      </c>
      <c r="C343" s="372">
        <v>24</v>
      </c>
      <c r="F343" s="52"/>
      <c r="G343" s="52"/>
      <c r="H343" s="52"/>
    </row>
    <row r="344" spans="2:8" s="36" customFormat="1" ht="15">
      <c r="B344" s="229" t="s">
        <v>1865</v>
      </c>
      <c r="C344" s="372">
        <v>661</v>
      </c>
      <c r="F344" s="52"/>
      <c r="G344" s="52"/>
      <c r="H344" s="52"/>
    </row>
    <row r="345" spans="2:8" s="36" customFormat="1" ht="15">
      <c r="B345" s="229" t="s">
        <v>1989</v>
      </c>
      <c r="C345" s="372">
        <v>30</v>
      </c>
      <c r="F345" s="52"/>
      <c r="G345" s="52"/>
      <c r="H345" s="52"/>
    </row>
    <row r="346" spans="2:8" s="36" customFormat="1" ht="15">
      <c r="B346" s="229" t="s">
        <v>1876</v>
      </c>
      <c r="C346" s="372">
        <v>363</v>
      </c>
      <c r="F346" s="52"/>
      <c r="G346" s="52"/>
      <c r="H346" s="52"/>
    </row>
    <row r="347" spans="2:8" s="36" customFormat="1" ht="15">
      <c r="B347" s="229" t="s">
        <v>1880</v>
      </c>
      <c r="C347" s="372">
        <v>161</v>
      </c>
      <c r="F347" s="52"/>
      <c r="G347" s="52"/>
      <c r="H347" s="52"/>
    </row>
    <row r="348" spans="2:8" s="36" customFormat="1" ht="15">
      <c r="B348" s="229" t="s">
        <v>1881</v>
      </c>
      <c r="C348" s="372">
        <v>2</v>
      </c>
      <c r="F348" s="52"/>
      <c r="G348" s="52"/>
      <c r="H348" s="52"/>
    </row>
    <row r="349" spans="2:8" s="36" customFormat="1" ht="15">
      <c r="B349" s="229" t="s">
        <v>1882</v>
      </c>
      <c r="C349" s="372">
        <v>485</v>
      </c>
      <c r="F349" s="52"/>
      <c r="G349" s="52"/>
      <c r="H349" s="52"/>
    </row>
    <row r="350" spans="2:8" s="36" customFormat="1" ht="15">
      <c r="B350" s="229" t="s">
        <v>1884</v>
      </c>
      <c r="C350" s="372">
        <v>339</v>
      </c>
      <c r="F350" s="52"/>
      <c r="G350" s="52"/>
      <c r="H350" s="52"/>
    </row>
    <row r="351" spans="2:8" s="36" customFormat="1" ht="15">
      <c r="B351" s="229" t="s">
        <v>1889</v>
      </c>
      <c r="C351" s="372">
        <v>218</v>
      </c>
      <c r="F351" s="52"/>
      <c r="G351" s="52"/>
      <c r="H351" s="52"/>
    </row>
    <row r="352" spans="2:8" s="36" customFormat="1" ht="15">
      <c r="B352" s="229" t="s">
        <v>1907</v>
      </c>
      <c r="C352" s="372">
        <v>25</v>
      </c>
      <c r="F352" s="52"/>
      <c r="G352" s="52"/>
      <c r="H352" s="52"/>
    </row>
    <row r="353" spans="2:8" s="36" customFormat="1" ht="15">
      <c r="B353" s="229" t="s">
        <v>1923</v>
      </c>
      <c r="C353" s="372">
        <v>65</v>
      </c>
      <c r="F353" s="52"/>
      <c r="G353" s="52"/>
      <c r="H353" s="52"/>
    </row>
    <row r="354" spans="2:8" s="36" customFormat="1" ht="15">
      <c r="B354" s="229" t="s">
        <v>1929</v>
      </c>
      <c r="C354" s="372">
        <v>197</v>
      </c>
      <c r="F354" s="52"/>
      <c r="G354" s="52"/>
      <c r="H354" s="52"/>
    </row>
    <row r="355" spans="2:8" s="36" customFormat="1" ht="15">
      <c r="B355" s="229" t="s">
        <v>1933</v>
      </c>
      <c r="C355" s="372">
        <v>369</v>
      </c>
      <c r="F355" s="52"/>
      <c r="G355" s="52"/>
      <c r="H355" s="52"/>
    </row>
    <row r="356" spans="2:8" s="36" customFormat="1" ht="15">
      <c r="B356" s="229" t="s">
        <v>1939</v>
      </c>
      <c r="C356" s="372">
        <v>539</v>
      </c>
      <c r="F356" s="52"/>
      <c r="G356" s="52"/>
      <c r="H356" s="52"/>
    </row>
    <row r="357" spans="2:8" s="36" customFormat="1" ht="15">
      <c r="B357" s="229" t="s">
        <v>1945</v>
      </c>
      <c r="C357" s="372">
        <v>326</v>
      </c>
      <c r="F357" s="52"/>
      <c r="G357" s="52"/>
      <c r="H357" s="52"/>
    </row>
    <row r="358" spans="2:8" s="36" customFormat="1" ht="15">
      <c r="B358" s="229" t="s">
        <v>1946</v>
      </c>
      <c r="C358" s="372">
        <v>6</v>
      </c>
      <c r="F358" s="52"/>
      <c r="G358" s="52"/>
      <c r="H358" s="52"/>
    </row>
    <row r="359" spans="2:8" s="36" customFormat="1" ht="15">
      <c r="B359" s="229" t="s">
        <v>1947</v>
      </c>
      <c r="C359" s="372">
        <v>80</v>
      </c>
      <c r="F359" s="52"/>
      <c r="G359" s="52"/>
      <c r="H359" s="52"/>
    </row>
    <row r="360" spans="2:8" s="36" customFormat="1" ht="15">
      <c r="B360" s="229" t="s">
        <v>1949</v>
      </c>
      <c r="C360" s="372">
        <v>229</v>
      </c>
      <c r="F360" s="52"/>
      <c r="G360" s="52"/>
      <c r="H360" s="52"/>
    </row>
    <row r="361" spans="2:8" s="36" customFormat="1" ht="15">
      <c r="B361" s="229" t="s">
        <v>1951</v>
      </c>
      <c r="C361" s="372">
        <v>296</v>
      </c>
      <c r="F361" s="52"/>
      <c r="G361" s="52"/>
      <c r="H361" s="52"/>
    </row>
    <row r="362" spans="2:8" s="36" customFormat="1" ht="15">
      <c r="B362" s="229" t="s">
        <v>1952</v>
      </c>
      <c r="C362" s="372">
        <v>330</v>
      </c>
      <c r="F362" s="52"/>
      <c r="G362" s="52"/>
      <c r="H362" s="52"/>
    </row>
    <row r="363" spans="2:8" s="36" customFormat="1" ht="15">
      <c r="B363" s="229" t="s">
        <v>1953</v>
      </c>
      <c r="C363" s="372">
        <v>96</v>
      </c>
      <c r="F363" s="52"/>
      <c r="G363" s="52"/>
      <c r="H363" s="52"/>
    </row>
    <row r="364" spans="2:8" s="36" customFormat="1" ht="15">
      <c r="B364" s="229" t="s">
        <v>1961</v>
      </c>
      <c r="C364" s="372">
        <v>2</v>
      </c>
      <c r="F364" s="52"/>
      <c r="G364" s="52"/>
      <c r="H364" s="52"/>
    </row>
    <row r="365" spans="2:8" s="36" customFormat="1" ht="15">
      <c r="B365" s="229" t="s">
        <v>1962</v>
      </c>
      <c r="C365" s="372">
        <v>280</v>
      </c>
      <c r="F365" s="52"/>
      <c r="G365" s="52"/>
      <c r="H365" s="52"/>
    </row>
    <row r="366" spans="2:8" s="36" customFormat="1" ht="15">
      <c r="B366" s="229" t="s">
        <v>1966</v>
      </c>
      <c r="C366" s="372">
        <v>160</v>
      </c>
      <c r="F366" s="52"/>
      <c r="G366" s="52"/>
      <c r="H366" s="52"/>
    </row>
    <row r="367" spans="2:8" s="36" customFormat="1">
      <c r="C367" s="51"/>
      <c r="F367" s="52"/>
      <c r="G367" s="52"/>
      <c r="H367" s="52"/>
    </row>
    <row r="368" spans="2:8" s="36" customFormat="1">
      <c r="C368" s="51"/>
      <c r="F368" s="52"/>
      <c r="G368" s="52"/>
      <c r="H368" s="52"/>
    </row>
    <row r="369" spans="2:8" s="36" customFormat="1">
      <c r="C369" s="51"/>
      <c r="F369" s="52"/>
      <c r="G369" s="52"/>
      <c r="H369" s="52"/>
    </row>
    <row r="370" spans="2:8" s="36" customFormat="1" ht="15.75">
      <c r="B370" s="66" t="s">
        <v>1972</v>
      </c>
      <c r="C370" s="67" t="s">
        <v>1973</v>
      </c>
      <c r="F370" s="52"/>
      <c r="G370" s="52"/>
      <c r="H370" s="52"/>
    </row>
    <row r="371" spans="2:8" s="36" customFormat="1" ht="15">
      <c r="B371" s="229" t="s">
        <v>1754</v>
      </c>
      <c r="C371" s="373">
        <v>290945124.5</v>
      </c>
      <c r="F371" s="52"/>
      <c r="G371" s="52"/>
      <c r="H371" s="52"/>
    </row>
    <row r="372" spans="2:8" s="36" customFormat="1" ht="15">
      <c r="B372" s="229" t="s">
        <v>1757</v>
      </c>
      <c r="C372" s="373">
        <v>277785442</v>
      </c>
      <c r="F372" s="52"/>
      <c r="G372" s="52"/>
      <c r="H372" s="52"/>
    </row>
    <row r="373" spans="2:8" s="36" customFormat="1" ht="15">
      <c r="B373" s="229" t="s">
        <v>1760</v>
      </c>
      <c r="C373" s="373">
        <v>6022425</v>
      </c>
      <c r="F373" s="52"/>
      <c r="G373" s="52"/>
      <c r="H373" s="52"/>
    </row>
    <row r="374" spans="2:8" s="36" customFormat="1" ht="15">
      <c r="B374" s="229" t="s">
        <v>1761</v>
      </c>
      <c r="C374" s="373">
        <v>20284950</v>
      </c>
      <c r="F374" s="52"/>
      <c r="G374" s="52"/>
      <c r="H374" s="52"/>
    </row>
    <row r="375" spans="2:8" s="36" customFormat="1" ht="15">
      <c r="B375" s="229" t="s">
        <v>1768</v>
      </c>
      <c r="C375" s="373">
        <v>275372669.15999997</v>
      </c>
      <c r="F375" s="52"/>
      <c r="G375" s="52"/>
      <c r="H375" s="52"/>
    </row>
    <row r="376" spans="2:8" s="36" customFormat="1" ht="15">
      <c r="B376" s="229" t="s">
        <v>1773</v>
      </c>
      <c r="C376" s="373">
        <v>257475659.88</v>
      </c>
      <c r="F376" s="52"/>
      <c r="G376" s="52"/>
      <c r="H376" s="52"/>
    </row>
    <row r="377" spans="2:8" s="36" customFormat="1" ht="15">
      <c r="B377" s="229" t="s">
        <v>1775</v>
      </c>
      <c r="C377" s="373">
        <v>549712152.80999994</v>
      </c>
      <c r="F377" s="52"/>
      <c r="G377" s="52"/>
      <c r="H377" s="52"/>
    </row>
    <row r="378" spans="2:8" s="36" customFormat="1" ht="15">
      <c r="B378" s="229" t="s">
        <v>1788</v>
      </c>
      <c r="C378" s="373">
        <v>19879572.539999999</v>
      </c>
      <c r="F378" s="52"/>
      <c r="G378" s="52"/>
      <c r="H378" s="52"/>
    </row>
    <row r="379" spans="2:8" s="36" customFormat="1" ht="15">
      <c r="B379" s="229" t="s">
        <v>1793</v>
      </c>
      <c r="C379" s="373">
        <v>380073706.38</v>
      </c>
      <c r="F379" s="52"/>
      <c r="G379" s="52"/>
      <c r="H379" s="52"/>
    </row>
    <row r="380" spans="2:8" s="36" customFormat="1" ht="15">
      <c r="B380" s="229" t="s">
        <v>1812</v>
      </c>
      <c r="C380" s="373">
        <v>182775631.50999999</v>
      </c>
      <c r="F380" s="52"/>
      <c r="G380" s="52"/>
      <c r="H380" s="52"/>
    </row>
    <row r="381" spans="2:8" s="36" customFormat="1" ht="15">
      <c r="B381" s="229" t="s">
        <v>1816</v>
      </c>
      <c r="C381" s="373">
        <v>442492121.24000001</v>
      </c>
      <c r="F381" s="52"/>
      <c r="G381" s="52"/>
      <c r="H381" s="52"/>
    </row>
    <row r="382" spans="2:8" s="36" customFormat="1" ht="15">
      <c r="B382" s="229" t="s">
        <v>1820</v>
      </c>
      <c r="C382" s="373">
        <v>35395731.219999999</v>
      </c>
      <c r="F382" s="52"/>
      <c r="G382" s="52"/>
      <c r="H382" s="52"/>
    </row>
    <row r="383" spans="2:8" s="36" customFormat="1" ht="15">
      <c r="B383" s="229" t="s">
        <v>1828</v>
      </c>
      <c r="C383" s="373">
        <v>455986411.96000004</v>
      </c>
      <c r="F383" s="52"/>
      <c r="G383" s="52"/>
      <c r="H383" s="52"/>
    </row>
    <row r="384" spans="2:8" s="36" customFormat="1" ht="15">
      <c r="B384" s="229" t="s">
        <v>1833</v>
      </c>
      <c r="C384" s="373">
        <v>243097470</v>
      </c>
      <c r="F384" s="52"/>
      <c r="G384" s="52"/>
      <c r="H384" s="52"/>
    </row>
    <row r="385" spans="2:8" s="36" customFormat="1" ht="15">
      <c r="B385" s="229" t="s">
        <v>1838</v>
      </c>
      <c r="C385" s="373">
        <v>137140275.96000001</v>
      </c>
      <c r="F385" s="52"/>
      <c r="G385" s="52"/>
      <c r="H385" s="52"/>
    </row>
    <row r="386" spans="2:8" s="36" customFormat="1" ht="15">
      <c r="B386" s="229" t="s">
        <v>1839</v>
      </c>
      <c r="C386" s="373">
        <v>152022255.72</v>
      </c>
      <c r="F386" s="52"/>
      <c r="G386" s="52"/>
      <c r="H386" s="52"/>
    </row>
    <row r="387" spans="2:8" s="36" customFormat="1" ht="15">
      <c r="B387" s="229" t="s">
        <v>1841</v>
      </c>
      <c r="C387" s="373">
        <v>437816938.63999999</v>
      </c>
      <c r="F387" s="52"/>
      <c r="G387" s="52"/>
      <c r="H387" s="52"/>
    </row>
    <row r="388" spans="2:8" s="36" customFormat="1" ht="15">
      <c r="B388" s="229" t="s">
        <v>1843</v>
      </c>
      <c r="C388" s="373">
        <v>33135720.300000001</v>
      </c>
      <c r="F388" s="52"/>
      <c r="G388" s="52"/>
      <c r="H388" s="52"/>
    </row>
    <row r="389" spans="2:8" s="36" customFormat="1" ht="15">
      <c r="B389" s="229" t="s">
        <v>1849</v>
      </c>
      <c r="C389" s="373">
        <v>5514712.5</v>
      </c>
      <c r="F389" s="52"/>
      <c r="G389" s="52"/>
      <c r="H389" s="52"/>
    </row>
    <row r="390" spans="2:8" s="36" customFormat="1" ht="15">
      <c r="B390" s="229" t="s">
        <v>1850</v>
      </c>
      <c r="C390" s="373">
        <v>611628953.25</v>
      </c>
      <c r="F390" s="52"/>
      <c r="G390" s="52"/>
      <c r="H390" s="52"/>
    </row>
    <row r="391" spans="2:8" s="36" customFormat="1" ht="15">
      <c r="B391" s="229" t="s">
        <v>1988</v>
      </c>
      <c r="C391" s="373">
        <v>24764040.240000002</v>
      </c>
      <c r="F391" s="52"/>
      <c r="G391" s="52"/>
      <c r="H391" s="52"/>
    </row>
    <row r="392" spans="2:8" s="36" customFormat="1" ht="15">
      <c r="B392" s="229" t="s">
        <v>1865</v>
      </c>
      <c r="C392" s="373">
        <v>517043191.03999996</v>
      </c>
      <c r="F392" s="52"/>
      <c r="G392" s="52"/>
      <c r="H392" s="52"/>
    </row>
    <row r="393" spans="2:8" s="36" customFormat="1" ht="15">
      <c r="B393" s="229" t="s">
        <v>1989</v>
      </c>
      <c r="C393" s="373">
        <v>31234258.640000001</v>
      </c>
      <c r="F393" s="52"/>
      <c r="G393" s="52"/>
      <c r="H393" s="52"/>
    </row>
    <row r="394" spans="2:8" s="36" customFormat="1" ht="15">
      <c r="B394" s="229" t="s">
        <v>1876</v>
      </c>
      <c r="C394" s="373">
        <v>372940918.07999998</v>
      </c>
      <c r="F394" s="52"/>
      <c r="G394" s="52"/>
      <c r="H394" s="52"/>
    </row>
    <row r="395" spans="2:8" s="36" customFormat="1" ht="15">
      <c r="B395" s="229" t="s">
        <v>1880</v>
      </c>
      <c r="C395" s="373">
        <v>127008615.59999999</v>
      </c>
      <c r="F395" s="52"/>
      <c r="G395" s="52"/>
      <c r="H395" s="52"/>
    </row>
    <row r="396" spans="2:8" s="36" customFormat="1" ht="15">
      <c r="B396" s="229" t="s">
        <v>1881</v>
      </c>
      <c r="C396" s="373">
        <v>1472600</v>
      </c>
      <c r="F396" s="52"/>
      <c r="G396" s="52"/>
      <c r="H396" s="52"/>
    </row>
    <row r="397" spans="2:8" s="36" customFormat="1" ht="15">
      <c r="B397" s="229" t="s">
        <v>1882</v>
      </c>
      <c r="C397" s="373">
        <v>604919332.99000001</v>
      </c>
      <c r="F397" s="52"/>
      <c r="G397" s="52"/>
      <c r="H397" s="52"/>
    </row>
    <row r="398" spans="2:8" s="36" customFormat="1" ht="15">
      <c r="B398" s="229" t="s">
        <v>1884</v>
      </c>
      <c r="C398" s="373">
        <v>255624494.46000004</v>
      </c>
      <c r="F398" s="52"/>
      <c r="G398" s="52"/>
      <c r="H398" s="52"/>
    </row>
    <row r="399" spans="2:8" s="36" customFormat="1" ht="15">
      <c r="B399" s="229" t="s">
        <v>1889</v>
      </c>
      <c r="C399" s="373">
        <v>227413246.00999999</v>
      </c>
      <c r="F399" s="52"/>
      <c r="G399" s="52"/>
      <c r="H399" s="52"/>
    </row>
    <row r="400" spans="2:8" s="36" customFormat="1" ht="15">
      <c r="B400" s="229" t="s">
        <v>1907</v>
      </c>
      <c r="C400" s="373">
        <v>20795307.149999999</v>
      </c>
      <c r="F400" s="52"/>
      <c r="G400" s="52"/>
      <c r="H400" s="52"/>
    </row>
    <row r="401" spans="2:8" s="36" customFormat="1" ht="15">
      <c r="B401" s="229" t="s">
        <v>1923</v>
      </c>
      <c r="C401" s="373">
        <v>50290192.130000003</v>
      </c>
      <c r="F401" s="52"/>
      <c r="G401" s="52"/>
      <c r="H401" s="52"/>
    </row>
    <row r="402" spans="2:8" s="36" customFormat="1" ht="15">
      <c r="B402" s="229" t="s">
        <v>1929</v>
      </c>
      <c r="C402" s="373">
        <v>126111351.15000001</v>
      </c>
      <c r="F402" s="52"/>
      <c r="G402" s="52"/>
      <c r="H402" s="52"/>
    </row>
    <row r="403" spans="2:8" s="36" customFormat="1" ht="15">
      <c r="B403" s="229" t="s">
        <v>1933</v>
      </c>
      <c r="C403" s="373">
        <v>554810476.95000005</v>
      </c>
      <c r="F403" s="52"/>
      <c r="G403" s="52"/>
      <c r="H403" s="52"/>
    </row>
    <row r="404" spans="2:8" s="36" customFormat="1" ht="15">
      <c r="B404" s="229" t="s">
        <v>1939</v>
      </c>
      <c r="C404" s="373">
        <v>616061759.17999995</v>
      </c>
      <c r="F404" s="52"/>
      <c r="G404" s="52"/>
      <c r="H404" s="52"/>
    </row>
    <row r="405" spans="2:8" s="36" customFormat="1" ht="15">
      <c r="B405" s="229" t="s">
        <v>1945</v>
      </c>
      <c r="C405" s="373">
        <v>351828839.12</v>
      </c>
      <c r="F405" s="52"/>
      <c r="G405" s="52"/>
      <c r="H405" s="52"/>
    </row>
    <row r="406" spans="2:8" s="36" customFormat="1" ht="15">
      <c r="B406" s="229" t="s">
        <v>1946</v>
      </c>
      <c r="C406" s="373">
        <v>16414573.859999999</v>
      </c>
      <c r="F406" s="52"/>
      <c r="G406" s="52"/>
      <c r="H406" s="52"/>
    </row>
    <row r="407" spans="2:8" s="36" customFormat="1" ht="15">
      <c r="B407" s="229" t="s">
        <v>1947</v>
      </c>
      <c r="C407" s="373">
        <v>195150459.97</v>
      </c>
      <c r="F407" s="52"/>
      <c r="G407" s="52"/>
      <c r="H407" s="52"/>
    </row>
    <row r="408" spans="2:8" s="36" customFormat="1" ht="15">
      <c r="B408" s="229" t="s">
        <v>1949</v>
      </c>
      <c r="C408" s="373">
        <v>672191651.72000003</v>
      </c>
      <c r="F408" s="52"/>
      <c r="G408" s="52"/>
      <c r="H408" s="52"/>
    </row>
    <row r="409" spans="2:8" s="36" customFormat="1" ht="15">
      <c r="B409" s="229" t="s">
        <v>1951</v>
      </c>
      <c r="C409" s="373">
        <v>657341653.01999998</v>
      </c>
      <c r="F409" s="52"/>
      <c r="G409" s="52"/>
      <c r="H409" s="52"/>
    </row>
    <row r="410" spans="2:8" s="36" customFormat="1" ht="15">
      <c r="B410" s="229" t="s">
        <v>1952</v>
      </c>
      <c r="C410" s="373">
        <v>346981545.69000006</v>
      </c>
      <c r="F410" s="52"/>
      <c r="G410" s="52"/>
      <c r="H410" s="52"/>
    </row>
    <row r="411" spans="2:8" s="36" customFormat="1" ht="15">
      <c r="B411" s="229" t="s">
        <v>1953</v>
      </c>
      <c r="C411" s="373">
        <v>167688752.94</v>
      </c>
      <c r="F411" s="52"/>
      <c r="G411" s="52"/>
      <c r="H411" s="52"/>
    </row>
    <row r="412" spans="2:8" s="36" customFormat="1" ht="15">
      <c r="B412" s="229" t="s">
        <v>1961</v>
      </c>
      <c r="C412" s="373">
        <v>2268729.9900000002</v>
      </c>
      <c r="F412" s="52"/>
      <c r="G412" s="52"/>
      <c r="H412" s="52"/>
    </row>
    <row r="413" spans="2:8" s="36" customFormat="1" ht="15">
      <c r="B413" s="229" t="s">
        <v>1962</v>
      </c>
      <c r="C413" s="373">
        <v>405997978.89999998</v>
      </c>
      <c r="F413" s="52"/>
      <c r="G413" s="52"/>
      <c r="H413" s="52"/>
    </row>
    <row r="414" spans="2:8" s="36" customFormat="1" ht="15">
      <c r="B414" s="229" t="s">
        <v>1966</v>
      </c>
      <c r="C414" s="373">
        <v>321180312.44</v>
      </c>
      <c r="F414" s="52"/>
      <c r="G414" s="52"/>
      <c r="H414" s="52"/>
    </row>
    <row r="415" spans="2:8" s="36" customFormat="1" ht="15.75">
      <c r="C415" s="92">
        <f>SUM(C371:C414)</f>
        <v>11482092205.84</v>
      </c>
      <c r="F415" s="52"/>
      <c r="G415" s="52"/>
      <c r="H415" s="52"/>
    </row>
    <row r="416" spans="2:8" s="36" customFormat="1">
      <c r="C416" s="51"/>
      <c r="F416" s="52"/>
      <c r="G416" s="52"/>
      <c r="H416" s="52"/>
    </row>
    <row r="417" spans="2:8" s="36" customFormat="1">
      <c r="C417" s="51"/>
      <c r="F417" s="52"/>
      <c r="G417" s="52"/>
      <c r="H417" s="52"/>
    </row>
    <row r="418" spans="2:8" s="36" customFormat="1" ht="15.75">
      <c r="B418" s="66" t="s">
        <v>1974</v>
      </c>
      <c r="C418" s="67" t="s">
        <v>1973</v>
      </c>
      <c r="F418" s="52"/>
      <c r="G418" s="52"/>
      <c r="H418" s="52"/>
    </row>
    <row r="419" spans="2:8" s="36" customFormat="1" ht="15">
      <c r="B419" s="229" t="s">
        <v>1754</v>
      </c>
      <c r="C419" s="373">
        <v>303183288.37</v>
      </c>
      <c r="F419" s="52"/>
      <c r="G419" s="52"/>
      <c r="H419" s="52"/>
    </row>
    <row r="420" spans="2:8" s="36" customFormat="1" ht="15">
      <c r="B420" s="229" t="s">
        <v>1757</v>
      </c>
      <c r="C420" s="373">
        <v>266651372.38999999</v>
      </c>
      <c r="F420" s="52"/>
      <c r="G420" s="52"/>
      <c r="H420" s="52"/>
    </row>
    <row r="421" spans="2:8" s="36" customFormat="1" ht="15">
      <c r="B421" s="229" t="s">
        <v>1760</v>
      </c>
      <c r="C421" s="373">
        <v>5714882.0499999998</v>
      </c>
      <c r="F421" s="52"/>
      <c r="G421" s="52"/>
      <c r="H421" s="52"/>
    </row>
    <row r="422" spans="2:8" s="36" customFormat="1" ht="15">
      <c r="B422" s="229" t="s">
        <v>1761</v>
      </c>
      <c r="C422" s="373">
        <v>21935672.889999997</v>
      </c>
      <c r="F422" s="52"/>
      <c r="G422" s="52"/>
      <c r="H422" s="52"/>
    </row>
    <row r="423" spans="2:8" s="36" customFormat="1" ht="15">
      <c r="B423" s="229" t="s">
        <v>1768</v>
      </c>
      <c r="C423" s="373">
        <v>318140000.88999999</v>
      </c>
      <c r="F423" s="52"/>
      <c r="G423" s="52"/>
      <c r="H423" s="52"/>
    </row>
    <row r="424" spans="2:8" s="36" customFormat="1" ht="15">
      <c r="B424" s="229" t="s">
        <v>1773</v>
      </c>
      <c r="C424" s="373">
        <v>241209288.28999999</v>
      </c>
      <c r="F424" s="52"/>
      <c r="G424" s="52"/>
      <c r="H424" s="52"/>
    </row>
    <row r="425" spans="2:8" s="36" customFormat="1" ht="15">
      <c r="B425" s="229" t="s">
        <v>1775</v>
      </c>
      <c r="C425" s="373">
        <v>562731467.95000005</v>
      </c>
      <c r="F425" s="52"/>
      <c r="G425" s="52"/>
      <c r="H425" s="52"/>
    </row>
    <row r="426" spans="2:8" s="36" customFormat="1" ht="15">
      <c r="B426" s="229" t="s">
        <v>1788</v>
      </c>
      <c r="C426" s="373">
        <v>19443315.25</v>
      </c>
      <c r="F426" s="52"/>
      <c r="G426" s="52"/>
      <c r="H426" s="52"/>
    </row>
    <row r="427" spans="2:8" s="36" customFormat="1" ht="15">
      <c r="B427" s="229" t="s">
        <v>1793</v>
      </c>
      <c r="C427" s="373">
        <v>368095091.61000001</v>
      </c>
      <c r="F427" s="52"/>
      <c r="G427" s="52"/>
      <c r="H427" s="52"/>
    </row>
    <row r="428" spans="2:8" s="36" customFormat="1" ht="15">
      <c r="B428" s="229" t="s">
        <v>1812</v>
      </c>
      <c r="C428" s="373">
        <v>194254608.07999998</v>
      </c>
      <c r="F428" s="52"/>
      <c r="G428" s="52"/>
      <c r="H428" s="52"/>
    </row>
    <row r="429" spans="2:8" s="36" customFormat="1" ht="15">
      <c r="B429" s="229" t="s">
        <v>1816</v>
      </c>
      <c r="C429" s="373">
        <v>436458228.34000003</v>
      </c>
      <c r="F429" s="52"/>
      <c r="G429" s="52"/>
      <c r="H429" s="52"/>
    </row>
    <row r="430" spans="2:8" s="36" customFormat="1" ht="15">
      <c r="B430" s="229" t="s">
        <v>1820</v>
      </c>
      <c r="C430" s="373">
        <v>34376527.109999999</v>
      </c>
      <c r="F430" s="52"/>
      <c r="G430" s="52"/>
      <c r="H430" s="52"/>
    </row>
    <row r="431" spans="2:8" s="36" customFormat="1" ht="15">
      <c r="B431" s="229" t="s">
        <v>1828</v>
      </c>
      <c r="C431" s="373">
        <v>438646444.74000001</v>
      </c>
      <c r="F431" s="52"/>
      <c r="G431" s="52"/>
      <c r="H431" s="52"/>
    </row>
    <row r="432" spans="2:8" s="36" customFormat="1" ht="15">
      <c r="B432" s="229" t="s">
        <v>1833</v>
      </c>
      <c r="C432" s="373">
        <v>256975409.94999999</v>
      </c>
      <c r="F432" s="52"/>
      <c r="G432" s="52"/>
      <c r="H432" s="52"/>
    </row>
    <row r="433" spans="2:8" s="36" customFormat="1" ht="15">
      <c r="B433" s="229" t="s">
        <v>1838</v>
      </c>
      <c r="C433" s="373">
        <v>133789016.81999999</v>
      </c>
      <c r="F433" s="52"/>
      <c r="G433" s="52"/>
      <c r="H433" s="52"/>
    </row>
    <row r="434" spans="2:8" s="36" customFormat="1" ht="15">
      <c r="B434" s="229" t="s">
        <v>1839</v>
      </c>
      <c r="C434" s="373">
        <v>159665240.63</v>
      </c>
      <c r="F434" s="52"/>
      <c r="G434" s="52"/>
      <c r="H434" s="52"/>
    </row>
    <row r="435" spans="2:8" s="36" customFormat="1" ht="15">
      <c r="B435" s="229" t="s">
        <v>1841</v>
      </c>
      <c r="C435" s="373">
        <v>430354116.75999999</v>
      </c>
      <c r="F435" s="52"/>
      <c r="G435" s="52"/>
      <c r="H435" s="52"/>
    </row>
    <row r="436" spans="2:8" s="36" customFormat="1" ht="15">
      <c r="B436" s="229" t="s">
        <v>1843</v>
      </c>
      <c r="C436" s="373">
        <v>36710408.25</v>
      </c>
      <c r="F436" s="52"/>
      <c r="G436" s="52"/>
      <c r="H436" s="52"/>
    </row>
    <row r="437" spans="2:8" s="36" customFormat="1" ht="15">
      <c r="B437" s="229" t="s">
        <v>1849</v>
      </c>
      <c r="C437" s="373">
        <v>5545847.3300000001</v>
      </c>
      <c r="F437" s="52"/>
      <c r="G437" s="52"/>
      <c r="H437" s="52"/>
    </row>
    <row r="438" spans="2:8" s="36" customFormat="1" ht="15">
      <c r="B438" s="229" t="s">
        <v>1850</v>
      </c>
      <c r="C438" s="373">
        <v>556753785.80999994</v>
      </c>
      <c r="F438" s="52"/>
      <c r="G438" s="52"/>
      <c r="H438" s="52"/>
    </row>
    <row r="439" spans="2:8" s="36" customFormat="1" ht="15">
      <c r="B439" s="229" t="s">
        <v>1988</v>
      </c>
      <c r="C439" s="373">
        <v>24745397.799999997</v>
      </c>
      <c r="F439" s="52"/>
      <c r="G439" s="52"/>
      <c r="H439" s="52"/>
    </row>
    <row r="440" spans="2:8" s="36" customFormat="1" ht="15">
      <c r="B440" s="229" t="s">
        <v>1865</v>
      </c>
      <c r="C440" s="373">
        <v>503841740.04999995</v>
      </c>
      <c r="F440" s="52"/>
      <c r="G440" s="52"/>
      <c r="H440" s="52"/>
    </row>
    <row r="441" spans="2:8" s="36" customFormat="1" ht="15">
      <c r="B441" s="229" t="s">
        <v>1989</v>
      </c>
      <c r="C441" s="373">
        <v>31120089.869999997</v>
      </c>
      <c r="F441" s="52"/>
      <c r="G441" s="52"/>
      <c r="H441" s="52"/>
    </row>
    <row r="442" spans="2:8" s="36" customFormat="1" ht="15">
      <c r="B442" s="229" t="s">
        <v>1876</v>
      </c>
      <c r="C442" s="373">
        <v>370501290.26999998</v>
      </c>
      <c r="F442" s="52"/>
      <c r="G442" s="52"/>
      <c r="H442" s="52"/>
    </row>
    <row r="443" spans="2:8" s="36" customFormat="1" ht="15">
      <c r="B443" s="229" t="s">
        <v>1880</v>
      </c>
      <c r="C443" s="373">
        <v>129030854.46000001</v>
      </c>
      <c r="F443" s="52"/>
      <c r="G443" s="52"/>
      <c r="H443" s="52"/>
    </row>
    <row r="444" spans="2:8" s="36" customFormat="1" ht="15">
      <c r="B444" s="229" t="s">
        <v>1881</v>
      </c>
      <c r="C444" s="373">
        <v>1356581.54</v>
      </c>
      <c r="F444" s="52"/>
      <c r="G444" s="52"/>
      <c r="H444" s="52"/>
    </row>
    <row r="445" spans="2:8" s="36" customFormat="1" ht="15">
      <c r="B445" s="229" t="s">
        <v>1882</v>
      </c>
      <c r="C445" s="373">
        <v>537180203.8499999</v>
      </c>
      <c r="F445" s="52"/>
      <c r="G445" s="52"/>
      <c r="H445" s="52"/>
    </row>
    <row r="446" spans="2:8" s="36" customFormat="1" ht="15">
      <c r="B446" s="229" t="s">
        <v>1884</v>
      </c>
      <c r="C446" s="373">
        <v>243833949.15000001</v>
      </c>
      <c r="F446" s="52"/>
      <c r="G446" s="52"/>
      <c r="H446" s="52"/>
    </row>
    <row r="447" spans="2:8" s="36" customFormat="1" ht="15">
      <c r="B447" s="229" t="s">
        <v>1889</v>
      </c>
      <c r="C447" s="373">
        <v>226877150.38999999</v>
      </c>
      <c r="F447" s="52"/>
      <c r="G447" s="52"/>
      <c r="H447" s="52"/>
    </row>
    <row r="448" spans="2:8" s="36" customFormat="1" ht="15">
      <c r="B448" s="229" t="s">
        <v>1907</v>
      </c>
      <c r="C448" s="373">
        <v>20107327.199999999</v>
      </c>
      <c r="F448" s="52"/>
      <c r="G448" s="52"/>
      <c r="H448" s="52"/>
    </row>
    <row r="449" spans="2:8" s="36" customFormat="1" ht="15">
      <c r="B449" s="229" t="s">
        <v>1923</v>
      </c>
      <c r="C449" s="373">
        <v>49773059.140000001</v>
      </c>
      <c r="F449" s="52"/>
      <c r="G449" s="52"/>
      <c r="H449" s="52"/>
    </row>
    <row r="450" spans="2:8" s="36" customFormat="1" ht="15">
      <c r="B450" s="229" t="s">
        <v>1929</v>
      </c>
      <c r="C450" s="373">
        <v>123257043.57000001</v>
      </c>
      <c r="F450" s="52"/>
      <c r="G450" s="52"/>
      <c r="H450" s="52"/>
    </row>
    <row r="451" spans="2:8" s="36" customFormat="1" ht="15">
      <c r="B451" s="229" t="s">
        <v>1933</v>
      </c>
      <c r="C451" s="373">
        <v>493913064.5</v>
      </c>
      <c r="F451" s="52"/>
      <c r="G451" s="52"/>
      <c r="H451" s="52"/>
    </row>
    <row r="452" spans="2:8" s="36" customFormat="1" ht="15">
      <c r="B452" s="229" t="s">
        <v>1939</v>
      </c>
      <c r="C452" s="373">
        <v>578109725.08000004</v>
      </c>
      <c r="F452" s="52"/>
      <c r="G452" s="52"/>
      <c r="H452" s="52"/>
    </row>
    <row r="453" spans="2:8" s="36" customFormat="1" ht="15">
      <c r="B453" s="229" t="s">
        <v>1945</v>
      </c>
      <c r="C453" s="373">
        <v>369041405.32999998</v>
      </c>
      <c r="F453" s="52"/>
      <c r="G453" s="52"/>
      <c r="H453" s="52"/>
    </row>
    <row r="454" spans="2:8" s="36" customFormat="1" ht="15">
      <c r="B454" s="229" t="s">
        <v>1946</v>
      </c>
      <c r="C454" s="373">
        <v>17086122.640000001</v>
      </c>
      <c r="F454" s="52"/>
      <c r="G454" s="52"/>
      <c r="H454" s="52"/>
    </row>
    <row r="455" spans="2:8" s="36" customFormat="1" ht="15">
      <c r="B455" s="229" t="s">
        <v>1947</v>
      </c>
      <c r="C455" s="373">
        <v>153275185.60999998</v>
      </c>
      <c r="F455" s="52"/>
      <c r="G455" s="52"/>
      <c r="H455" s="52"/>
    </row>
    <row r="456" spans="2:8" s="36" customFormat="1" ht="15">
      <c r="B456" s="229" t="s">
        <v>1949</v>
      </c>
      <c r="C456" s="373">
        <v>432720704.07999992</v>
      </c>
      <c r="F456" s="52"/>
      <c r="G456" s="52"/>
      <c r="H456" s="52"/>
    </row>
    <row r="457" spans="2:8" s="36" customFormat="1" ht="15">
      <c r="B457" s="229" t="s">
        <v>1951</v>
      </c>
      <c r="C457" s="373">
        <v>651488387.13</v>
      </c>
      <c r="F457" s="52"/>
      <c r="G457" s="52"/>
      <c r="H457" s="52"/>
    </row>
    <row r="458" spans="2:8" s="36" customFormat="1" ht="15">
      <c r="B458" s="229" t="s">
        <v>1952</v>
      </c>
      <c r="C458" s="373">
        <v>368513822.36000001</v>
      </c>
      <c r="F458" s="52"/>
      <c r="G458" s="52"/>
      <c r="H458" s="52"/>
    </row>
    <row r="459" spans="2:8" s="36" customFormat="1" ht="15">
      <c r="B459" s="229" t="s">
        <v>1953</v>
      </c>
      <c r="C459" s="373">
        <v>170139286.60999998</v>
      </c>
      <c r="F459" s="52"/>
      <c r="G459" s="52"/>
      <c r="H459" s="52"/>
    </row>
    <row r="460" spans="2:8" s="36" customFormat="1" ht="15">
      <c r="B460" s="229" t="s">
        <v>1961</v>
      </c>
      <c r="C460" s="373">
        <v>2180385.4700000002</v>
      </c>
      <c r="F460" s="52"/>
      <c r="G460" s="52"/>
      <c r="H460" s="52"/>
    </row>
    <row r="461" spans="2:8" s="36" customFormat="1" ht="15">
      <c r="B461" s="229" t="s">
        <v>1962</v>
      </c>
      <c r="C461" s="373">
        <v>421946188.88000005</v>
      </c>
      <c r="F461" s="52"/>
      <c r="G461" s="52"/>
      <c r="H461" s="52"/>
    </row>
    <row r="462" spans="2:8" s="36" customFormat="1" ht="15">
      <c r="B462" s="229" t="s">
        <v>1966</v>
      </c>
      <c r="C462" s="373">
        <v>293517504.40999997</v>
      </c>
      <c r="F462" s="52"/>
      <c r="G462" s="52"/>
      <c r="H462" s="52"/>
    </row>
    <row r="463" spans="2:8" s="53" customFormat="1" ht="15.75">
      <c r="B463" s="91"/>
      <c r="C463" s="92">
        <f>SUM(C419:C462)</f>
        <v>11004190482.9</v>
      </c>
      <c r="F463" s="93"/>
      <c r="G463" s="93"/>
      <c r="H463" s="93"/>
    </row>
    <row r="464" spans="2:8" s="36" customFormat="1">
      <c r="C464" s="51"/>
      <c r="F464" s="52"/>
      <c r="G464" s="52"/>
      <c r="H464" s="52"/>
    </row>
    <row r="465" spans="2:8" s="36" customFormat="1" ht="15.75">
      <c r="B465" s="91" t="s">
        <v>1990</v>
      </c>
      <c r="C465" s="92">
        <f>+C463-C415</f>
        <v>-477901722.94000053</v>
      </c>
      <c r="F465" s="52"/>
      <c r="G465" s="52"/>
      <c r="H465" s="52"/>
    </row>
    <row r="466" spans="2:8" s="36" customFormat="1">
      <c r="C466" s="51"/>
      <c r="F466" s="52"/>
      <c r="G466" s="52"/>
      <c r="H466" s="52"/>
    </row>
    <row r="467" spans="2:8" s="53" customFormat="1" ht="15">
      <c r="B467" s="280" t="s">
        <v>1977</v>
      </c>
      <c r="C467" s="281">
        <v>44500</v>
      </c>
      <c r="D467" s="70"/>
      <c r="E467" s="282"/>
      <c r="F467" s="283"/>
      <c r="G467" s="93"/>
      <c r="H467" s="93"/>
    </row>
    <row r="468" spans="2:8" s="53" customFormat="1" ht="45">
      <c r="B468" s="284" t="s">
        <v>1607</v>
      </c>
      <c r="C468" s="284" t="s">
        <v>1978</v>
      </c>
      <c r="D468" s="74" t="s">
        <v>1609</v>
      </c>
      <c r="E468" s="285" t="s">
        <v>1610</v>
      </c>
      <c r="F468" s="56" t="s">
        <v>1611</v>
      </c>
      <c r="G468" s="93"/>
      <c r="H468" s="93"/>
    </row>
    <row r="469" spans="2:8" s="53" customFormat="1" ht="15">
      <c r="B469" s="379" t="s">
        <v>2000</v>
      </c>
      <c r="C469" s="380">
        <v>11525</v>
      </c>
      <c r="D469" s="96">
        <v>41246.519099999998</v>
      </c>
      <c r="E469" s="342">
        <v>39314.449999999997</v>
      </c>
      <c r="F469" s="56" t="s">
        <v>1993</v>
      </c>
      <c r="G469" s="93"/>
      <c r="H469" s="93"/>
    </row>
    <row r="470" spans="2:8" s="53" customFormat="1">
      <c r="B470" s="290" t="s">
        <v>1999</v>
      </c>
      <c r="C470" s="291"/>
      <c r="D470" s="291"/>
      <c r="E470" s="291"/>
      <c r="F470" s="283"/>
      <c r="G470" s="93"/>
      <c r="H470" s="93"/>
    </row>
    <row r="471" spans="2:8" s="53" customFormat="1">
      <c r="B471" s="291"/>
      <c r="C471" s="291"/>
      <c r="D471" s="291"/>
      <c r="E471" s="291"/>
      <c r="F471" s="283"/>
      <c r="G471" s="93"/>
      <c r="H471" s="93"/>
    </row>
    <row r="472" spans="2:8" s="53" customFormat="1">
      <c r="B472" s="53" t="s">
        <v>1979</v>
      </c>
      <c r="C472" s="104">
        <v>1.18E-2</v>
      </c>
      <c r="D472" s="291"/>
      <c r="E472" s="291"/>
      <c r="F472" s="283"/>
      <c r="G472" s="93"/>
      <c r="H472" s="93"/>
    </row>
    <row r="473" spans="2:8" s="53" customFormat="1">
      <c r="C473" s="288"/>
      <c r="F473" s="93"/>
      <c r="G473" s="93"/>
      <c r="H473" s="93"/>
    </row>
    <row r="474" spans="2:8" s="53" customFormat="1">
      <c r="C474" s="288"/>
      <c r="F474" s="93"/>
      <c r="G474" s="93"/>
      <c r="H474" s="93"/>
    </row>
    <row r="475" spans="2:8" s="53" customFormat="1" ht="15">
      <c r="B475" s="276" t="s">
        <v>1998</v>
      </c>
      <c r="C475" s="288"/>
      <c r="F475" s="93"/>
      <c r="G475" s="93"/>
      <c r="H475" s="93"/>
    </row>
    <row r="476" spans="2:8" s="53" customFormat="1">
      <c r="C476" s="288"/>
      <c r="F476" s="93"/>
      <c r="G476" s="93"/>
      <c r="H476" s="93"/>
    </row>
    <row r="477" spans="2:8" s="53" customFormat="1" ht="15">
      <c r="B477" s="298" t="s">
        <v>1994</v>
      </c>
      <c r="C477" s="97" t="s">
        <v>1982</v>
      </c>
      <c r="F477" s="93"/>
      <c r="G477" s="93"/>
      <c r="H477" s="93"/>
    </row>
    <row r="478" spans="2:8" s="53" customFormat="1" ht="15">
      <c r="B478" s="229" t="s">
        <v>1992</v>
      </c>
      <c r="C478" s="98">
        <v>11525</v>
      </c>
      <c r="F478" s="93"/>
      <c r="G478" s="93"/>
      <c r="H478" s="93"/>
    </row>
    <row r="479" spans="2:8" s="53" customFormat="1">
      <c r="C479" s="288"/>
      <c r="F479" s="93"/>
      <c r="G479" s="93"/>
      <c r="H479" s="93"/>
    </row>
    <row r="480" spans="2:8" s="53" customFormat="1">
      <c r="C480" s="288"/>
      <c r="F480" s="93"/>
      <c r="G480" s="93"/>
      <c r="H480" s="93"/>
    </row>
    <row r="481" spans="2:8" s="53" customFormat="1" ht="15">
      <c r="B481" s="298" t="s">
        <v>1995</v>
      </c>
      <c r="C481" s="99" t="s">
        <v>1982</v>
      </c>
      <c r="F481" s="93"/>
      <c r="G481" s="93"/>
      <c r="H481" s="93"/>
    </row>
    <row r="482" spans="2:8" s="53" customFormat="1" ht="15">
      <c r="B482" s="229" t="s">
        <v>1992</v>
      </c>
      <c r="C482" s="98">
        <v>11525</v>
      </c>
      <c r="F482" s="93"/>
      <c r="G482" s="93"/>
      <c r="H482" s="93"/>
    </row>
    <row r="483" spans="2:8" s="53" customFormat="1">
      <c r="C483" s="288"/>
      <c r="F483" s="93"/>
      <c r="G483" s="93"/>
      <c r="H483" s="93"/>
    </row>
    <row r="484" spans="2:8" s="53" customFormat="1">
      <c r="C484" s="288"/>
      <c r="F484" s="93"/>
      <c r="G484" s="93"/>
      <c r="H484" s="93"/>
    </row>
    <row r="485" spans="2:8" s="53" customFormat="1" ht="15">
      <c r="B485" s="298" t="s">
        <v>1996</v>
      </c>
      <c r="C485" s="100" t="s">
        <v>1984</v>
      </c>
      <c r="F485" s="93"/>
      <c r="G485" s="93"/>
      <c r="H485" s="93"/>
    </row>
    <row r="486" spans="2:8" s="53" customFormat="1" ht="15">
      <c r="B486" s="229" t="s">
        <v>1992</v>
      </c>
      <c r="C486" s="101">
        <v>473943624.93000001</v>
      </c>
      <c r="F486" s="93"/>
      <c r="G486" s="93"/>
      <c r="H486" s="93"/>
    </row>
    <row r="487" spans="2:8" s="53" customFormat="1" ht="15.75">
      <c r="C487" s="108">
        <f>SUM(C486:C486)</f>
        <v>473943624.93000001</v>
      </c>
      <c r="F487" s="93"/>
      <c r="G487" s="93"/>
      <c r="H487" s="93"/>
    </row>
    <row r="488" spans="2:8" s="53" customFormat="1">
      <c r="C488" s="288"/>
      <c r="F488" s="93"/>
      <c r="G488" s="93"/>
      <c r="H488" s="93"/>
    </row>
    <row r="489" spans="2:8" s="53" customFormat="1" ht="15">
      <c r="B489" s="298" t="s">
        <v>1997</v>
      </c>
      <c r="C489" s="100" t="s">
        <v>1984</v>
      </c>
      <c r="F489" s="93"/>
      <c r="G489" s="93"/>
      <c r="H489" s="93"/>
    </row>
    <row r="490" spans="2:8" s="53" customFormat="1" ht="15">
      <c r="B490" s="229" t="s">
        <v>1992</v>
      </c>
      <c r="C490" s="101">
        <v>505880825.82999998</v>
      </c>
      <c r="F490" s="93"/>
      <c r="G490" s="93"/>
      <c r="H490" s="93"/>
    </row>
    <row r="491" spans="2:8" s="53" customFormat="1" ht="15.75">
      <c r="C491" s="108">
        <f>SUM(C490:C490)</f>
        <v>505880825.82999998</v>
      </c>
      <c r="F491" s="93"/>
      <c r="G491" s="93"/>
      <c r="H491" s="93"/>
    </row>
    <row r="492" spans="2:8" s="53" customFormat="1">
      <c r="C492" s="288"/>
      <c r="F492" s="93"/>
      <c r="G492" s="93"/>
      <c r="H492" s="93"/>
    </row>
    <row r="493" spans="2:8" s="53" customFormat="1" ht="15.75">
      <c r="B493" s="299" t="s">
        <v>1986</v>
      </c>
      <c r="C493" s="108">
        <f>+C491-C487</f>
        <v>31937200.899999976</v>
      </c>
      <c r="F493" s="93"/>
      <c r="G493" s="93"/>
      <c r="H493" s="93"/>
    </row>
    <row r="494" spans="2:8" s="53" customFormat="1" ht="15.75">
      <c r="B494" s="381"/>
      <c r="C494" s="92"/>
      <c r="F494" s="93"/>
      <c r="G494" s="93"/>
      <c r="H494" s="93"/>
    </row>
    <row r="495" spans="2:8" s="36" customFormat="1">
      <c r="C495" s="51"/>
      <c r="F495" s="52"/>
      <c r="G495" s="52"/>
      <c r="H495" s="52"/>
    </row>
    <row r="496" spans="2:8" s="36" customFormat="1">
      <c r="C496" s="51"/>
      <c r="F496" s="52"/>
      <c r="G496" s="52"/>
      <c r="H496" s="52"/>
    </row>
    <row r="497" spans="3:8" s="36" customFormat="1">
      <c r="C497" s="51"/>
      <c r="F497" s="52"/>
      <c r="G497" s="52"/>
      <c r="H497" s="52"/>
    </row>
    <row r="498" spans="3:8" s="36" customFormat="1">
      <c r="C498" s="51"/>
      <c r="F498" s="52"/>
      <c r="G498" s="52"/>
      <c r="H498" s="52"/>
    </row>
    <row r="499" spans="3:8" s="36" customFormat="1">
      <c r="C499" s="51"/>
      <c r="F499" s="52"/>
      <c r="G499" s="52"/>
      <c r="H499" s="52"/>
    </row>
    <row r="500" spans="3:8" s="36" customFormat="1">
      <c r="C500" s="51"/>
      <c r="F500" s="52"/>
      <c r="G500" s="52"/>
      <c r="H500" s="52"/>
    </row>
    <row r="501" spans="3:8" s="36" customFormat="1">
      <c r="C501" s="51"/>
      <c r="F501" s="52"/>
      <c r="G501" s="52"/>
      <c r="H501" s="52"/>
    </row>
  </sheetData>
  <mergeCells count="4">
    <mergeCell ref="B1:E1"/>
    <mergeCell ref="C3:C7"/>
    <mergeCell ref="D3:D7"/>
    <mergeCell ref="F234:F270"/>
  </mergeCells>
  <conditionalFormatting sqref="B228">
    <cfRule type="expression" dxfId="1101" priority="79">
      <formula>$A66244="Total"</formula>
    </cfRule>
  </conditionalFormatting>
  <conditionalFormatting sqref="C486 C490 C478 C482">
    <cfRule type="expression" dxfId="1100" priority="50" stopIfTrue="1">
      <formula>$C478="Total"</formula>
    </cfRule>
  </conditionalFormatting>
  <conditionalFormatting sqref="C486 C490 C478 C482">
    <cfRule type="expression" dxfId="1099" priority="49">
      <formula>#REF!="Total"</formula>
    </cfRule>
  </conditionalFormatting>
  <conditionalFormatting sqref="C486 C490 C478 C482">
    <cfRule type="expression" dxfId="1098" priority="48">
      <formula>#REF!="Total"</formula>
    </cfRule>
  </conditionalFormatting>
  <conditionalFormatting sqref="C486 C490 C478 C482">
    <cfRule type="expression" dxfId="1097" priority="47">
      <formula>#REF!="Total"</formula>
    </cfRule>
  </conditionalFormatting>
  <conditionalFormatting sqref="C486 C490 C478 C482">
    <cfRule type="expression" dxfId="1096" priority="55">
      <formula>$A478="Total"</formula>
    </cfRule>
  </conditionalFormatting>
  <conditionalFormatting sqref="C486 C490 C478 C482">
    <cfRule type="expression" dxfId="1095" priority="56" stopIfTrue="1">
      <formula>#REF!="Total"</formula>
    </cfRule>
  </conditionalFormatting>
  <conditionalFormatting sqref="C478">
    <cfRule type="expression" dxfId="1094" priority="58">
      <formula>$A419="Total"</formula>
    </cfRule>
  </conditionalFormatting>
  <conditionalFormatting sqref="C478 C482">
    <cfRule type="expression" dxfId="1093" priority="59">
      <formula>#REF!="Total"</formula>
    </cfRule>
  </conditionalFormatting>
  <conditionalFormatting sqref="C478 C482">
    <cfRule type="expression" dxfId="1092" priority="60">
      <formula>#REF!="Total"</formula>
    </cfRule>
  </conditionalFormatting>
  <conditionalFormatting sqref="C482">
    <cfRule type="expression" dxfId="1091" priority="19">
      <formula>$A430="Total"</formula>
    </cfRule>
  </conditionalFormatting>
  <hyperlinks>
    <hyperlink ref="A1" location="Index!A1" display="Index" xr:uid="{F5878D45-0964-4F7B-AD7C-EAEEF7C0DCA8}"/>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909F0-4A5B-455F-A96A-6146E65428FE}">
  <sheetPr codeName="Sheet79"/>
  <dimension ref="A1:I296"/>
  <sheetViews>
    <sheetView topLeftCell="B1"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28515625" style="1" bestFit="1" customWidth="1"/>
    <col min="5" max="5" width="14" style="1" bestFit="1" customWidth="1"/>
    <col min="6" max="6" width="10.28515625" style="4" bestFit="1" customWidth="1"/>
    <col min="7" max="7" width="18.140625" style="4" bestFit="1" customWidth="1"/>
    <col min="8" max="8" width="9.140625" style="4" bestFit="1" customWidth="1"/>
    <col min="9" max="16384" width="9.140625" style="1"/>
  </cols>
  <sheetData>
    <row r="1" spans="1:9">
      <c r="A1" s="3" t="s">
        <v>0</v>
      </c>
      <c r="B1" s="405" t="s">
        <v>45</v>
      </c>
      <c r="C1" s="405"/>
      <c r="D1" s="405"/>
      <c r="E1" s="405"/>
    </row>
    <row r="2" spans="1:9" ht="13.5" thickBot="1"/>
    <row r="3" spans="1:9" s="10" customFormat="1" ht="15">
      <c r="B3" s="11" t="s">
        <v>924</v>
      </c>
      <c r="C3" s="415"/>
      <c r="D3" s="418"/>
      <c r="F3" s="12"/>
      <c r="G3" s="12"/>
      <c r="H3" s="12"/>
    </row>
    <row r="4" spans="1:9" s="10" customFormat="1" ht="15">
      <c r="B4" s="15" t="s">
        <v>925</v>
      </c>
      <c r="C4" s="416"/>
      <c r="D4" s="419"/>
      <c r="F4" s="12"/>
      <c r="G4" s="12"/>
      <c r="H4" s="12"/>
    </row>
    <row r="5" spans="1:9" s="10" customFormat="1" ht="15">
      <c r="B5" s="15" t="s">
        <v>915</v>
      </c>
      <c r="C5" s="416"/>
      <c r="D5" s="419"/>
      <c r="F5" s="12"/>
      <c r="G5" s="12"/>
      <c r="H5" s="12"/>
    </row>
    <row r="6" spans="1:9" s="10" customFormat="1" ht="15">
      <c r="B6" s="15" t="s">
        <v>926</v>
      </c>
      <c r="C6" s="416"/>
      <c r="D6" s="419"/>
      <c r="F6" s="12"/>
      <c r="G6" s="12"/>
      <c r="H6" s="12"/>
    </row>
    <row r="7" spans="1:9" s="10" customFormat="1" ht="30.75" thickBot="1">
      <c r="B7" s="16" t="s">
        <v>927</v>
      </c>
      <c r="C7" s="417"/>
      <c r="D7" s="420"/>
      <c r="F7" s="12"/>
      <c r="G7" s="12"/>
      <c r="H7" s="12"/>
    </row>
    <row r="8" spans="1:9" s="10" customFormat="1">
      <c r="C8" s="17" t="s">
        <v>918</v>
      </c>
      <c r="D8" s="17" t="s">
        <v>919</v>
      </c>
      <c r="F8" s="12"/>
      <c r="G8" s="12"/>
      <c r="H8" s="12"/>
    </row>
    <row r="10" spans="1:9" s="36" customFormat="1">
      <c r="B10" s="36" t="s">
        <v>93</v>
      </c>
      <c r="C10" s="51"/>
      <c r="F10" s="52"/>
      <c r="G10" s="52"/>
      <c r="H10" s="52"/>
    </row>
    <row r="11" spans="1:9" s="36" customFormat="1">
      <c r="C11" s="51"/>
      <c r="F11" s="52"/>
      <c r="G11" s="52"/>
      <c r="H11" s="52"/>
    </row>
    <row r="12" spans="1:9" s="36" customFormat="1">
      <c r="B12" s="253" t="s">
        <v>94</v>
      </c>
      <c r="C12" s="254" t="s">
        <v>95</v>
      </c>
      <c r="D12" s="253" t="s">
        <v>124</v>
      </c>
      <c r="E12" s="253" t="s">
        <v>97</v>
      </c>
      <c r="F12" s="255" t="s">
        <v>98</v>
      </c>
      <c r="G12" s="255" t="s">
        <v>99</v>
      </c>
      <c r="H12" s="255" t="s">
        <v>100</v>
      </c>
      <c r="I12" s="89" t="s">
        <v>125</v>
      </c>
    </row>
    <row r="13" spans="1:9" s="36" customFormat="1">
      <c r="B13" s="89" t="s">
        <v>126</v>
      </c>
      <c r="C13" s="51"/>
      <c r="F13" s="52"/>
      <c r="G13" s="52"/>
      <c r="H13" s="52"/>
    </row>
    <row r="14" spans="1:9" s="36" customFormat="1">
      <c r="B14" s="89" t="s">
        <v>102</v>
      </c>
      <c r="C14" s="51"/>
      <c r="F14" s="52"/>
      <c r="G14" s="52"/>
      <c r="H14" s="52"/>
    </row>
    <row r="15" spans="1:9" s="36" customFormat="1">
      <c r="B15" s="36" t="s">
        <v>1013</v>
      </c>
      <c r="C15" s="51" t="s">
        <v>127</v>
      </c>
      <c r="D15" s="36" t="s">
        <v>133</v>
      </c>
      <c r="E15" s="36" t="s">
        <v>260</v>
      </c>
      <c r="F15" s="52">
        <v>48450</v>
      </c>
      <c r="G15" s="52">
        <v>554.15</v>
      </c>
      <c r="H15" s="52">
        <v>4.5199999999999996</v>
      </c>
    </row>
    <row r="16" spans="1:9" s="36" customFormat="1">
      <c r="B16" s="36" t="s">
        <v>1021</v>
      </c>
      <c r="C16" s="51" t="s">
        <v>127</v>
      </c>
      <c r="D16" s="36" t="s">
        <v>180</v>
      </c>
      <c r="E16" s="36" t="s">
        <v>408</v>
      </c>
      <c r="F16" s="52">
        <v>77500</v>
      </c>
      <c r="G16" s="52">
        <v>537.08000000000004</v>
      </c>
      <c r="H16" s="52">
        <v>4.38</v>
      </c>
    </row>
    <row r="17" spans="2:8" s="36" customFormat="1">
      <c r="B17" s="36" t="s">
        <v>1090</v>
      </c>
      <c r="C17" s="51" t="s">
        <v>127</v>
      </c>
      <c r="D17" s="36" t="s">
        <v>128</v>
      </c>
      <c r="E17" s="36" t="s">
        <v>129</v>
      </c>
      <c r="F17" s="52">
        <v>65000</v>
      </c>
      <c r="G17" s="52">
        <v>521.33000000000004</v>
      </c>
      <c r="H17" s="52">
        <v>4.25</v>
      </c>
    </row>
    <row r="18" spans="2:8" s="36" customFormat="1">
      <c r="B18" s="36" t="s">
        <v>1016</v>
      </c>
      <c r="C18" s="51" t="s">
        <v>127</v>
      </c>
      <c r="D18" s="36" t="s">
        <v>335</v>
      </c>
      <c r="E18" s="36" t="s">
        <v>336</v>
      </c>
      <c r="F18" s="52">
        <v>37400</v>
      </c>
      <c r="G18" s="52">
        <v>492.17</v>
      </c>
      <c r="H18" s="52">
        <v>4.0199999999999996</v>
      </c>
    </row>
    <row r="19" spans="2:8" s="36" customFormat="1">
      <c r="B19" s="36" t="s">
        <v>1012</v>
      </c>
      <c r="C19" s="51" t="s">
        <v>127</v>
      </c>
      <c r="D19" s="36" t="s">
        <v>133</v>
      </c>
      <c r="E19" s="36" t="s">
        <v>135</v>
      </c>
      <c r="F19" s="52">
        <v>14400</v>
      </c>
      <c r="G19" s="52">
        <v>489.28</v>
      </c>
      <c r="H19" s="52">
        <v>3.99</v>
      </c>
    </row>
    <row r="20" spans="2:8" s="36" customFormat="1">
      <c r="B20" s="36" t="s">
        <v>1018</v>
      </c>
      <c r="C20" s="51" t="s">
        <v>127</v>
      </c>
      <c r="D20" s="36" t="s">
        <v>163</v>
      </c>
      <c r="E20" s="36" t="s">
        <v>164</v>
      </c>
      <c r="F20" s="52">
        <v>6200</v>
      </c>
      <c r="G20" s="52">
        <v>473.44</v>
      </c>
      <c r="H20" s="52">
        <v>3.86</v>
      </c>
    </row>
    <row r="21" spans="2:8" s="36" customFormat="1">
      <c r="B21" s="36" t="s">
        <v>1062</v>
      </c>
      <c r="C21" s="51" t="s">
        <v>127</v>
      </c>
      <c r="D21" s="36" t="s">
        <v>175</v>
      </c>
      <c r="E21" s="36" t="s">
        <v>282</v>
      </c>
      <c r="F21" s="52">
        <v>38800</v>
      </c>
      <c r="G21" s="52">
        <v>444.47</v>
      </c>
      <c r="H21" s="52">
        <v>3.63</v>
      </c>
    </row>
    <row r="22" spans="2:8" s="36" customFormat="1">
      <c r="B22" s="36" t="s">
        <v>1285</v>
      </c>
      <c r="C22" s="51" t="s">
        <v>127</v>
      </c>
      <c r="D22" s="36" t="s">
        <v>128</v>
      </c>
      <c r="E22" s="36" t="s">
        <v>132</v>
      </c>
      <c r="F22" s="52">
        <v>28000</v>
      </c>
      <c r="G22" s="52">
        <v>443.2</v>
      </c>
      <c r="H22" s="52">
        <v>3.62</v>
      </c>
    </row>
    <row r="23" spans="2:8" s="36" customFormat="1">
      <c r="B23" s="36" t="s">
        <v>1031</v>
      </c>
      <c r="C23" s="51" t="s">
        <v>127</v>
      </c>
      <c r="D23" s="36" t="s">
        <v>145</v>
      </c>
      <c r="E23" s="36" t="s">
        <v>158</v>
      </c>
      <c r="F23" s="52">
        <v>45000</v>
      </c>
      <c r="G23" s="52">
        <v>426.31</v>
      </c>
      <c r="H23" s="52">
        <v>3.48</v>
      </c>
    </row>
    <row r="24" spans="2:8" s="36" customFormat="1">
      <c r="B24" s="36" t="s">
        <v>1286</v>
      </c>
      <c r="C24" s="51" t="s">
        <v>127</v>
      </c>
      <c r="D24" s="36" t="s">
        <v>133</v>
      </c>
      <c r="E24" s="36" t="s">
        <v>134</v>
      </c>
      <c r="F24" s="52">
        <v>24800</v>
      </c>
      <c r="G24" s="52">
        <v>413.6</v>
      </c>
      <c r="H24" s="52">
        <v>3.37</v>
      </c>
    </row>
    <row r="25" spans="2:8" s="36" customFormat="1">
      <c r="B25" s="36" t="s">
        <v>1039</v>
      </c>
      <c r="C25" s="51" t="s">
        <v>127</v>
      </c>
      <c r="D25" s="36" t="s">
        <v>130</v>
      </c>
      <c r="E25" s="36" t="s">
        <v>131</v>
      </c>
      <c r="F25" s="52">
        <v>14850</v>
      </c>
      <c r="G25" s="52">
        <v>376.63</v>
      </c>
      <c r="H25" s="52">
        <v>3.07</v>
      </c>
    </row>
    <row r="26" spans="2:8" s="36" customFormat="1">
      <c r="B26" s="36" t="s">
        <v>1023</v>
      </c>
      <c r="C26" s="51" t="s">
        <v>127</v>
      </c>
      <c r="D26" s="36" t="s">
        <v>337</v>
      </c>
      <c r="E26" s="36" t="s">
        <v>341</v>
      </c>
      <c r="F26" s="52">
        <v>104700</v>
      </c>
      <c r="G26" s="52">
        <v>318.29000000000002</v>
      </c>
      <c r="H26" s="52">
        <v>2.6</v>
      </c>
    </row>
    <row r="27" spans="2:8" s="36" customFormat="1">
      <c r="B27" s="36" t="s">
        <v>1064</v>
      </c>
      <c r="C27" s="51" t="s">
        <v>127</v>
      </c>
      <c r="D27" s="36" t="s">
        <v>139</v>
      </c>
      <c r="E27" s="36" t="s">
        <v>140</v>
      </c>
      <c r="F27" s="52">
        <v>9700</v>
      </c>
      <c r="G27" s="52">
        <v>275.94</v>
      </c>
      <c r="H27" s="52">
        <v>2.25</v>
      </c>
    </row>
    <row r="28" spans="2:8" s="36" customFormat="1">
      <c r="B28" s="36" t="s">
        <v>1035</v>
      </c>
      <c r="C28" s="51" t="s">
        <v>127</v>
      </c>
      <c r="D28" s="36" t="s">
        <v>151</v>
      </c>
      <c r="E28" s="36" t="s">
        <v>378</v>
      </c>
      <c r="F28" s="52">
        <v>37050</v>
      </c>
      <c r="G28" s="52">
        <v>255.4</v>
      </c>
      <c r="H28" s="52">
        <v>2.08</v>
      </c>
    </row>
    <row r="29" spans="2:8" s="36" customFormat="1">
      <c r="B29" s="36" t="s">
        <v>1033</v>
      </c>
      <c r="C29" s="51" t="s">
        <v>127</v>
      </c>
      <c r="D29" s="36" t="s">
        <v>194</v>
      </c>
      <c r="E29" s="36" t="s">
        <v>355</v>
      </c>
      <c r="F29" s="52">
        <v>29900</v>
      </c>
      <c r="G29" s="52">
        <v>221.32</v>
      </c>
      <c r="H29" s="52">
        <v>1.81</v>
      </c>
    </row>
    <row r="30" spans="2:8" s="36" customFormat="1">
      <c r="B30" s="36" t="s">
        <v>1015</v>
      </c>
      <c r="C30" s="51" t="s">
        <v>127</v>
      </c>
      <c r="D30" s="36" t="s">
        <v>145</v>
      </c>
      <c r="E30" s="36" t="s">
        <v>153</v>
      </c>
      <c r="F30" s="52">
        <v>6790</v>
      </c>
      <c r="G30" s="52">
        <v>162.49</v>
      </c>
      <c r="H30" s="52">
        <v>1.33</v>
      </c>
    </row>
    <row r="31" spans="2:8" s="36" customFormat="1">
      <c r="B31" s="36" t="s">
        <v>1038</v>
      </c>
      <c r="C31" s="51" t="s">
        <v>127</v>
      </c>
      <c r="D31" s="36" t="s">
        <v>141</v>
      </c>
      <c r="E31" s="36" t="s">
        <v>142</v>
      </c>
      <c r="F31" s="52">
        <v>18000</v>
      </c>
      <c r="G31" s="52">
        <v>123.36</v>
      </c>
      <c r="H31" s="52">
        <v>1.01</v>
      </c>
    </row>
    <row r="32" spans="2:8" s="36" customFormat="1">
      <c r="B32" s="36" t="s">
        <v>1057</v>
      </c>
      <c r="C32" s="51" t="s">
        <v>127</v>
      </c>
      <c r="D32" s="36" t="s">
        <v>151</v>
      </c>
      <c r="E32" s="36" t="s">
        <v>152</v>
      </c>
      <c r="F32" s="52">
        <v>2200</v>
      </c>
      <c r="G32" s="52">
        <v>113.3</v>
      </c>
      <c r="H32" s="52">
        <v>0.92</v>
      </c>
    </row>
    <row r="33" spans="2:8" s="36" customFormat="1">
      <c r="B33" s="36" t="s">
        <v>1331</v>
      </c>
      <c r="C33" s="51" t="s">
        <v>127</v>
      </c>
      <c r="D33" s="36" t="s">
        <v>137</v>
      </c>
      <c r="E33" s="36" t="s">
        <v>270</v>
      </c>
      <c r="F33" s="52">
        <v>9200</v>
      </c>
      <c r="G33" s="52">
        <v>110.82</v>
      </c>
      <c r="H33" s="52">
        <v>0.9</v>
      </c>
    </row>
    <row r="34" spans="2:8" s="36" customFormat="1">
      <c r="B34" s="36" t="s">
        <v>1028</v>
      </c>
      <c r="C34" s="51" t="s">
        <v>127</v>
      </c>
      <c r="D34" s="36" t="s">
        <v>145</v>
      </c>
      <c r="E34" s="36" t="s">
        <v>174</v>
      </c>
      <c r="F34" s="52">
        <v>13175</v>
      </c>
      <c r="G34" s="52">
        <v>106.65</v>
      </c>
      <c r="H34" s="52">
        <v>0.87</v>
      </c>
    </row>
    <row r="35" spans="2:8" s="36" customFormat="1">
      <c r="B35" s="36" t="s">
        <v>280</v>
      </c>
      <c r="C35" s="51" t="s">
        <v>127</v>
      </c>
      <c r="D35" s="36" t="s">
        <v>128</v>
      </c>
      <c r="E35" s="36" t="s">
        <v>281</v>
      </c>
      <c r="F35" s="52">
        <v>20500</v>
      </c>
      <c r="G35" s="52">
        <v>102.94</v>
      </c>
      <c r="H35" s="52">
        <v>0.84</v>
      </c>
    </row>
    <row r="36" spans="2:8" s="36" customFormat="1">
      <c r="B36" s="36" t="s">
        <v>1129</v>
      </c>
      <c r="C36" s="51" t="s">
        <v>127</v>
      </c>
      <c r="D36" s="36" t="s">
        <v>244</v>
      </c>
      <c r="E36" s="36" t="s">
        <v>377</v>
      </c>
      <c r="F36" s="52">
        <v>21000</v>
      </c>
      <c r="G36" s="52">
        <v>101.58</v>
      </c>
      <c r="H36" s="52">
        <v>0.83</v>
      </c>
    </row>
    <row r="37" spans="2:8" s="36" customFormat="1">
      <c r="B37" s="36" t="s">
        <v>1124</v>
      </c>
      <c r="C37" s="51" t="s">
        <v>127</v>
      </c>
      <c r="D37" s="36" t="s">
        <v>161</v>
      </c>
      <c r="E37" s="36" t="s">
        <v>162</v>
      </c>
      <c r="F37" s="52">
        <v>5700</v>
      </c>
      <c r="G37" s="52">
        <v>100.7</v>
      </c>
      <c r="H37" s="52">
        <v>0.82</v>
      </c>
    </row>
    <row r="38" spans="2:8" s="36" customFormat="1">
      <c r="B38" s="36" t="s">
        <v>1047</v>
      </c>
      <c r="C38" s="51" t="s">
        <v>127</v>
      </c>
      <c r="D38" s="36" t="s">
        <v>137</v>
      </c>
      <c r="E38" s="36" t="s">
        <v>138</v>
      </c>
      <c r="F38" s="52">
        <v>4000</v>
      </c>
      <c r="G38" s="52">
        <v>95.34</v>
      </c>
      <c r="H38" s="52">
        <v>0.78</v>
      </c>
    </row>
    <row r="39" spans="2:8" s="36" customFormat="1">
      <c r="B39" s="36" t="s">
        <v>1332</v>
      </c>
      <c r="C39" s="51" t="s">
        <v>127</v>
      </c>
      <c r="D39" s="36" t="s">
        <v>133</v>
      </c>
      <c r="E39" s="36" t="s">
        <v>676</v>
      </c>
      <c r="F39" s="52">
        <v>1300</v>
      </c>
      <c r="G39" s="52">
        <v>86.87</v>
      </c>
      <c r="H39" s="52">
        <v>0.71</v>
      </c>
    </row>
    <row r="40" spans="2:8" s="36" customFormat="1">
      <c r="B40" s="36" t="s">
        <v>1045</v>
      </c>
      <c r="C40" s="51" t="s">
        <v>127</v>
      </c>
      <c r="D40" s="36" t="s">
        <v>163</v>
      </c>
      <c r="E40" s="36" t="s">
        <v>266</v>
      </c>
      <c r="F40" s="52">
        <v>21000</v>
      </c>
      <c r="G40" s="52">
        <v>85.01</v>
      </c>
      <c r="H40" s="52">
        <v>0.69</v>
      </c>
    </row>
    <row r="41" spans="2:8" s="36" customFormat="1">
      <c r="B41" s="36" t="s">
        <v>1333</v>
      </c>
      <c r="C41" s="51" t="s">
        <v>127</v>
      </c>
      <c r="D41" s="36" t="s">
        <v>250</v>
      </c>
      <c r="E41" s="36" t="s">
        <v>677</v>
      </c>
      <c r="F41" s="52">
        <v>16000</v>
      </c>
      <c r="G41" s="52">
        <v>79.989999999999995</v>
      </c>
      <c r="H41" s="52">
        <v>0.65</v>
      </c>
    </row>
    <row r="42" spans="2:8" s="36" customFormat="1">
      <c r="B42" s="36" t="s">
        <v>1109</v>
      </c>
      <c r="C42" s="51" t="s">
        <v>127</v>
      </c>
      <c r="D42" s="36" t="s">
        <v>244</v>
      </c>
      <c r="E42" s="36" t="s">
        <v>370</v>
      </c>
      <c r="F42" s="52">
        <v>7900</v>
      </c>
      <c r="G42" s="52">
        <v>69.86</v>
      </c>
      <c r="H42" s="52">
        <v>0.56999999999999995</v>
      </c>
    </row>
    <row r="43" spans="2:8" s="36" customFormat="1">
      <c r="B43" s="36" t="s">
        <v>1334</v>
      </c>
      <c r="C43" s="51" t="s">
        <v>127</v>
      </c>
      <c r="D43" s="36" t="s">
        <v>163</v>
      </c>
      <c r="E43" s="36" t="s">
        <v>678</v>
      </c>
      <c r="F43" s="52">
        <v>2060</v>
      </c>
      <c r="G43" s="52">
        <v>68.3</v>
      </c>
      <c r="H43" s="52">
        <v>0.56000000000000005</v>
      </c>
    </row>
    <row r="44" spans="2:8" s="36" customFormat="1">
      <c r="B44" s="36" t="s">
        <v>1036</v>
      </c>
      <c r="C44" s="51" t="s">
        <v>127</v>
      </c>
      <c r="D44" s="36" t="s">
        <v>139</v>
      </c>
      <c r="E44" s="36" t="s">
        <v>462</v>
      </c>
      <c r="F44" s="52">
        <v>9600</v>
      </c>
      <c r="G44" s="52">
        <v>59.02</v>
      </c>
      <c r="H44" s="52">
        <v>0.48</v>
      </c>
    </row>
    <row r="45" spans="2:8" s="36" customFormat="1">
      <c r="B45" s="36" t="s">
        <v>1024</v>
      </c>
      <c r="C45" s="51" t="s">
        <v>127</v>
      </c>
      <c r="D45" s="36" t="s">
        <v>151</v>
      </c>
      <c r="E45" s="36" t="s">
        <v>172</v>
      </c>
      <c r="F45" s="52">
        <v>5500</v>
      </c>
      <c r="G45" s="52">
        <v>43.73</v>
      </c>
      <c r="H45" s="52">
        <v>0.36</v>
      </c>
    </row>
    <row r="46" spans="2:8" s="36" customFormat="1">
      <c r="B46" s="36" t="s">
        <v>1335</v>
      </c>
      <c r="C46" s="51" t="s">
        <v>127</v>
      </c>
      <c r="D46" s="36" t="s">
        <v>163</v>
      </c>
      <c r="E46" s="36" t="s">
        <v>345</v>
      </c>
      <c r="F46" s="52">
        <v>2850</v>
      </c>
      <c r="G46" s="52">
        <v>43.56</v>
      </c>
      <c r="H46" s="52">
        <v>0.36</v>
      </c>
    </row>
    <row r="47" spans="2:8" s="36" customFormat="1">
      <c r="B47" s="36" t="s">
        <v>1030</v>
      </c>
      <c r="C47" s="51" t="s">
        <v>127</v>
      </c>
      <c r="D47" s="36" t="s">
        <v>250</v>
      </c>
      <c r="E47" s="36" t="s">
        <v>353</v>
      </c>
      <c r="F47" s="52">
        <v>20000</v>
      </c>
      <c r="G47" s="52">
        <v>42.86</v>
      </c>
      <c r="H47" s="52">
        <v>0.35</v>
      </c>
    </row>
    <row r="48" spans="2:8" s="36" customFormat="1">
      <c r="B48" s="36" t="s">
        <v>1085</v>
      </c>
      <c r="C48" s="51" t="s">
        <v>127</v>
      </c>
      <c r="D48" s="36" t="s">
        <v>227</v>
      </c>
      <c r="E48" s="36" t="s">
        <v>265</v>
      </c>
      <c r="F48" s="52">
        <v>1150</v>
      </c>
      <c r="G48" s="52">
        <v>42.43</v>
      </c>
      <c r="H48" s="52">
        <v>0.35</v>
      </c>
    </row>
    <row r="49" spans="2:8" s="36" customFormat="1">
      <c r="B49" s="36" t="s">
        <v>1336</v>
      </c>
      <c r="C49" s="51" t="s">
        <v>127</v>
      </c>
      <c r="D49" s="36" t="s">
        <v>130</v>
      </c>
      <c r="E49" s="36" t="s">
        <v>679</v>
      </c>
      <c r="F49" s="52">
        <v>2073</v>
      </c>
      <c r="G49" s="52">
        <v>39.44</v>
      </c>
      <c r="H49" s="52">
        <v>0.32</v>
      </c>
    </row>
    <row r="50" spans="2:8" s="36" customFormat="1">
      <c r="B50" s="36" t="s">
        <v>1288</v>
      </c>
      <c r="C50" s="51" t="s">
        <v>127</v>
      </c>
      <c r="D50" s="36" t="s">
        <v>250</v>
      </c>
      <c r="E50" s="36" t="s">
        <v>404</v>
      </c>
      <c r="F50" s="52">
        <v>28500</v>
      </c>
      <c r="G50" s="52">
        <v>37.81</v>
      </c>
      <c r="H50" s="52">
        <v>0.31</v>
      </c>
    </row>
    <row r="51" spans="2:8" s="36" customFormat="1">
      <c r="B51" s="36" t="s">
        <v>1287</v>
      </c>
      <c r="C51" s="51" t="s">
        <v>127</v>
      </c>
      <c r="D51" s="36" t="s">
        <v>250</v>
      </c>
      <c r="E51" s="36" t="s">
        <v>262</v>
      </c>
      <c r="F51" s="52">
        <v>20000</v>
      </c>
      <c r="G51" s="52">
        <v>37.01</v>
      </c>
      <c r="H51" s="52">
        <v>0.3</v>
      </c>
    </row>
    <row r="52" spans="2:8" s="36" customFormat="1">
      <c r="B52" s="36" t="s">
        <v>1071</v>
      </c>
      <c r="C52" s="51" t="s">
        <v>127</v>
      </c>
      <c r="D52" s="36" t="s">
        <v>335</v>
      </c>
      <c r="E52" s="36" t="s">
        <v>680</v>
      </c>
      <c r="F52" s="52">
        <v>30000</v>
      </c>
      <c r="G52" s="52">
        <v>34.53</v>
      </c>
      <c r="H52" s="52">
        <v>0.28000000000000003</v>
      </c>
    </row>
    <row r="53" spans="2:8" s="36" customFormat="1">
      <c r="B53" s="36" t="s">
        <v>1020</v>
      </c>
      <c r="C53" s="51" t="s">
        <v>127</v>
      </c>
      <c r="D53" s="36" t="s">
        <v>335</v>
      </c>
      <c r="E53" s="36" t="s">
        <v>403</v>
      </c>
      <c r="F53" s="52">
        <v>5000</v>
      </c>
      <c r="G53" s="52">
        <v>33.46</v>
      </c>
      <c r="H53" s="52">
        <v>0.27</v>
      </c>
    </row>
    <row r="54" spans="2:8" s="36" customFormat="1">
      <c r="B54" s="36" t="s">
        <v>1302</v>
      </c>
      <c r="C54" s="51" t="s">
        <v>127</v>
      </c>
      <c r="D54" s="36" t="s">
        <v>141</v>
      </c>
      <c r="E54" s="36" t="s">
        <v>435</v>
      </c>
      <c r="F54" s="52">
        <v>1285</v>
      </c>
      <c r="G54" s="52">
        <v>2.62</v>
      </c>
      <c r="H54" s="52">
        <v>0.02</v>
      </c>
    </row>
    <row r="55" spans="2:8" s="36" customFormat="1">
      <c r="B55" s="53" t="s">
        <v>1572</v>
      </c>
      <c r="C55" s="51" t="s">
        <v>127</v>
      </c>
      <c r="F55" s="52">
        <v>650</v>
      </c>
      <c r="G55" s="52">
        <v>115.15</v>
      </c>
      <c r="H55" s="52">
        <v>0.94</v>
      </c>
    </row>
    <row r="56" spans="2:8" s="36" customFormat="1">
      <c r="B56" s="36" t="s">
        <v>1255</v>
      </c>
      <c r="C56" s="51" t="s">
        <v>127</v>
      </c>
      <c r="D56" s="36" t="s">
        <v>145</v>
      </c>
      <c r="E56" s="36" t="s">
        <v>174</v>
      </c>
      <c r="F56" s="52">
        <v>-3375</v>
      </c>
      <c r="G56" s="52">
        <v>-27.38</v>
      </c>
      <c r="H56" s="52">
        <v>-0.22</v>
      </c>
    </row>
    <row r="57" spans="2:8" s="36" customFormat="1">
      <c r="B57" s="36" t="s">
        <v>1268</v>
      </c>
      <c r="C57" s="51" t="s">
        <v>127</v>
      </c>
      <c r="D57" s="36" t="s">
        <v>145</v>
      </c>
      <c r="E57" s="36" t="s">
        <v>153</v>
      </c>
      <c r="F57" s="52">
        <v>-3300</v>
      </c>
      <c r="G57" s="52">
        <v>-79.17</v>
      </c>
      <c r="H57" s="52">
        <v>-0.65</v>
      </c>
    </row>
    <row r="58" spans="2:8" s="36" customFormat="1">
      <c r="B58" s="36" t="s">
        <v>1238</v>
      </c>
      <c r="C58" s="51" t="s">
        <v>127</v>
      </c>
      <c r="D58" s="36" t="s">
        <v>163</v>
      </c>
      <c r="E58" s="36" t="s">
        <v>266</v>
      </c>
      <c r="F58" s="52">
        <v>-21000</v>
      </c>
      <c r="G58" s="52">
        <v>-85.13</v>
      </c>
      <c r="H58" s="52">
        <v>-0.69</v>
      </c>
    </row>
    <row r="59" spans="2:8" s="36" customFormat="1">
      <c r="B59" s="36" t="s">
        <v>1250</v>
      </c>
      <c r="C59" s="51" t="s">
        <v>127</v>
      </c>
      <c r="D59" s="36" t="s">
        <v>194</v>
      </c>
      <c r="E59" s="36" t="s">
        <v>355</v>
      </c>
      <c r="F59" s="52">
        <v>-29900</v>
      </c>
      <c r="G59" s="52">
        <v>-221.68</v>
      </c>
      <c r="H59" s="52">
        <v>-1.81</v>
      </c>
    </row>
    <row r="60" spans="2:8" s="36" customFormat="1">
      <c r="B60" s="36" t="s">
        <v>1260</v>
      </c>
      <c r="C60" s="51" t="s">
        <v>127</v>
      </c>
      <c r="D60" s="36" t="s">
        <v>337</v>
      </c>
      <c r="E60" s="36" t="s">
        <v>341</v>
      </c>
      <c r="F60" s="52">
        <v>-83700</v>
      </c>
      <c r="G60" s="52">
        <v>-254.99</v>
      </c>
      <c r="H60" s="52">
        <v>-2.08</v>
      </c>
    </row>
    <row r="61" spans="2:8" s="36" customFormat="1">
      <c r="B61" s="36" t="s">
        <v>1248</v>
      </c>
      <c r="C61" s="51" t="s">
        <v>127</v>
      </c>
      <c r="D61" s="36" t="s">
        <v>151</v>
      </c>
      <c r="E61" s="36" t="s">
        <v>378</v>
      </c>
      <c r="F61" s="52">
        <v>-37050</v>
      </c>
      <c r="G61" s="52">
        <v>-256.37</v>
      </c>
      <c r="H61" s="52">
        <v>-2.09</v>
      </c>
    </row>
    <row r="62" spans="2:8" s="36" customFormat="1">
      <c r="B62" s="36" t="s">
        <v>1271</v>
      </c>
      <c r="C62" s="51" t="s">
        <v>127</v>
      </c>
      <c r="D62" s="36" t="s">
        <v>133</v>
      </c>
      <c r="E62" s="36" t="s">
        <v>135</v>
      </c>
      <c r="F62" s="52">
        <v>-9000</v>
      </c>
      <c r="G62" s="52">
        <v>-307.19</v>
      </c>
      <c r="H62" s="52">
        <v>-2.5099999999999998</v>
      </c>
    </row>
    <row r="63" spans="2:8" s="36" customFormat="1">
      <c r="B63" s="36" t="s">
        <v>1221</v>
      </c>
      <c r="C63" s="51" t="s">
        <v>127</v>
      </c>
      <c r="D63" s="36" t="s">
        <v>175</v>
      </c>
      <c r="E63" s="36" t="s">
        <v>282</v>
      </c>
      <c r="F63" s="52">
        <v>-35250</v>
      </c>
      <c r="G63" s="52">
        <v>-405.64</v>
      </c>
      <c r="H63" s="52">
        <v>-3.31</v>
      </c>
    </row>
    <row r="64" spans="2:8" s="36" customFormat="1">
      <c r="B64" s="36" t="s">
        <v>1265</v>
      </c>
      <c r="C64" s="51" t="s">
        <v>127</v>
      </c>
      <c r="D64" s="36" t="s">
        <v>163</v>
      </c>
      <c r="E64" s="36" t="s">
        <v>164</v>
      </c>
      <c r="F64" s="52">
        <v>-5400</v>
      </c>
      <c r="G64" s="52">
        <v>-413.33</v>
      </c>
      <c r="H64" s="52">
        <v>-3.37</v>
      </c>
    </row>
    <row r="65" spans="2:8" s="36" customFormat="1">
      <c r="B65" s="36" t="s">
        <v>1252</v>
      </c>
      <c r="C65" s="51" t="s">
        <v>127</v>
      </c>
      <c r="D65" s="36" t="s">
        <v>145</v>
      </c>
      <c r="E65" s="36" t="s">
        <v>158</v>
      </c>
      <c r="F65" s="52">
        <v>-45000</v>
      </c>
      <c r="G65" s="52">
        <v>-428.13</v>
      </c>
      <c r="H65" s="52">
        <v>-3.49</v>
      </c>
    </row>
    <row r="66" spans="2:8" s="36" customFormat="1">
      <c r="B66" s="36" t="s">
        <v>1267</v>
      </c>
      <c r="C66" s="51" t="s">
        <v>127</v>
      </c>
      <c r="D66" s="36" t="s">
        <v>335</v>
      </c>
      <c r="E66" s="36" t="s">
        <v>336</v>
      </c>
      <c r="F66" s="52">
        <v>-37400</v>
      </c>
      <c r="G66" s="52">
        <v>-493.1</v>
      </c>
      <c r="H66" s="52">
        <v>-4.0199999999999996</v>
      </c>
    </row>
    <row r="67" spans="2:8" s="36" customFormat="1">
      <c r="B67" s="36" t="s">
        <v>1270</v>
      </c>
      <c r="C67" s="51" t="s">
        <v>127</v>
      </c>
      <c r="D67" s="36" t="s">
        <v>133</v>
      </c>
      <c r="E67" s="36" t="s">
        <v>260</v>
      </c>
      <c r="F67" s="52">
        <v>-44800</v>
      </c>
      <c r="G67" s="52">
        <v>-514.1</v>
      </c>
      <c r="H67" s="52">
        <v>-4.1900000000000004</v>
      </c>
    </row>
    <row r="68" spans="2:8" s="36" customFormat="1">
      <c r="B68" s="36" t="s">
        <v>1262</v>
      </c>
      <c r="C68" s="51" t="s">
        <v>127</v>
      </c>
      <c r="D68" s="36" t="s">
        <v>180</v>
      </c>
      <c r="E68" s="36" t="s">
        <v>408</v>
      </c>
      <c r="F68" s="52">
        <v>-77500</v>
      </c>
      <c r="G68" s="52">
        <v>-537.92999999999995</v>
      </c>
      <c r="H68" s="52">
        <v>-4.3899999999999997</v>
      </c>
    </row>
    <row r="69" spans="2:8" s="36" customFormat="1">
      <c r="B69" s="89" t="s">
        <v>196</v>
      </c>
      <c r="C69" s="256"/>
      <c r="D69" s="89"/>
      <c r="E69" s="89"/>
      <c r="F69" s="257"/>
      <c r="G69" s="257">
        <f>SUM(G15:G55)</f>
        <v>8181.4399999999978</v>
      </c>
      <c r="H69" s="257">
        <f>SUM(H15:H55)</f>
        <v>66.749999999999972</v>
      </c>
    </row>
    <row r="70" spans="2:8" s="36" customFormat="1">
      <c r="B70" s="253" t="s">
        <v>94</v>
      </c>
      <c r="C70" s="254" t="s">
        <v>95</v>
      </c>
      <c r="D70" s="253" t="s">
        <v>96</v>
      </c>
      <c r="E70" s="253" t="s">
        <v>97</v>
      </c>
      <c r="F70" s="255" t="s">
        <v>98</v>
      </c>
      <c r="G70" s="255" t="s">
        <v>99</v>
      </c>
      <c r="H70" s="255" t="s">
        <v>100</v>
      </c>
    </row>
    <row r="71" spans="2:8" s="36" customFormat="1">
      <c r="B71" s="89" t="s">
        <v>101</v>
      </c>
      <c r="C71" s="51"/>
      <c r="F71" s="52"/>
      <c r="G71" s="52"/>
      <c r="H71" s="52"/>
    </row>
    <row r="72" spans="2:8" s="36" customFormat="1">
      <c r="B72" s="89" t="s">
        <v>102</v>
      </c>
      <c r="C72" s="51"/>
      <c r="F72" s="52"/>
      <c r="G72" s="52"/>
      <c r="H72" s="52"/>
    </row>
    <row r="73" spans="2:8" s="36" customFormat="1">
      <c r="B73" s="89" t="s">
        <v>103</v>
      </c>
      <c r="C73" s="51"/>
      <c r="F73" s="52"/>
      <c r="G73" s="52"/>
      <c r="H73" s="52"/>
    </row>
    <row r="74" spans="2:8" s="36" customFormat="1">
      <c r="B74" s="36" t="s">
        <v>1593</v>
      </c>
      <c r="C74" s="51">
        <v>3.99</v>
      </c>
      <c r="D74" s="36" t="s">
        <v>104</v>
      </c>
      <c r="E74" s="36" t="s">
        <v>681</v>
      </c>
      <c r="F74" s="52">
        <v>500000</v>
      </c>
      <c r="G74" s="52">
        <v>514.99</v>
      </c>
      <c r="H74" s="52">
        <v>4.2</v>
      </c>
    </row>
    <row r="75" spans="2:8" s="36" customFormat="1">
      <c r="B75" s="36" t="s">
        <v>1595</v>
      </c>
      <c r="C75" s="51">
        <v>4.05</v>
      </c>
      <c r="D75" s="36" t="s">
        <v>104</v>
      </c>
      <c r="E75" s="36" t="s">
        <v>682</v>
      </c>
      <c r="F75" s="52">
        <v>500000</v>
      </c>
      <c r="G75" s="52">
        <v>512.20000000000005</v>
      </c>
      <c r="H75" s="52">
        <v>4.18</v>
      </c>
    </row>
    <row r="76" spans="2:8" s="36" customFormat="1">
      <c r="B76" s="36" t="s">
        <v>1605</v>
      </c>
      <c r="C76" s="51">
        <v>4.6100000000000003</v>
      </c>
      <c r="D76" s="36" t="s">
        <v>104</v>
      </c>
      <c r="E76" s="36" t="s">
        <v>683</v>
      </c>
      <c r="F76" s="52">
        <v>300000</v>
      </c>
      <c r="G76" s="52">
        <v>311.54000000000002</v>
      </c>
      <c r="H76" s="52">
        <v>2.54</v>
      </c>
    </row>
    <row r="77" spans="2:8" s="36" customFormat="1">
      <c r="B77" s="36" t="s">
        <v>1594</v>
      </c>
      <c r="C77" s="51">
        <v>4.0999999999999996</v>
      </c>
      <c r="D77" s="36" t="s">
        <v>104</v>
      </c>
      <c r="E77" s="36" t="s">
        <v>684</v>
      </c>
      <c r="F77" s="52">
        <v>300000</v>
      </c>
      <c r="G77" s="52">
        <v>310.44</v>
      </c>
      <c r="H77" s="52">
        <v>2.5299999999999998</v>
      </c>
    </row>
    <row r="78" spans="2:8" s="36" customFormat="1">
      <c r="B78" s="36" t="s">
        <v>1587</v>
      </c>
      <c r="C78" s="51">
        <v>3.87</v>
      </c>
      <c r="D78" s="36" t="s">
        <v>104</v>
      </c>
      <c r="E78" s="36" t="s">
        <v>591</v>
      </c>
      <c r="F78" s="52">
        <v>300000</v>
      </c>
      <c r="G78" s="52">
        <v>301.64999999999998</v>
      </c>
      <c r="H78" s="52">
        <v>2.46</v>
      </c>
    </row>
    <row r="79" spans="2:8" s="36" customFormat="1">
      <c r="B79" s="36" t="s">
        <v>1591</v>
      </c>
      <c r="C79" s="51">
        <v>4.8600000000000003</v>
      </c>
      <c r="D79" s="36" t="s">
        <v>104</v>
      </c>
      <c r="E79" s="36" t="s">
        <v>442</v>
      </c>
      <c r="F79" s="52">
        <v>200000</v>
      </c>
      <c r="G79" s="52">
        <v>210.31</v>
      </c>
      <c r="H79" s="52">
        <v>1.72</v>
      </c>
    </row>
    <row r="80" spans="2:8" s="36" customFormat="1">
      <c r="B80" s="36" t="s">
        <v>1589</v>
      </c>
      <c r="C80" s="51">
        <v>4.24</v>
      </c>
      <c r="D80" s="36" t="s">
        <v>104</v>
      </c>
      <c r="E80" s="36" t="s">
        <v>685</v>
      </c>
      <c r="F80" s="52">
        <v>200000</v>
      </c>
      <c r="G80" s="52">
        <v>205.69</v>
      </c>
      <c r="H80" s="52">
        <v>1.68</v>
      </c>
    </row>
    <row r="81" spans="2:8" s="36" customFormat="1">
      <c r="B81" s="89" t="s">
        <v>106</v>
      </c>
      <c r="C81" s="256"/>
      <c r="D81" s="89"/>
      <c r="E81" s="89"/>
      <c r="F81" s="257"/>
      <c r="G81" s="257">
        <f>SUM(G70:G80)</f>
        <v>2366.8200000000002</v>
      </c>
      <c r="H81" s="257">
        <f>SUM(H70:H80)</f>
        <v>19.309999999999995</v>
      </c>
    </row>
    <row r="82" spans="2:8" s="36" customFormat="1">
      <c r="B82" s="89" t="s">
        <v>302</v>
      </c>
      <c r="C82" s="51"/>
      <c r="F82" s="52"/>
      <c r="G82" s="52"/>
      <c r="H82" s="52"/>
    </row>
    <row r="83" spans="2:8" s="36" customFormat="1">
      <c r="B83" s="36" t="s">
        <v>1337</v>
      </c>
      <c r="C83" s="51">
        <v>5.57</v>
      </c>
      <c r="D83" s="36" t="s">
        <v>303</v>
      </c>
      <c r="E83" s="36" t="s">
        <v>611</v>
      </c>
      <c r="F83" s="52">
        <v>50</v>
      </c>
      <c r="G83" s="52">
        <v>551.80999999999995</v>
      </c>
      <c r="H83" s="52">
        <v>4.5</v>
      </c>
    </row>
    <row r="84" spans="2:8" s="36" customFormat="1">
      <c r="B84" s="36" t="s">
        <v>451</v>
      </c>
      <c r="C84" s="51">
        <v>4.92</v>
      </c>
      <c r="D84" s="36" t="s">
        <v>303</v>
      </c>
      <c r="E84" s="36" t="s">
        <v>452</v>
      </c>
      <c r="F84" s="52">
        <v>20</v>
      </c>
      <c r="G84" s="52">
        <v>204.8</v>
      </c>
      <c r="H84" s="52">
        <v>1.67</v>
      </c>
    </row>
    <row r="85" spans="2:8" s="36" customFormat="1">
      <c r="B85" s="89" t="s">
        <v>324</v>
      </c>
      <c r="C85" s="256"/>
      <c r="D85" s="89"/>
      <c r="E85" s="89"/>
      <c r="F85" s="257"/>
      <c r="G85" s="257">
        <f>SUM(G82:G84)</f>
        <v>756.6099999999999</v>
      </c>
      <c r="H85" s="257">
        <f>SUM(H82:H84)</f>
        <v>6.17</v>
      </c>
    </row>
    <row r="86" spans="2:8" s="36" customFormat="1">
      <c r="B86" s="89" t="s">
        <v>381</v>
      </c>
      <c r="C86" s="256"/>
      <c r="D86" s="89"/>
      <c r="E86" s="89"/>
      <c r="F86" s="257"/>
      <c r="G86" s="257">
        <v>1115.72</v>
      </c>
      <c r="H86" s="257">
        <v>9.1</v>
      </c>
    </row>
    <row r="87" spans="2:8" s="36" customFormat="1">
      <c r="B87" s="89" t="s">
        <v>112</v>
      </c>
      <c r="C87" s="256"/>
      <c r="D87" s="89"/>
      <c r="E87" s="89"/>
      <c r="F87" s="257"/>
      <c r="G87" s="257">
        <v>12420.59</v>
      </c>
      <c r="H87" s="257">
        <v>101.34</v>
      </c>
    </row>
    <row r="88" spans="2:8" s="36" customFormat="1">
      <c r="B88" s="89" t="s">
        <v>198</v>
      </c>
      <c r="C88" s="256"/>
      <c r="D88" s="89"/>
      <c r="E88" s="89"/>
      <c r="F88" s="257"/>
      <c r="G88" s="257">
        <v>-165.0817731700015</v>
      </c>
      <c r="H88" s="257">
        <v>-1.3400000000000034</v>
      </c>
    </row>
    <row r="89" spans="2:8" s="36" customFormat="1">
      <c r="B89" s="89" t="s">
        <v>114</v>
      </c>
      <c r="C89" s="256"/>
      <c r="D89" s="89"/>
      <c r="E89" s="89"/>
      <c r="F89" s="257"/>
      <c r="G89" s="257">
        <v>12255.508226829999</v>
      </c>
      <c r="H89" s="257">
        <v>100</v>
      </c>
    </row>
    <row r="90" spans="2:8" s="36" customFormat="1">
      <c r="B90" s="36" t="s">
        <v>115</v>
      </c>
      <c r="C90" s="51"/>
      <c r="F90" s="52"/>
      <c r="G90" s="52"/>
      <c r="H90" s="52"/>
    </row>
    <row r="91" spans="2:8" s="36" customFormat="1">
      <c r="B91" s="36" t="s">
        <v>116</v>
      </c>
      <c r="C91" s="51"/>
      <c r="F91" s="52"/>
      <c r="G91" s="52"/>
      <c r="H91" s="52"/>
    </row>
    <row r="92" spans="2:8" s="36" customFormat="1">
      <c r="B92" s="36" t="s">
        <v>117</v>
      </c>
      <c r="C92" s="258">
        <v>44500</v>
      </c>
      <c r="F92" s="52"/>
      <c r="G92" s="52"/>
      <c r="H92" s="52"/>
    </row>
    <row r="93" spans="2:8" s="36" customFormat="1" ht="25.5">
      <c r="B93" s="259" t="s">
        <v>118</v>
      </c>
      <c r="C93" s="51" t="s">
        <v>119</v>
      </c>
      <c r="F93" s="52"/>
      <c r="G93" s="52"/>
      <c r="H93" s="52"/>
    </row>
    <row r="94" spans="2:8" s="36" customFormat="1">
      <c r="B94" s="89" t="s">
        <v>1527</v>
      </c>
      <c r="C94" s="51"/>
      <c r="F94" s="52"/>
      <c r="G94" s="52"/>
      <c r="H94" s="52"/>
    </row>
    <row r="95" spans="2:8" s="36" customFormat="1">
      <c r="B95" s="89" t="s">
        <v>120</v>
      </c>
      <c r="C95" s="51"/>
      <c r="F95" s="52"/>
      <c r="G95" s="52"/>
      <c r="H95" s="52"/>
    </row>
    <row r="96" spans="2:8" s="36" customFormat="1">
      <c r="B96" s="89" t="s">
        <v>199</v>
      </c>
      <c r="C96" s="51"/>
      <c r="F96" s="52"/>
      <c r="G96" s="52"/>
      <c r="H96" s="52"/>
    </row>
    <row r="97" spans="2:8" s="36" customFormat="1">
      <c r="B97" s="89" t="s">
        <v>121</v>
      </c>
      <c r="C97" s="51"/>
      <c r="F97" s="52"/>
      <c r="G97" s="52"/>
      <c r="H97" s="52"/>
    </row>
    <row r="98" spans="2:8" s="36" customFormat="1">
      <c r="B98" s="89" t="s">
        <v>686</v>
      </c>
      <c r="C98" s="256"/>
      <c r="F98" s="52"/>
      <c r="G98" s="52"/>
      <c r="H98" s="52"/>
    </row>
    <row r="99" spans="2:8" s="36" customFormat="1">
      <c r="B99" s="89" t="s">
        <v>687</v>
      </c>
      <c r="C99" s="256"/>
      <c r="F99" s="52"/>
      <c r="G99" s="52"/>
      <c r="H99" s="52"/>
    </row>
    <row r="100" spans="2:8" s="36" customFormat="1">
      <c r="B100" s="89" t="s">
        <v>688</v>
      </c>
      <c r="C100" s="256"/>
      <c r="F100" s="52"/>
      <c r="G100" s="52"/>
      <c r="H100" s="52"/>
    </row>
    <row r="101" spans="2:8" s="36" customFormat="1">
      <c r="B101" s="89" t="s">
        <v>689</v>
      </c>
      <c r="C101" s="256"/>
      <c r="F101" s="52"/>
      <c r="G101" s="52"/>
      <c r="H101" s="52"/>
    </row>
    <row r="102" spans="2:8" s="36" customFormat="1">
      <c r="B102" s="89" t="s">
        <v>690</v>
      </c>
      <c r="C102" s="256"/>
      <c r="F102" s="52"/>
      <c r="G102" s="52"/>
      <c r="H102" s="52"/>
    </row>
    <row r="103" spans="2:8" s="36" customFormat="1">
      <c r="B103" s="89" t="s">
        <v>691</v>
      </c>
      <c r="C103" s="256"/>
      <c r="F103" s="52"/>
      <c r="G103" s="52"/>
      <c r="H103" s="52"/>
    </row>
    <row r="104" spans="2:8" s="36" customFormat="1">
      <c r="B104" s="89" t="s">
        <v>692</v>
      </c>
      <c r="C104" s="256"/>
      <c r="F104" s="52"/>
      <c r="G104" s="52"/>
      <c r="H104" s="52"/>
    </row>
    <row r="105" spans="2:8" s="36" customFormat="1">
      <c r="B105" s="89" t="s">
        <v>693</v>
      </c>
      <c r="C105" s="256"/>
      <c r="F105" s="52"/>
      <c r="G105" s="52"/>
      <c r="H105" s="52"/>
    </row>
    <row r="106" spans="2:8" s="36" customFormat="1">
      <c r="B106" s="89" t="s">
        <v>694</v>
      </c>
      <c r="C106" s="256"/>
      <c r="F106" s="52"/>
      <c r="G106" s="52"/>
      <c r="H106" s="52"/>
    </row>
    <row r="107" spans="2:8" s="36" customFormat="1">
      <c r="B107" s="89" t="s">
        <v>695</v>
      </c>
      <c r="C107" s="256"/>
      <c r="F107" s="52"/>
      <c r="G107" s="52"/>
      <c r="H107" s="52"/>
    </row>
    <row r="108" spans="2:8" s="36" customFormat="1">
      <c r="B108" s="89" t="s">
        <v>696</v>
      </c>
      <c r="C108" s="256"/>
      <c r="F108" s="52"/>
      <c r="G108" s="52"/>
      <c r="H108" s="52"/>
    </row>
    <row r="109" spans="2:8" s="36" customFormat="1">
      <c r="B109" s="89" t="s">
        <v>697</v>
      </c>
      <c r="C109" s="256"/>
      <c r="F109" s="52"/>
      <c r="G109" s="52"/>
      <c r="H109" s="52"/>
    </row>
    <row r="110" spans="2:8" s="262" customFormat="1">
      <c r="B110" s="260" t="s">
        <v>1549</v>
      </c>
      <c r="C110" s="261"/>
      <c r="F110" s="263"/>
      <c r="G110" s="263"/>
      <c r="H110" s="263"/>
    </row>
    <row r="111" spans="2:8" s="262" customFormat="1">
      <c r="B111" s="264" t="s">
        <v>1537</v>
      </c>
      <c r="C111" s="265"/>
      <c r="F111" s="263"/>
      <c r="G111" s="263"/>
      <c r="H111" s="263"/>
    </row>
    <row r="112" spans="2:8" s="262" customFormat="1">
      <c r="B112" s="264" t="s">
        <v>1568</v>
      </c>
      <c r="C112" s="265"/>
      <c r="F112" s="263"/>
      <c r="G112" s="263"/>
      <c r="H112" s="263"/>
    </row>
    <row r="113" spans="2:8" s="262" customFormat="1">
      <c r="B113" s="89" t="s">
        <v>123</v>
      </c>
      <c r="C113" s="265"/>
      <c r="F113" s="263"/>
      <c r="G113" s="263"/>
      <c r="H113" s="263"/>
    </row>
    <row r="114" spans="2:8" s="36" customFormat="1">
      <c r="C114" s="51"/>
      <c r="F114" s="52"/>
      <c r="G114" s="52"/>
      <c r="H114" s="52"/>
    </row>
    <row r="115" spans="2:8" s="36" customFormat="1">
      <c r="C115" s="51"/>
      <c r="F115" s="52"/>
      <c r="G115" s="52"/>
      <c r="H115" s="52"/>
    </row>
    <row r="116" spans="2:8" s="36" customFormat="1" ht="14.25">
      <c r="B116" s="54" t="s">
        <v>1536</v>
      </c>
      <c r="C116" s="55"/>
      <c r="F116" s="52"/>
      <c r="G116" s="52"/>
      <c r="H116" s="52"/>
    </row>
    <row r="117" spans="2:8" s="36" customFormat="1" ht="25.5">
      <c r="B117" s="56" t="s">
        <v>1528</v>
      </c>
      <c r="C117" s="56" t="s">
        <v>1529</v>
      </c>
      <c r="F117" s="52"/>
      <c r="G117" s="52"/>
      <c r="H117" s="52"/>
    </row>
    <row r="118" spans="2:8" s="36" customFormat="1">
      <c r="B118" s="57" t="s">
        <v>1530</v>
      </c>
      <c r="C118" s="58">
        <v>0</v>
      </c>
      <c r="F118" s="52"/>
      <c r="G118" s="52"/>
      <c r="H118" s="52"/>
    </row>
    <row r="119" spans="2:8" s="36" customFormat="1">
      <c r="B119" s="57" t="s">
        <v>1531</v>
      </c>
      <c r="C119" s="58">
        <v>0</v>
      </c>
      <c r="F119" s="52"/>
      <c r="G119" s="52"/>
      <c r="H119" s="52"/>
    </row>
    <row r="120" spans="2:8" s="36" customFormat="1">
      <c r="B120" s="57" t="s">
        <v>1532</v>
      </c>
      <c r="C120" s="58">
        <v>230</v>
      </c>
      <c r="F120" s="52"/>
      <c r="G120" s="52"/>
      <c r="H120" s="52"/>
    </row>
    <row r="121" spans="2:8" s="36" customFormat="1">
      <c r="B121" s="57" t="s">
        <v>1533</v>
      </c>
      <c r="C121" s="58">
        <v>0</v>
      </c>
      <c r="F121" s="52"/>
      <c r="G121" s="52"/>
      <c r="H121" s="52"/>
    </row>
    <row r="122" spans="2:8" s="36" customFormat="1">
      <c r="B122" s="59" t="s">
        <v>1534</v>
      </c>
      <c r="C122" s="58">
        <v>0</v>
      </c>
      <c r="F122" s="52"/>
      <c r="G122" s="52"/>
      <c r="H122" s="52"/>
    </row>
    <row r="123" spans="2:8" s="36" customFormat="1">
      <c r="B123" s="60" t="s">
        <v>1535</v>
      </c>
      <c r="C123" s="61">
        <f>SUM(C118:C122)</f>
        <v>230</v>
      </c>
      <c r="F123" s="52"/>
      <c r="G123" s="52"/>
      <c r="H123" s="52"/>
    </row>
    <row r="124" spans="2:8" s="36" customFormat="1">
      <c r="C124" s="51"/>
      <c r="F124" s="52"/>
      <c r="G124" s="52"/>
      <c r="H124" s="52"/>
    </row>
    <row r="125" spans="2:8" s="36" customFormat="1">
      <c r="C125" s="51"/>
      <c r="F125" s="52"/>
      <c r="G125" s="52"/>
      <c r="H125" s="52"/>
    </row>
    <row r="126" spans="2:8" s="36" customFormat="1" ht="15">
      <c r="B126" s="266" t="s">
        <v>1606</v>
      </c>
      <c r="C126" s="267">
        <v>44500</v>
      </c>
      <c r="D126" s="53"/>
      <c r="E126" s="53"/>
      <c r="F126" s="93"/>
      <c r="G126" s="52"/>
      <c r="H126" s="52"/>
    </row>
    <row r="127" spans="2:8" s="36" customFormat="1" ht="60">
      <c r="B127" s="268" t="s">
        <v>1607</v>
      </c>
      <c r="C127" s="268" t="s">
        <v>1608</v>
      </c>
      <c r="D127" s="62" t="s">
        <v>1609</v>
      </c>
      <c r="E127" s="268" t="s">
        <v>1610</v>
      </c>
      <c r="F127" s="268" t="s">
        <v>1611</v>
      </c>
      <c r="G127" s="52"/>
      <c r="H127" s="52"/>
    </row>
    <row r="128" spans="2:8" s="36" customFormat="1">
      <c r="B128" s="269" t="s">
        <v>1615</v>
      </c>
      <c r="C128" s="270">
        <v>-77500</v>
      </c>
      <c r="D128" s="271">
        <v>789.04219999999998</v>
      </c>
      <c r="E128" s="271">
        <v>694.1</v>
      </c>
      <c r="F128" s="412">
        <v>230</v>
      </c>
      <c r="G128" s="52"/>
      <c r="H128" s="52"/>
    </row>
    <row r="129" spans="2:8" s="36" customFormat="1">
      <c r="B129" s="269" t="s">
        <v>1619</v>
      </c>
      <c r="C129" s="270">
        <v>-21000</v>
      </c>
      <c r="D129" s="271">
        <v>373.6003</v>
      </c>
      <c r="E129" s="271">
        <v>405.4</v>
      </c>
      <c r="F129" s="413"/>
      <c r="G129" s="52"/>
      <c r="H129" s="52"/>
    </row>
    <row r="130" spans="2:8" s="36" customFormat="1">
      <c r="B130" s="269" t="s">
        <v>1626</v>
      </c>
      <c r="C130" s="270">
        <v>-37050</v>
      </c>
      <c r="D130" s="271">
        <v>687.68960000000004</v>
      </c>
      <c r="E130" s="271">
        <v>691.95</v>
      </c>
      <c r="F130" s="413"/>
      <c r="G130" s="52"/>
      <c r="H130" s="52"/>
    </row>
    <row r="131" spans="2:8" s="36" customFormat="1">
      <c r="B131" s="269" t="s">
        <v>1668</v>
      </c>
      <c r="C131" s="270">
        <v>-44800</v>
      </c>
      <c r="D131" s="271">
        <v>1170.6697999999999</v>
      </c>
      <c r="E131" s="271">
        <v>1147.55</v>
      </c>
      <c r="F131" s="413"/>
      <c r="G131" s="52"/>
      <c r="H131" s="52"/>
    </row>
    <row r="132" spans="2:8" s="36" customFormat="1">
      <c r="B132" s="269" t="s">
        <v>1673</v>
      </c>
      <c r="C132" s="270">
        <v>-3300</v>
      </c>
      <c r="D132" s="271">
        <v>2507.3575000000001</v>
      </c>
      <c r="E132" s="271">
        <v>2398.9499999999998</v>
      </c>
      <c r="F132" s="413"/>
      <c r="G132" s="52"/>
      <c r="H132" s="52"/>
    </row>
    <row r="133" spans="2:8" s="36" customFormat="1">
      <c r="B133" s="269" t="s">
        <v>1719</v>
      </c>
      <c r="C133" s="270">
        <v>-35250</v>
      </c>
      <c r="D133" s="271">
        <v>1170.9264000000001</v>
      </c>
      <c r="E133" s="271">
        <v>1150.75</v>
      </c>
      <c r="F133" s="413"/>
      <c r="G133" s="52"/>
      <c r="H133" s="52"/>
    </row>
    <row r="134" spans="2:8" s="36" customFormat="1">
      <c r="B134" s="269" t="s">
        <v>1729</v>
      </c>
      <c r="C134" s="270">
        <v>-9000</v>
      </c>
      <c r="D134" s="271">
        <v>3516.9983999999999</v>
      </c>
      <c r="E134" s="271">
        <v>3413.25</v>
      </c>
      <c r="F134" s="413"/>
      <c r="G134" s="52"/>
      <c r="H134" s="52"/>
    </row>
    <row r="135" spans="2:8" s="36" customFormat="1">
      <c r="B135" s="269" t="s">
        <v>1730</v>
      </c>
      <c r="C135" s="270">
        <v>-3375</v>
      </c>
      <c r="D135" s="271">
        <v>813.62720000000002</v>
      </c>
      <c r="E135" s="271">
        <v>811.3</v>
      </c>
      <c r="F135" s="413"/>
      <c r="G135" s="52"/>
      <c r="H135" s="52"/>
    </row>
    <row r="136" spans="2:8" s="36" customFormat="1">
      <c r="B136" s="269" t="s">
        <v>1733</v>
      </c>
      <c r="C136" s="270">
        <v>-37400</v>
      </c>
      <c r="D136" s="271">
        <v>1308.1451999999999</v>
      </c>
      <c r="E136" s="271">
        <v>1318.45</v>
      </c>
      <c r="F136" s="413"/>
      <c r="G136" s="52"/>
      <c r="H136" s="52"/>
    </row>
    <row r="137" spans="2:8" s="36" customFormat="1">
      <c r="B137" s="269" t="s">
        <v>1740</v>
      </c>
      <c r="C137" s="270">
        <v>-5400</v>
      </c>
      <c r="D137" s="271">
        <v>7273.8662000000004</v>
      </c>
      <c r="E137" s="271">
        <v>7654.35</v>
      </c>
      <c r="F137" s="413"/>
      <c r="G137" s="52"/>
      <c r="H137" s="52"/>
    </row>
    <row r="138" spans="2:8" s="36" customFormat="1">
      <c r="B138" s="269" t="s">
        <v>1741</v>
      </c>
      <c r="C138" s="270">
        <v>-45000</v>
      </c>
      <c r="D138" s="271">
        <v>848.00540000000001</v>
      </c>
      <c r="E138" s="271">
        <v>951.4</v>
      </c>
      <c r="F138" s="413"/>
      <c r="G138" s="52"/>
      <c r="H138" s="52"/>
    </row>
    <row r="139" spans="2:8" s="36" customFormat="1">
      <c r="B139" s="269" t="s">
        <v>1742</v>
      </c>
      <c r="C139" s="270">
        <v>-29900</v>
      </c>
      <c r="D139" s="271">
        <v>706.87890000000004</v>
      </c>
      <c r="E139" s="271">
        <v>741.4</v>
      </c>
      <c r="F139" s="413"/>
      <c r="G139" s="52"/>
      <c r="H139" s="52"/>
    </row>
    <row r="140" spans="2:8" s="36" customFormat="1">
      <c r="B140" s="269" t="s">
        <v>1743</v>
      </c>
      <c r="C140" s="270">
        <v>-83700</v>
      </c>
      <c r="D140" s="271">
        <v>335.63600000000002</v>
      </c>
      <c r="E140" s="271">
        <v>304.64999999999998</v>
      </c>
      <c r="F140" s="414"/>
      <c r="G140" s="52"/>
      <c r="H140" s="52"/>
    </row>
    <row r="141" spans="2:8" s="36" customFormat="1">
      <c r="C141" s="51"/>
      <c r="F141" s="52"/>
      <c r="G141" s="52"/>
      <c r="H141" s="52"/>
    </row>
    <row r="142" spans="2:8" s="274" customFormat="1">
      <c r="B142" s="272" t="s">
        <v>1987</v>
      </c>
      <c r="C142" s="273">
        <v>0.32819999999999999</v>
      </c>
      <c r="F142" s="275"/>
      <c r="G142" s="275"/>
      <c r="H142" s="275"/>
    </row>
    <row r="143" spans="2:8" s="274" customFormat="1">
      <c r="B143" s="272"/>
      <c r="C143" s="273"/>
      <c r="F143" s="275"/>
      <c r="G143" s="275"/>
      <c r="H143" s="275"/>
    </row>
    <row r="144" spans="2:8" s="274" customFormat="1" ht="15">
      <c r="B144" s="276" t="s">
        <v>1750</v>
      </c>
      <c r="C144" s="277"/>
      <c r="F144" s="275"/>
      <c r="G144" s="275"/>
      <c r="H144" s="275"/>
    </row>
    <row r="145" spans="2:8" s="36" customFormat="1" ht="15.75">
      <c r="B145" s="94" t="s">
        <v>1748</v>
      </c>
      <c r="C145" s="90" t="s">
        <v>1982</v>
      </c>
      <c r="F145" s="52"/>
      <c r="G145" s="52"/>
      <c r="H145" s="52"/>
    </row>
    <row r="146" spans="2:8" s="36" customFormat="1" ht="15">
      <c r="B146" s="278" t="s">
        <v>1754</v>
      </c>
      <c r="C146" s="105">
        <v>2</v>
      </c>
      <c r="F146" s="52"/>
      <c r="G146" s="52"/>
      <c r="H146" s="52"/>
    </row>
    <row r="147" spans="2:8" s="36" customFormat="1" ht="15">
      <c r="B147" s="278" t="s">
        <v>1757</v>
      </c>
      <c r="C147" s="105">
        <v>33</v>
      </c>
      <c r="F147" s="52"/>
      <c r="G147" s="52"/>
      <c r="H147" s="52"/>
    </row>
    <row r="148" spans="2:8" s="36" customFormat="1" ht="15">
      <c r="B148" s="278" t="s">
        <v>2001</v>
      </c>
      <c r="C148" s="105">
        <v>3</v>
      </c>
      <c r="F148" s="52"/>
      <c r="G148" s="52"/>
      <c r="H148" s="52"/>
    </row>
    <row r="149" spans="2:8" s="36" customFormat="1" ht="15">
      <c r="B149" s="278" t="s">
        <v>1771</v>
      </c>
      <c r="C149" s="105">
        <v>68</v>
      </c>
      <c r="F149" s="52"/>
      <c r="G149" s="52"/>
      <c r="H149" s="52"/>
    </row>
    <row r="150" spans="2:8" s="36" customFormat="1" ht="15">
      <c r="B150" s="278" t="s">
        <v>1788</v>
      </c>
      <c r="C150" s="105">
        <v>13</v>
      </c>
      <c r="F150" s="52"/>
      <c r="G150" s="52"/>
      <c r="H150" s="52"/>
    </row>
    <row r="151" spans="2:8" s="36" customFormat="1" ht="15">
      <c r="B151" s="278" t="s">
        <v>1812</v>
      </c>
      <c r="C151" s="105">
        <v>16</v>
      </c>
      <c r="F151" s="52"/>
      <c r="G151" s="52"/>
      <c r="H151" s="52"/>
    </row>
    <row r="152" spans="2:8" s="36" customFormat="1" ht="15">
      <c r="B152" s="278" t="s">
        <v>1816</v>
      </c>
      <c r="C152" s="105">
        <v>15</v>
      </c>
      <c r="F152" s="52"/>
      <c r="G152" s="52"/>
      <c r="H152" s="52"/>
    </row>
    <row r="153" spans="2:8" s="36" customFormat="1" ht="15">
      <c r="B153" s="278" t="s">
        <v>1833</v>
      </c>
      <c r="C153" s="105">
        <v>52</v>
      </c>
      <c r="F153" s="52"/>
      <c r="G153" s="52"/>
      <c r="H153" s="52"/>
    </row>
    <row r="154" spans="2:8" s="36" customFormat="1" ht="15">
      <c r="B154" s="278" t="s">
        <v>1865</v>
      </c>
      <c r="C154" s="105">
        <v>65</v>
      </c>
      <c r="F154" s="52"/>
      <c r="G154" s="52"/>
      <c r="H154" s="52"/>
    </row>
    <row r="155" spans="2:8" s="36" customFormat="1" ht="15">
      <c r="B155" s="278" t="s">
        <v>1882</v>
      </c>
      <c r="C155" s="105">
        <v>12</v>
      </c>
      <c r="F155" s="52"/>
      <c r="G155" s="52"/>
      <c r="H155" s="52"/>
    </row>
    <row r="156" spans="2:8" s="36" customFormat="1" ht="15">
      <c r="B156" s="278" t="s">
        <v>1889</v>
      </c>
      <c r="C156" s="105">
        <v>39</v>
      </c>
      <c r="F156" s="52"/>
      <c r="G156" s="52"/>
      <c r="H156" s="52"/>
    </row>
    <row r="157" spans="2:8" s="36" customFormat="1" ht="15">
      <c r="B157" s="278" t="s">
        <v>1923</v>
      </c>
      <c r="C157" s="105">
        <v>36</v>
      </c>
      <c r="F157" s="52"/>
      <c r="G157" s="52"/>
      <c r="H157" s="52"/>
    </row>
    <row r="158" spans="2:8" s="36" customFormat="1" ht="15">
      <c r="B158" s="278" t="s">
        <v>1931</v>
      </c>
      <c r="C158" s="105">
        <v>51</v>
      </c>
      <c r="F158" s="52"/>
      <c r="G158" s="52"/>
      <c r="H158" s="52"/>
    </row>
    <row r="159" spans="2:8" s="36" customFormat="1" ht="15">
      <c r="B159" s="278" t="s">
        <v>1933</v>
      </c>
      <c r="C159" s="105">
        <v>13</v>
      </c>
      <c r="F159" s="52"/>
      <c r="G159" s="52"/>
      <c r="H159" s="52"/>
    </row>
    <row r="160" spans="2:8" s="36" customFormat="1" ht="15">
      <c r="B160" s="278" t="s">
        <v>1945</v>
      </c>
      <c r="C160" s="105">
        <v>3</v>
      </c>
      <c r="F160" s="52"/>
      <c r="G160" s="52"/>
      <c r="H160" s="52"/>
    </row>
    <row r="161" spans="2:8" s="36" customFormat="1" ht="15">
      <c r="B161" s="278" t="s">
        <v>1951</v>
      </c>
      <c r="C161" s="105">
        <v>25</v>
      </c>
      <c r="F161" s="52"/>
      <c r="G161" s="52"/>
      <c r="H161" s="52"/>
    </row>
    <row r="162" spans="2:8" s="36" customFormat="1" ht="15">
      <c r="B162" s="278" t="s">
        <v>1952</v>
      </c>
      <c r="C162" s="105">
        <v>28</v>
      </c>
      <c r="F162" s="52"/>
      <c r="G162" s="52"/>
      <c r="H162" s="52"/>
    </row>
    <row r="163" spans="2:8" s="36" customFormat="1" ht="15">
      <c r="B163" s="278" t="s">
        <v>1962</v>
      </c>
      <c r="C163" s="105">
        <v>28</v>
      </c>
      <c r="F163" s="52"/>
      <c r="G163" s="52"/>
      <c r="H163" s="52"/>
    </row>
    <row r="164" spans="2:8" s="36" customFormat="1" ht="15">
      <c r="B164" s="278" t="s">
        <v>1964</v>
      </c>
      <c r="C164" s="105">
        <v>53</v>
      </c>
      <c r="F164" s="52"/>
      <c r="G164" s="52"/>
      <c r="H164" s="52"/>
    </row>
    <row r="165" spans="2:8" s="36" customFormat="1" ht="15">
      <c r="B165" s="278" t="s">
        <v>1965</v>
      </c>
      <c r="C165" s="105">
        <v>3</v>
      </c>
      <c r="F165" s="52"/>
      <c r="G165" s="52"/>
      <c r="H165" s="52"/>
    </row>
    <row r="166" spans="2:8" s="36" customFormat="1" ht="15">
      <c r="B166" s="278" t="s">
        <v>1966</v>
      </c>
      <c r="C166" s="105">
        <v>23</v>
      </c>
      <c r="F166" s="52"/>
      <c r="G166" s="52"/>
      <c r="H166" s="52"/>
    </row>
    <row r="167" spans="2:8" s="36" customFormat="1">
      <c r="C167" s="51"/>
      <c r="F167" s="52"/>
      <c r="G167" s="52"/>
      <c r="H167" s="52"/>
    </row>
    <row r="168" spans="2:8" s="36" customFormat="1">
      <c r="C168" s="51"/>
      <c r="F168" s="52"/>
      <c r="G168" s="52"/>
      <c r="H168" s="52"/>
    </row>
    <row r="169" spans="2:8" s="36" customFormat="1" ht="15.75">
      <c r="B169" s="94" t="s">
        <v>1991</v>
      </c>
      <c r="C169" s="90" t="s">
        <v>1982</v>
      </c>
      <c r="F169" s="52"/>
      <c r="G169" s="52"/>
      <c r="H169" s="52"/>
    </row>
    <row r="170" spans="2:8" s="36" customFormat="1" ht="15">
      <c r="B170" s="278" t="s">
        <v>1754</v>
      </c>
      <c r="C170" s="105">
        <v>2</v>
      </c>
      <c r="F170" s="52"/>
      <c r="G170" s="52"/>
      <c r="H170" s="52"/>
    </row>
    <row r="171" spans="2:8" s="36" customFormat="1" ht="15">
      <c r="B171" s="278" t="s">
        <v>1757</v>
      </c>
      <c r="C171" s="105">
        <v>33</v>
      </c>
      <c r="F171" s="52"/>
      <c r="G171" s="52"/>
      <c r="H171" s="52"/>
    </row>
    <row r="172" spans="2:8" s="36" customFormat="1" ht="15">
      <c r="B172" s="278" t="s">
        <v>2001</v>
      </c>
      <c r="C172" s="105">
        <v>3</v>
      </c>
      <c r="F172" s="52"/>
      <c r="G172" s="52"/>
      <c r="H172" s="52"/>
    </row>
    <row r="173" spans="2:8" s="36" customFormat="1" ht="15">
      <c r="B173" s="278" t="s">
        <v>1771</v>
      </c>
      <c r="C173" s="105">
        <v>68</v>
      </c>
      <c r="F173" s="52"/>
      <c r="G173" s="52"/>
      <c r="H173" s="52"/>
    </row>
    <row r="174" spans="2:8" s="36" customFormat="1" ht="15">
      <c r="B174" s="278" t="s">
        <v>1788</v>
      </c>
      <c r="C174" s="105">
        <v>13</v>
      </c>
      <c r="F174" s="52"/>
      <c r="G174" s="52"/>
      <c r="H174" s="52"/>
    </row>
    <row r="175" spans="2:8" s="36" customFormat="1" ht="15">
      <c r="B175" s="278" t="s">
        <v>1812</v>
      </c>
      <c r="C175" s="105">
        <v>16</v>
      </c>
      <c r="F175" s="52"/>
      <c r="G175" s="52"/>
      <c r="H175" s="52"/>
    </row>
    <row r="176" spans="2:8" s="36" customFormat="1" ht="15">
      <c r="B176" s="278" t="s">
        <v>1816</v>
      </c>
      <c r="C176" s="105">
        <v>15</v>
      </c>
      <c r="F176" s="52"/>
      <c r="G176" s="52"/>
      <c r="H176" s="52"/>
    </row>
    <row r="177" spans="2:8" s="36" customFormat="1" ht="15">
      <c r="B177" s="278" t="s">
        <v>1833</v>
      </c>
      <c r="C177" s="105">
        <v>52</v>
      </c>
      <c r="F177" s="52"/>
      <c r="G177" s="52"/>
      <c r="H177" s="52"/>
    </row>
    <row r="178" spans="2:8" s="36" customFormat="1" ht="15">
      <c r="B178" s="278" t="s">
        <v>1865</v>
      </c>
      <c r="C178" s="105">
        <v>65</v>
      </c>
      <c r="F178" s="52"/>
      <c r="G178" s="52"/>
      <c r="H178" s="52"/>
    </row>
    <row r="179" spans="2:8" s="36" customFormat="1" ht="15">
      <c r="B179" s="278" t="s">
        <v>1882</v>
      </c>
      <c r="C179" s="105">
        <v>12</v>
      </c>
      <c r="F179" s="52"/>
      <c r="G179" s="52"/>
      <c r="H179" s="52"/>
    </row>
    <row r="180" spans="2:8" s="36" customFormat="1" ht="15">
      <c r="B180" s="278" t="s">
        <v>1889</v>
      </c>
      <c r="C180" s="105">
        <v>39</v>
      </c>
      <c r="F180" s="52"/>
      <c r="G180" s="52"/>
      <c r="H180" s="52"/>
    </row>
    <row r="181" spans="2:8" s="36" customFormat="1" ht="15">
      <c r="B181" s="278" t="s">
        <v>1923</v>
      </c>
      <c r="C181" s="105">
        <v>36</v>
      </c>
      <c r="F181" s="52"/>
      <c r="G181" s="52"/>
      <c r="H181" s="52"/>
    </row>
    <row r="182" spans="2:8" s="36" customFormat="1" ht="15">
      <c r="B182" s="278" t="s">
        <v>1931</v>
      </c>
      <c r="C182" s="105">
        <v>51</v>
      </c>
      <c r="F182" s="52"/>
      <c r="G182" s="52"/>
      <c r="H182" s="52"/>
    </row>
    <row r="183" spans="2:8" s="36" customFormat="1" ht="15">
      <c r="B183" s="278" t="s">
        <v>1933</v>
      </c>
      <c r="C183" s="105">
        <v>13</v>
      </c>
      <c r="F183" s="52"/>
      <c r="G183" s="52"/>
      <c r="H183" s="52"/>
    </row>
    <row r="184" spans="2:8" s="36" customFormat="1" ht="15">
      <c r="B184" s="278" t="s">
        <v>1945</v>
      </c>
      <c r="C184" s="105">
        <v>3</v>
      </c>
      <c r="F184" s="52"/>
      <c r="G184" s="52"/>
      <c r="H184" s="52"/>
    </row>
    <row r="185" spans="2:8" s="36" customFormat="1" ht="15">
      <c r="B185" s="278" t="s">
        <v>1951</v>
      </c>
      <c r="C185" s="105">
        <v>25</v>
      </c>
      <c r="F185" s="52"/>
      <c r="G185" s="52"/>
      <c r="H185" s="52"/>
    </row>
    <row r="186" spans="2:8" s="36" customFormat="1" ht="15">
      <c r="B186" s="278" t="s">
        <v>1952</v>
      </c>
      <c r="C186" s="105">
        <v>28</v>
      </c>
      <c r="F186" s="52"/>
      <c r="G186" s="52"/>
      <c r="H186" s="52"/>
    </row>
    <row r="187" spans="2:8" s="36" customFormat="1" ht="15">
      <c r="B187" s="278" t="s">
        <v>1962</v>
      </c>
      <c r="C187" s="105">
        <v>28</v>
      </c>
      <c r="F187" s="52"/>
      <c r="G187" s="52"/>
      <c r="H187" s="52"/>
    </row>
    <row r="188" spans="2:8" s="36" customFormat="1" ht="15">
      <c r="B188" s="278" t="s">
        <v>1964</v>
      </c>
      <c r="C188" s="105">
        <v>53</v>
      </c>
      <c r="F188" s="52"/>
      <c r="G188" s="52"/>
      <c r="H188" s="52"/>
    </row>
    <row r="189" spans="2:8" s="36" customFormat="1" ht="15">
      <c r="B189" s="278" t="s">
        <v>1965</v>
      </c>
      <c r="C189" s="105">
        <v>3</v>
      </c>
      <c r="F189" s="52"/>
      <c r="G189" s="52"/>
      <c r="H189" s="52"/>
    </row>
    <row r="190" spans="2:8" s="36" customFormat="1" ht="15">
      <c r="B190" s="278" t="s">
        <v>1966</v>
      </c>
      <c r="C190" s="105">
        <v>23</v>
      </c>
      <c r="F190" s="52"/>
      <c r="G190" s="52"/>
      <c r="H190" s="52"/>
    </row>
    <row r="191" spans="2:8" s="36" customFormat="1">
      <c r="C191" s="51"/>
      <c r="F191" s="52"/>
      <c r="G191" s="52"/>
      <c r="H191" s="52"/>
    </row>
    <row r="192" spans="2:8" s="36" customFormat="1">
      <c r="C192" s="51"/>
      <c r="F192" s="52"/>
      <c r="G192" s="52"/>
      <c r="H192" s="52"/>
    </row>
    <row r="193" spans="2:8" s="36" customFormat="1" ht="15.75">
      <c r="B193" s="66" t="s">
        <v>1972</v>
      </c>
      <c r="C193" s="90" t="s">
        <v>1984</v>
      </c>
      <c r="F193" s="52"/>
      <c r="G193" s="52"/>
      <c r="H193" s="52"/>
    </row>
    <row r="194" spans="2:8" s="36" customFormat="1" ht="15">
      <c r="B194" s="278" t="s">
        <v>1754</v>
      </c>
      <c r="C194" s="107">
        <v>2312275</v>
      </c>
      <c r="F194" s="52"/>
      <c r="G194" s="52"/>
      <c r="H194" s="52"/>
    </row>
    <row r="195" spans="2:8" s="36" customFormat="1" ht="15">
      <c r="B195" s="278" t="s">
        <v>1757</v>
      </c>
      <c r="C195" s="107">
        <v>63912375</v>
      </c>
      <c r="F195" s="52"/>
      <c r="G195" s="52"/>
      <c r="H195" s="52"/>
    </row>
    <row r="196" spans="2:8" s="36" customFormat="1" ht="15">
      <c r="B196" s="278" t="s">
        <v>2001</v>
      </c>
      <c r="C196" s="107">
        <v>3639075.3</v>
      </c>
      <c r="F196" s="52"/>
      <c r="G196" s="52"/>
      <c r="H196" s="52"/>
    </row>
    <row r="197" spans="2:8" s="36" customFormat="1" ht="15">
      <c r="B197" s="278" t="s">
        <v>1771</v>
      </c>
      <c r="C197" s="107">
        <v>30547953.020000003</v>
      </c>
      <c r="F197" s="52"/>
      <c r="G197" s="52"/>
      <c r="H197" s="52"/>
    </row>
    <row r="198" spans="2:8" s="36" customFormat="1" ht="15">
      <c r="B198" s="278" t="s">
        <v>1788</v>
      </c>
      <c r="C198" s="107">
        <v>17185515.649999999</v>
      </c>
      <c r="F198" s="52"/>
      <c r="G198" s="52"/>
      <c r="H198" s="52"/>
    </row>
    <row r="199" spans="2:8" s="36" customFormat="1" ht="15">
      <c r="B199" s="278" t="s">
        <v>1812</v>
      </c>
      <c r="C199" s="107">
        <v>12395125.25</v>
      </c>
      <c r="F199" s="52"/>
      <c r="G199" s="52"/>
      <c r="H199" s="52"/>
    </row>
    <row r="200" spans="2:8" s="36" customFormat="1" ht="15">
      <c r="B200" s="278" t="s">
        <v>1816</v>
      </c>
      <c r="C200" s="107">
        <v>15604989.9</v>
      </c>
      <c r="F200" s="52"/>
      <c r="G200" s="52"/>
      <c r="H200" s="52"/>
    </row>
    <row r="201" spans="2:8" s="36" customFormat="1" ht="15">
      <c r="B201" s="278" t="s">
        <v>1833</v>
      </c>
      <c r="C201" s="107">
        <v>42461439.859999999</v>
      </c>
      <c r="F201" s="52"/>
      <c r="G201" s="52"/>
      <c r="H201" s="52"/>
    </row>
    <row r="202" spans="2:8" s="36" customFormat="1" ht="15">
      <c r="B202" s="278" t="s">
        <v>1865</v>
      </c>
      <c r="C202" s="107">
        <v>54156001.600000001</v>
      </c>
      <c r="F202" s="52"/>
      <c r="G202" s="52"/>
      <c r="H202" s="52"/>
    </row>
    <row r="203" spans="2:8" s="36" customFormat="1" ht="15">
      <c r="B203" s="278" t="s">
        <v>1882</v>
      </c>
      <c r="C203" s="107">
        <v>12978945.279999999</v>
      </c>
      <c r="F203" s="52"/>
      <c r="G203" s="52"/>
      <c r="H203" s="52"/>
    </row>
    <row r="204" spans="2:8" s="36" customFormat="1" ht="15">
      <c r="B204" s="278" t="s">
        <v>1889</v>
      </c>
      <c r="C204" s="107">
        <v>41005001.759999998</v>
      </c>
      <c r="F204" s="52"/>
      <c r="G204" s="52"/>
      <c r="H204" s="52"/>
    </row>
    <row r="205" spans="2:8" s="36" customFormat="1" ht="15">
      <c r="B205" s="278" t="s">
        <v>1923</v>
      </c>
      <c r="C205" s="107">
        <v>27472417.27</v>
      </c>
      <c r="F205" s="52"/>
      <c r="G205" s="52"/>
      <c r="H205" s="52"/>
    </row>
    <row r="206" spans="2:8" s="36" customFormat="1" ht="15">
      <c r="B206" s="278" t="s">
        <v>1931</v>
      </c>
      <c r="C206" s="107">
        <v>44853824.25</v>
      </c>
      <c r="F206" s="52"/>
      <c r="G206" s="52"/>
      <c r="H206" s="52"/>
    </row>
    <row r="207" spans="2:8" s="36" customFormat="1" ht="15">
      <c r="B207" s="278" t="s">
        <v>1933</v>
      </c>
      <c r="C207" s="107">
        <v>17948326.5</v>
      </c>
      <c r="F207" s="52"/>
      <c r="G207" s="52"/>
      <c r="H207" s="52"/>
    </row>
    <row r="208" spans="2:8" s="36" customFormat="1" ht="15">
      <c r="B208" s="278" t="s">
        <v>1945</v>
      </c>
      <c r="C208" s="107">
        <v>3415567.5</v>
      </c>
      <c r="F208" s="52"/>
      <c r="G208" s="52"/>
      <c r="H208" s="52"/>
    </row>
    <row r="209" spans="2:8" s="36" customFormat="1" ht="15">
      <c r="B209" s="278" t="s">
        <v>1951</v>
      </c>
      <c r="C209" s="107">
        <v>52261144.920000002</v>
      </c>
      <c r="F209" s="52"/>
      <c r="G209" s="52"/>
      <c r="H209" s="52"/>
    </row>
    <row r="210" spans="2:8" s="36" customFormat="1" ht="15">
      <c r="B210" s="278" t="s">
        <v>1952</v>
      </c>
      <c r="C210" s="107">
        <v>29444040.359999999</v>
      </c>
      <c r="F210" s="52"/>
      <c r="G210" s="52"/>
      <c r="H210" s="52"/>
    </row>
    <row r="211" spans="2:8" s="36" customFormat="1" ht="15">
      <c r="B211" s="278" t="s">
        <v>1962</v>
      </c>
      <c r="C211" s="107">
        <v>39910254.960000001</v>
      </c>
      <c r="F211" s="52"/>
      <c r="G211" s="52"/>
      <c r="H211" s="52"/>
    </row>
    <row r="212" spans="2:8" s="36" customFormat="1" ht="15">
      <c r="B212" s="278" t="s">
        <v>1964</v>
      </c>
      <c r="C212" s="107">
        <v>50092575.780000001</v>
      </c>
      <c r="F212" s="52"/>
      <c r="G212" s="52"/>
      <c r="H212" s="52"/>
    </row>
    <row r="213" spans="2:8" s="36" customFormat="1" ht="15">
      <c r="B213" s="278" t="s">
        <v>1965</v>
      </c>
      <c r="C213" s="107">
        <v>5672380.6200000001</v>
      </c>
      <c r="F213" s="52"/>
      <c r="G213" s="52"/>
      <c r="H213" s="52"/>
    </row>
    <row r="214" spans="2:8" s="36" customFormat="1" ht="15">
      <c r="B214" s="278" t="s">
        <v>1966</v>
      </c>
      <c r="C214" s="107">
        <v>44465003.450000003</v>
      </c>
      <c r="F214" s="52"/>
      <c r="G214" s="52"/>
      <c r="H214" s="52"/>
    </row>
    <row r="215" spans="2:8" s="36" customFormat="1" ht="15.75">
      <c r="C215" s="108">
        <f>SUM(C194:C214)</f>
        <v>611734233.23000002</v>
      </c>
      <c r="F215" s="52"/>
      <c r="G215" s="52"/>
      <c r="H215" s="52"/>
    </row>
    <row r="216" spans="2:8" s="36" customFormat="1">
      <c r="C216" s="51"/>
      <c r="F216" s="52"/>
      <c r="G216" s="52"/>
      <c r="H216" s="52"/>
    </row>
    <row r="217" spans="2:8" s="36" customFormat="1" ht="15.75">
      <c r="B217" s="66" t="s">
        <v>1974</v>
      </c>
      <c r="C217" s="90" t="s">
        <v>1984</v>
      </c>
      <c r="F217" s="52"/>
      <c r="G217" s="52"/>
      <c r="H217" s="52"/>
    </row>
    <row r="218" spans="2:8" s="36" customFormat="1" ht="15">
      <c r="B218" s="278" t="s">
        <v>1754</v>
      </c>
      <c r="C218" s="106">
        <v>2234072.4</v>
      </c>
      <c r="F218" s="52"/>
      <c r="G218" s="52"/>
      <c r="H218" s="52"/>
    </row>
    <row r="219" spans="2:8" s="36" customFormat="1" ht="15">
      <c r="B219" s="278" t="s">
        <v>1757</v>
      </c>
      <c r="C219" s="106">
        <v>61126380.790000007</v>
      </c>
      <c r="F219" s="52"/>
      <c r="G219" s="52"/>
      <c r="H219" s="52"/>
    </row>
    <row r="220" spans="2:8" s="36" customFormat="1" ht="15">
      <c r="B220" s="278" t="s">
        <v>2001</v>
      </c>
      <c r="C220" s="106">
        <v>3362039.4</v>
      </c>
      <c r="F220" s="52"/>
      <c r="G220" s="52"/>
      <c r="H220" s="52"/>
    </row>
    <row r="221" spans="2:8" s="36" customFormat="1" ht="15">
      <c r="B221" s="278" t="s">
        <v>1771</v>
      </c>
      <c r="C221" s="106">
        <v>32287198.810000002</v>
      </c>
      <c r="F221" s="52"/>
      <c r="G221" s="52"/>
      <c r="H221" s="52"/>
    </row>
    <row r="222" spans="2:8" s="36" customFormat="1" ht="15">
      <c r="B222" s="278" t="s">
        <v>1788</v>
      </c>
      <c r="C222" s="106">
        <v>16576960.960000001</v>
      </c>
      <c r="F222" s="52"/>
      <c r="G222" s="52"/>
      <c r="H222" s="52"/>
    </row>
    <row r="223" spans="2:8" s="36" customFormat="1" ht="15">
      <c r="B223" s="278" t="s">
        <v>1812</v>
      </c>
      <c r="C223" s="106">
        <v>12339015.489999998</v>
      </c>
      <c r="F223" s="52"/>
      <c r="G223" s="52"/>
      <c r="H223" s="52"/>
    </row>
    <row r="224" spans="2:8" s="36" customFormat="1" ht="15">
      <c r="B224" s="278" t="s">
        <v>1816</v>
      </c>
      <c r="C224" s="106">
        <v>15573751.700000001</v>
      </c>
      <c r="F224" s="52"/>
      <c r="G224" s="52"/>
      <c r="H224" s="52"/>
    </row>
    <row r="225" spans="2:8" s="36" customFormat="1" ht="15">
      <c r="B225" s="278" t="s">
        <v>1833</v>
      </c>
      <c r="C225" s="106">
        <v>44569702.030000001</v>
      </c>
      <c r="F225" s="52"/>
      <c r="G225" s="52"/>
      <c r="H225" s="52"/>
    </row>
    <row r="226" spans="2:8" s="36" customFormat="1" ht="15">
      <c r="B226" s="278" t="s">
        <v>1865</v>
      </c>
      <c r="C226" s="106">
        <v>49649165.160000004</v>
      </c>
      <c r="F226" s="52"/>
      <c r="G226" s="52"/>
      <c r="H226" s="52"/>
    </row>
    <row r="227" spans="2:8" s="36" customFormat="1" ht="15">
      <c r="B227" s="278" t="s">
        <v>1882</v>
      </c>
      <c r="C227" s="106">
        <v>11878513.119999999</v>
      </c>
      <c r="F227" s="52"/>
      <c r="G227" s="52"/>
      <c r="H227" s="52"/>
    </row>
    <row r="228" spans="2:8" s="36" customFormat="1" ht="15">
      <c r="B228" s="278" t="s">
        <v>1889</v>
      </c>
      <c r="C228" s="106">
        <v>41520140.369999997</v>
      </c>
      <c r="F228" s="52"/>
      <c r="G228" s="52"/>
      <c r="H228" s="52"/>
    </row>
    <row r="229" spans="2:8" s="36" customFormat="1" ht="15">
      <c r="B229" s="278" t="s">
        <v>1923</v>
      </c>
      <c r="C229" s="106">
        <v>25931524.210000001</v>
      </c>
      <c r="F229" s="52"/>
      <c r="G229" s="52"/>
      <c r="H229" s="52"/>
    </row>
    <row r="230" spans="2:8" s="36" customFormat="1" ht="15">
      <c r="B230" s="278" t="s">
        <v>1931</v>
      </c>
      <c r="C230" s="106">
        <v>46715483.590000004</v>
      </c>
      <c r="F230" s="52"/>
      <c r="G230" s="52"/>
      <c r="H230" s="52"/>
    </row>
    <row r="231" spans="2:8" s="36" customFormat="1" ht="15">
      <c r="B231" s="278" t="s">
        <v>1933</v>
      </c>
      <c r="C231" s="106">
        <v>17483886.300000001</v>
      </c>
      <c r="F231" s="52"/>
      <c r="G231" s="52"/>
      <c r="H231" s="52"/>
    </row>
    <row r="232" spans="2:8" s="36" customFormat="1" ht="15">
      <c r="B232" s="278" t="s">
        <v>1945</v>
      </c>
      <c r="C232" s="106">
        <v>3322154.35</v>
      </c>
      <c r="F232" s="52"/>
      <c r="G232" s="52"/>
      <c r="H232" s="52"/>
    </row>
    <row r="233" spans="2:8" s="36" customFormat="1" ht="15">
      <c r="B233" s="278" t="s">
        <v>1951</v>
      </c>
      <c r="C233" s="106">
        <v>52050577.120000005</v>
      </c>
      <c r="F233" s="52"/>
      <c r="G233" s="52"/>
      <c r="H233" s="52"/>
    </row>
    <row r="234" spans="2:8" s="36" customFormat="1" ht="15">
      <c r="B234" s="278" t="s">
        <v>1952</v>
      </c>
      <c r="C234" s="106">
        <v>30571849.489999998</v>
      </c>
      <c r="F234" s="52"/>
      <c r="G234" s="52"/>
      <c r="H234" s="52"/>
    </row>
    <row r="235" spans="2:8" s="36" customFormat="1" ht="15">
      <c r="B235" s="278" t="s">
        <v>1962</v>
      </c>
      <c r="C235" s="106">
        <v>41685410.219999999</v>
      </c>
      <c r="F235" s="52"/>
      <c r="G235" s="52"/>
      <c r="H235" s="52"/>
    </row>
    <row r="236" spans="2:8" s="36" customFormat="1" ht="15">
      <c r="B236" s="278" t="s">
        <v>1964</v>
      </c>
      <c r="C236" s="106">
        <v>49894565.589999996</v>
      </c>
      <c r="F236" s="52"/>
      <c r="G236" s="52"/>
      <c r="H236" s="52"/>
    </row>
    <row r="237" spans="2:8" s="36" customFormat="1" ht="15">
      <c r="B237" s="278" t="s">
        <v>1965</v>
      </c>
      <c r="C237" s="106">
        <v>6242263.5700000003</v>
      </c>
      <c r="F237" s="52"/>
      <c r="G237" s="52"/>
      <c r="H237" s="52"/>
    </row>
    <row r="238" spans="2:8" s="36" customFormat="1" ht="15">
      <c r="B238" s="278" t="s">
        <v>1966</v>
      </c>
      <c r="C238" s="106">
        <v>40308432.170000002</v>
      </c>
      <c r="F238" s="52"/>
      <c r="G238" s="52"/>
      <c r="H238" s="52"/>
    </row>
    <row r="239" spans="2:8" s="36" customFormat="1" ht="15.75">
      <c r="C239" s="108">
        <f>SUM(C218:C238)</f>
        <v>605323086.84000003</v>
      </c>
      <c r="F239" s="52"/>
      <c r="G239" s="52"/>
      <c r="H239" s="52"/>
    </row>
    <row r="240" spans="2:8" s="36" customFormat="1">
      <c r="C240" s="51"/>
      <c r="F240" s="52"/>
      <c r="G240" s="52"/>
      <c r="H240" s="52"/>
    </row>
    <row r="241" spans="2:8" s="36" customFormat="1" ht="15.75">
      <c r="B241" s="279" t="s">
        <v>1990</v>
      </c>
      <c r="C241" s="108">
        <f>+C239-C215</f>
        <v>-6411146.3899999857</v>
      </c>
      <c r="F241" s="52"/>
      <c r="G241" s="52"/>
      <c r="H241" s="52"/>
    </row>
    <row r="242" spans="2:8" s="36" customFormat="1">
      <c r="C242" s="51"/>
      <c r="F242" s="52"/>
      <c r="G242" s="52"/>
      <c r="H242" s="52"/>
    </row>
    <row r="243" spans="2:8" s="36" customFormat="1">
      <c r="C243" s="51"/>
      <c r="F243" s="52"/>
      <c r="G243" s="52"/>
      <c r="H243" s="52"/>
    </row>
    <row r="244" spans="2:8" s="53" customFormat="1" ht="15">
      <c r="B244" s="280" t="s">
        <v>1977</v>
      </c>
      <c r="C244" s="281">
        <v>44500</v>
      </c>
      <c r="D244" s="70"/>
      <c r="E244" s="282"/>
      <c r="F244" s="283"/>
      <c r="G244" s="93"/>
      <c r="H244" s="93"/>
    </row>
    <row r="245" spans="2:8" s="53" customFormat="1" ht="51">
      <c r="B245" s="284" t="s">
        <v>1607</v>
      </c>
      <c r="C245" s="284" t="s">
        <v>1978</v>
      </c>
      <c r="D245" s="74" t="s">
        <v>1609</v>
      </c>
      <c r="E245" s="285" t="s">
        <v>1610</v>
      </c>
      <c r="F245" s="56" t="s">
        <v>1611</v>
      </c>
      <c r="G245" s="93"/>
      <c r="H245" s="93"/>
    </row>
    <row r="246" spans="2:8" s="289" customFormat="1">
      <c r="B246" s="286" t="s">
        <v>2003</v>
      </c>
      <c r="C246" s="287">
        <v>650</v>
      </c>
      <c r="D246" s="77">
        <v>18179.557400000002</v>
      </c>
      <c r="E246" s="77">
        <v>17715.3</v>
      </c>
      <c r="F246" s="77" t="s">
        <v>119</v>
      </c>
      <c r="G246" s="288"/>
      <c r="H246" s="288"/>
    </row>
    <row r="247" spans="2:8" s="53" customFormat="1">
      <c r="B247" s="290"/>
      <c r="C247" s="291"/>
      <c r="D247" s="291"/>
      <c r="E247" s="291"/>
      <c r="F247" s="283"/>
      <c r="G247" s="93"/>
      <c r="H247" s="93"/>
    </row>
    <row r="248" spans="2:8" s="53" customFormat="1">
      <c r="B248" s="291"/>
      <c r="C248" s="291"/>
      <c r="D248" s="291"/>
      <c r="E248" s="291"/>
      <c r="F248" s="283"/>
      <c r="G248" s="93"/>
      <c r="H248" s="93"/>
    </row>
    <row r="249" spans="2:8" s="53" customFormat="1">
      <c r="B249" s="53" t="s">
        <v>1979</v>
      </c>
      <c r="C249" s="382">
        <v>9.4000000000000004E-3</v>
      </c>
      <c r="D249" s="291"/>
      <c r="E249" s="291"/>
      <c r="F249" s="283"/>
      <c r="G249" s="93"/>
      <c r="H249" s="93"/>
    </row>
    <row r="250" spans="2:8" s="53" customFormat="1">
      <c r="B250" s="291"/>
      <c r="C250" s="291"/>
      <c r="D250" s="291"/>
      <c r="E250" s="291"/>
      <c r="F250" s="283"/>
      <c r="G250" s="93"/>
      <c r="H250" s="93"/>
    </row>
    <row r="251" spans="2:8" s="53" customFormat="1" ht="15">
      <c r="B251" s="276" t="s">
        <v>1998</v>
      </c>
      <c r="C251" s="291"/>
      <c r="E251" s="291"/>
      <c r="F251" s="283"/>
      <c r="G251" s="93"/>
      <c r="H251" s="93"/>
    </row>
    <row r="252" spans="2:8" s="53" customFormat="1">
      <c r="B252" s="291"/>
      <c r="C252" s="291"/>
      <c r="E252" s="291"/>
      <c r="F252" s="283"/>
      <c r="G252" s="93"/>
      <c r="H252" s="93"/>
    </row>
    <row r="253" spans="2:8" s="53" customFormat="1" ht="15">
      <c r="B253" s="292" t="s">
        <v>1981</v>
      </c>
      <c r="C253" s="81" t="s">
        <v>1982</v>
      </c>
      <c r="E253" s="291"/>
      <c r="F253" s="283"/>
      <c r="G253" s="93"/>
      <c r="H253" s="93"/>
    </row>
    <row r="254" spans="2:8" s="53" customFormat="1" ht="15">
      <c r="B254" s="293" t="s">
        <v>2002</v>
      </c>
      <c r="C254" s="105">
        <v>550</v>
      </c>
      <c r="E254" s="291"/>
      <c r="F254" s="283"/>
      <c r="G254" s="93"/>
      <c r="H254" s="93"/>
    </row>
    <row r="255" spans="2:8" s="53" customFormat="1" ht="15">
      <c r="B255" s="294"/>
      <c r="C255" s="112"/>
      <c r="E255" s="291"/>
      <c r="F255" s="283"/>
      <c r="G255" s="93"/>
      <c r="H255" s="93"/>
    </row>
    <row r="256" spans="2:8" s="53" customFormat="1">
      <c r="E256" s="291"/>
      <c r="F256" s="283"/>
      <c r="G256" s="93"/>
      <c r="H256" s="93"/>
    </row>
    <row r="257" spans="2:8" s="53" customFormat="1" ht="15">
      <c r="B257" s="295" t="s">
        <v>1971</v>
      </c>
      <c r="C257" s="111" t="s">
        <v>1982</v>
      </c>
      <c r="E257" s="291"/>
      <c r="F257" s="283"/>
      <c r="G257" s="93"/>
      <c r="H257" s="93"/>
    </row>
    <row r="258" spans="2:8" s="53" customFormat="1" ht="15">
      <c r="B258" s="293" t="s">
        <v>2002</v>
      </c>
      <c r="C258" s="105">
        <v>550</v>
      </c>
      <c r="E258" s="291"/>
      <c r="F258" s="283"/>
      <c r="G258" s="93"/>
      <c r="H258" s="93"/>
    </row>
    <row r="259" spans="2:8" s="53" customFormat="1" ht="15">
      <c r="B259" s="296"/>
      <c r="C259" s="297"/>
      <c r="E259" s="291"/>
      <c r="F259" s="283"/>
      <c r="G259" s="93"/>
      <c r="H259" s="93"/>
    </row>
    <row r="260" spans="2:8" s="53" customFormat="1">
      <c r="C260" s="289"/>
      <c r="E260" s="291"/>
      <c r="F260" s="283"/>
      <c r="G260" s="93"/>
      <c r="H260" s="93"/>
    </row>
    <row r="261" spans="2:8" s="53" customFormat="1" ht="15">
      <c r="B261" s="292" t="s">
        <v>1983</v>
      </c>
      <c r="C261" s="81" t="s">
        <v>1984</v>
      </c>
      <c r="E261" s="291"/>
      <c r="F261" s="283"/>
      <c r="G261" s="93"/>
      <c r="H261" s="93"/>
    </row>
    <row r="262" spans="2:8" s="53" customFormat="1" ht="15">
      <c r="B262" s="293" t="s">
        <v>2002</v>
      </c>
      <c r="C262" s="109">
        <v>9984600</v>
      </c>
      <c r="E262" s="291"/>
      <c r="F262" s="283"/>
      <c r="G262" s="93"/>
      <c r="H262" s="93"/>
    </row>
    <row r="263" spans="2:8" s="53" customFormat="1" ht="15.75">
      <c r="B263" s="296"/>
      <c r="C263" s="226">
        <f>SUM(C262)</f>
        <v>9984600</v>
      </c>
      <c r="E263" s="291"/>
      <c r="F263" s="283"/>
      <c r="G263" s="93"/>
      <c r="H263" s="93"/>
    </row>
    <row r="264" spans="2:8" s="53" customFormat="1">
      <c r="C264" s="289"/>
      <c r="F264" s="93"/>
      <c r="G264" s="93"/>
      <c r="H264" s="93"/>
    </row>
    <row r="265" spans="2:8" s="53" customFormat="1" ht="15">
      <c r="B265" s="298" t="s">
        <v>1985</v>
      </c>
      <c r="C265" s="85" t="s">
        <v>1984</v>
      </c>
      <c r="F265" s="93"/>
      <c r="G265" s="93"/>
      <c r="H265" s="93"/>
    </row>
    <row r="266" spans="2:8" s="53" customFormat="1" ht="15">
      <c r="B266" s="293" t="s">
        <v>2002</v>
      </c>
      <c r="C266" s="110">
        <v>10105698.57</v>
      </c>
      <c r="F266" s="93"/>
      <c r="G266" s="93"/>
      <c r="H266" s="93"/>
    </row>
    <row r="267" spans="2:8" s="53" customFormat="1" ht="15.75">
      <c r="B267" s="296"/>
      <c r="C267" s="226">
        <f>SUM(C266)</f>
        <v>10105698.57</v>
      </c>
      <c r="F267" s="93"/>
      <c r="G267" s="93"/>
      <c r="H267" s="93"/>
    </row>
    <row r="268" spans="2:8" s="53" customFormat="1">
      <c r="C268" s="289"/>
      <c r="F268" s="93"/>
      <c r="G268" s="93"/>
      <c r="H268" s="93"/>
    </row>
    <row r="269" spans="2:8" s="53" customFormat="1" ht="15.75">
      <c r="B269" s="299" t="s">
        <v>1986</v>
      </c>
      <c r="C269" s="225">
        <f>+C267-C263</f>
        <v>121098.5700000003</v>
      </c>
      <c r="F269" s="93"/>
      <c r="G269" s="93"/>
      <c r="H269" s="93"/>
    </row>
    <row r="270" spans="2:8" s="53" customFormat="1">
      <c r="F270" s="93"/>
      <c r="G270" s="93"/>
      <c r="H270" s="93"/>
    </row>
    <row r="271" spans="2:8" s="53" customFormat="1">
      <c r="C271" s="300"/>
      <c r="F271" s="93"/>
      <c r="G271" s="93"/>
      <c r="H271" s="93"/>
    </row>
    <row r="272" spans="2:8" s="36" customFormat="1">
      <c r="C272" s="51"/>
      <c r="F272" s="52"/>
      <c r="G272" s="52"/>
      <c r="H272" s="52"/>
    </row>
    <row r="273" spans="3:8" s="36" customFormat="1">
      <c r="C273" s="51"/>
      <c r="F273" s="52"/>
      <c r="G273" s="52"/>
      <c r="H273" s="52"/>
    </row>
    <row r="274" spans="3:8" s="36" customFormat="1">
      <c r="C274" s="51"/>
      <c r="F274" s="52"/>
      <c r="G274" s="52"/>
      <c r="H274" s="52"/>
    </row>
    <row r="275" spans="3:8" s="36" customFormat="1">
      <c r="C275" s="51"/>
      <c r="F275" s="52"/>
      <c r="G275" s="52"/>
      <c r="H275" s="52"/>
    </row>
    <row r="276" spans="3:8" s="36" customFormat="1">
      <c r="C276" s="51"/>
      <c r="F276" s="52"/>
      <c r="G276" s="52"/>
      <c r="H276" s="52"/>
    </row>
    <row r="277" spans="3:8" s="36" customFormat="1">
      <c r="C277" s="51"/>
      <c r="F277" s="52"/>
      <c r="G277" s="52"/>
      <c r="H277" s="52"/>
    </row>
    <row r="278" spans="3:8" s="36" customFormat="1">
      <c r="C278" s="51"/>
      <c r="F278" s="52"/>
      <c r="G278" s="52"/>
      <c r="H278" s="52"/>
    </row>
    <row r="279" spans="3:8" s="36" customFormat="1">
      <c r="C279" s="51"/>
      <c r="F279" s="52"/>
      <c r="G279" s="52"/>
      <c r="H279" s="52"/>
    </row>
    <row r="280" spans="3:8" s="36" customFormat="1">
      <c r="C280" s="51"/>
      <c r="F280" s="52"/>
      <c r="G280" s="52"/>
      <c r="H280" s="52"/>
    </row>
    <row r="281" spans="3:8" s="36" customFormat="1">
      <c r="C281" s="51"/>
      <c r="F281" s="52"/>
      <c r="G281" s="52"/>
      <c r="H281" s="52"/>
    </row>
    <row r="282" spans="3:8" s="36" customFormat="1">
      <c r="C282" s="51"/>
      <c r="F282" s="52"/>
      <c r="G282" s="52"/>
      <c r="H282" s="52"/>
    </row>
    <row r="283" spans="3:8" s="36" customFormat="1">
      <c r="C283" s="51"/>
      <c r="F283" s="52"/>
      <c r="G283" s="52"/>
      <c r="H283" s="52"/>
    </row>
    <row r="284" spans="3:8" s="36" customFormat="1">
      <c r="C284" s="51"/>
      <c r="F284" s="52"/>
      <c r="G284" s="52"/>
      <c r="H284" s="52"/>
    </row>
    <row r="285" spans="3:8" s="36" customFormat="1">
      <c r="C285" s="51"/>
      <c r="F285" s="52"/>
      <c r="G285" s="52"/>
      <c r="H285" s="52"/>
    </row>
    <row r="286" spans="3:8" s="36" customFormat="1">
      <c r="C286" s="51"/>
      <c r="F286" s="52"/>
      <c r="G286" s="52"/>
      <c r="H286" s="52"/>
    </row>
    <row r="287" spans="3:8" s="36" customFormat="1">
      <c r="C287" s="51"/>
      <c r="F287" s="52"/>
      <c r="G287" s="52"/>
      <c r="H287" s="52"/>
    </row>
    <row r="288" spans="3:8" s="36" customFormat="1">
      <c r="C288" s="51"/>
      <c r="F288" s="52"/>
      <c r="G288" s="52"/>
      <c r="H288" s="52"/>
    </row>
    <row r="289" spans="3:8" s="36" customFormat="1">
      <c r="C289" s="51"/>
      <c r="F289" s="52"/>
      <c r="G289" s="52"/>
      <c r="H289" s="52"/>
    </row>
    <row r="290" spans="3:8" s="36" customFormat="1">
      <c r="C290" s="51"/>
      <c r="F290" s="52"/>
      <c r="G290" s="52"/>
      <c r="H290" s="52"/>
    </row>
    <row r="291" spans="3:8" s="36" customFormat="1">
      <c r="C291" s="51"/>
      <c r="F291" s="52"/>
      <c r="G291" s="52"/>
      <c r="H291" s="52"/>
    </row>
    <row r="292" spans="3:8" s="36" customFormat="1">
      <c r="C292" s="51"/>
      <c r="F292" s="52"/>
      <c r="G292" s="52"/>
      <c r="H292" s="52"/>
    </row>
    <row r="293" spans="3:8" s="36" customFormat="1">
      <c r="C293" s="51"/>
      <c r="F293" s="52"/>
      <c r="G293" s="52"/>
      <c r="H293" s="52"/>
    </row>
    <row r="294" spans="3:8" s="36" customFormat="1">
      <c r="C294" s="51"/>
      <c r="F294" s="52"/>
      <c r="G294" s="52"/>
      <c r="H294" s="52"/>
    </row>
    <row r="295" spans="3:8" s="36" customFormat="1">
      <c r="C295" s="51"/>
      <c r="F295" s="52"/>
      <c r="G295" s="52"/>
      <c r="H295" s="52"/>
    </row>
    <row r="296" spans="3:8" s="36" customFormat="1">
      <c r="C296" s="51"/>
      <c r="F296" s="52"/>
      <c r="G296" s="52"/>
      <c r="H296" s="52"/>
    </row>
  </sheetData>
  <mergeCells count="4">
    <mergeCell ref="B1:E1"/>
    <mergeCell ref="C3:C7"/>
    <mergeCell ref="D3:D7"/>
    <mergeCell ref="F128:F140"/>
  </mergeCells>
  <conditionalFormatting sqref="B122">
    <cfRule type="expression" dxfId="1090" priority="583">
      <formula>$A66159="Total"</formula>
    </cfRule>
  </conditionalFormatting>
  <conditionalFormatting sqref="C146:C166">
    <cfRule type="expression" dxfId="1089" priority="487">
      <formula>#REF!="Total"</formula>
    </cfRule>
  </conditionalFormatting>
  <conditionalFormatting sqref="C146:C166">
    <cfRule type="expression" dxfId="1088" priority="486">
      <formula>#REF!="Total"</formula>
    </cfRule>
  </conditionalFormatting>
  <conditionalFormatting sqref="C146:C166">
    <cfRule type="expression" dxfId="1087" priority="485">
      <formula>#REF!="Total"</formula>
    </cfRule>
  </conditionalFormatting>
  <conditionalFormatting sqref="C146:C166">
    <cfRule type="expression" dxfId="1086" priority="484">
      <formula>#REF!="Total"</formula>
    </cfRule>
  </conditionalFormatting>
  <conditionalFormatting sqref="C146:C166">
    <cfRule type="expression" dxfId="1085" priority="483">
      <formula>#REF!="Total"</formula>
    </cfRule>
  </conditionalFormatting>
  <conditionalFormatting sqref="C146:C166">
    <cfRule type="expression" dxfId="1084" priority="482">
      <formula>#REF!="Total"</formula>
    </cfRule>
  </conditionalFormatting>
  <conditionalFormatting sqref="C146:C166">
    <cfRule type="expression" dxfId="1083" priority="481">
      <formula>#REF!="Total"</formula>
    </cfRule>
  </conditionalFormatting>
  <conditionalFormatting sqref="C146:C166">
    <cfRule type="expression" dxfId="1082" priority="488">
      <formula>#REF!="Total"</formula>
    </cfRule>
  </conditionalFormatting>
  <conditionalFormatting sqref="C146:C166">
    <cfRule type="expression" dxfId="1081" priority="489">
      <formula>#REF!="Total"</formula>
    </cfRule>
  </conditionalFormatting>
  <conditionalFormatting sqref="C146:C166">
    <cfRule type="expression" dxfId="1080" priority="490">
      <formula>#REF!="Total"</formula>
    </cfRule>
  </conditionalFormatting>
  <conditionalFormatting sqref="C147:C166">
    <cfRule type="expression" dxfId="1079" priority="491">
      <formula>$A147="Total"</formula>
    </cfRule>
  </conditionalFormatting>
  <conditionalFormatting sqref="C146:C166">
    <cfRule type="expression" dxfId="1078" priority="477" stopIfTrue="1">
      <formula>$C147="Total"</formula>
    </cfRule>
  </conditionalFormatting>
  <conditionalFormatting sqref="C146:C166">
    <cfRule type="expression" dxfId="1077" priority="476">
      <formula>#REF!="Total"</formula>
    </cfRule>
  </conditionalFormatting>
  <conditionalFormatting sqref="C148">
    <cfRule type="expression" dxfId="1076" priority="475">
      <formula>#REF!="Total"</formula>
    </cfRule>
  </conditionalFormatting>
  <conditionalFormatting sqref="C146:C166">
    <cfRule type="expression" dxfId="1075" priority="474">
      <formula>#REF!="Total"</formula>
    </cfRule>
  </conditionalFormatting>
  <conditionalFormatting sqref="C146:C166">
    <cfRule type="expression" dxfId="1074" priority="492" stopIfTrue="1">
      <formula>#REF!="Total"</formula>
    </cfRule>
  </conditionalFormatting>
  <conditionalFormatting sqref="C146:C166">
    <cfRule type="expression" dxfId="1073" priority="493">
      <formula>$A117="Total"</formula>
    </cfRule>
  </conditionalFormatting>
  <conditionalFormatting sqref="C146:C166">
    <cfRule type="expression" dxfId="1072" priority="494">
      <formula>$A111="Total"</formula>
    </cfRule>
  </conditionalFormatting>
  <conditionalFormatting sqref="C146:C166">
    <cfRule type="expression" dxfId="1071" priority="495">
      <formula>#REF!="Total"</formula>
    </cfRule>
  </conditionalFormatting>
  <conditionalFormatting sqref="C148:C150 C154:C159">
    <cfRule type="expression" dxfId="1070" priority="496">
      <formula>$A69="Total"</formula>
    </cfRule>
  </conditionalFormatting>
  <conditionalFormatting sqref="C160:C166">
    <cfRule type="expression" dxfId="1069" priority="473">
      <formula>$A110="Total"</formula>
    </cfRule>
  </conditionalFormatting>
  <conditionalFormatting sqref="C146:C166">
    <cfRule type="expression" dxfId="1068" priority="497">
      <formula>#REF!="Total"</formula>
    </cfRule>
  </conditionalFormatting>
  <conditionalFormatting sqref="C146:C166">
    <cfRule type="expression" dxfId="1067" priority="498">
      <formula>#REF!="Total"</formula>
    </cfRule>
  </conditionalFormatting>
  <conditionalFormatting sqref="C146:C166">
    <cfRule type="expression" dxfId="1066" priority="499">
      <formula>#REF!="Total"</formula>
    </cfRule>
  </conditionalFormatting>
  <conditionalFormatting sqref="C146:C166">
    <cfRule type="expression" dxfId="1065" priority="500">
      <formula>#REF!="Total"</formula>
    </cfRule>
  </conditionalFormatting>
  <conditionalFormatting sqref="C147:C166">
    <cfRule type="expression" dxfId="1064" priority="501">
      <formula>#REF!="Total"</formula>
    </cfRule>
  </conditionalFormatting>
  <conditionalFormatting sqref="C146:C166">
    <cfRule type="expression" dxfId="1063" priority="502">
      <formula>#REF!="Total"</formula>
    </cfRule>
  </conditionalFormatting>
  <conditionalFormatting sqref="C146:C166">
    <cfRule type="expression" dxfId="1062" priority="503">
      <formula>#REF!="Total"</formula>
    </cfRule>
  </conditionalFormatting>
  <conditionalFormatting sqref="C149:C166">
    <cfRule type="expression" dxfId="1061" priority="504">
      <formula>#REF!="Total"</formula>
    </cfRule>
  </conditionalFormatting>
  <conditionalFormatting sqref="C146:C166">
    <cfRule type="expression" dxfId="1060" priority="505">
      <formula>#REF!="Total"</formula>
    </cfRule>
  </conditionalFormatting>
  <conditionalFormatting sqref="C149:C166">
    <cfRule type="expression" dxfId="1059" priority="506">
      <formula>#REF!="Total"</formula>
    </cfRule>
  </conditionalFormatting>
  <conditionalFormatting sqref="C146:C166">
    <cfRule type="expression" dxfId="1058" priority="507">
      <formula>#REF!="Total"</formula>
    </cfRule>
  </conditionalFormatting>
  <conditionalFormatting sqref="C146:C166">
    <cfRule type="expression" dxfId="1057" priority="508">
      <formula>#REF!="Total"</formula>
    </cfRule>
  </conditionalFormatting>
  <conditionalFormatting sqref="C146:C166">
    <cfRule type="expression" dxfId="1056" priority="509">
      <formula>#REF!="Total"</formula>
    </cfRule>
  </conditionalFormatting>
  <conditionalFormatting sqref="C146:C166">
    <cfRule type="expression" dxfId="1055" priority="510">
      <formula>#REF!="Total"</formula>
    </cfRule>
  </conditionalFormatting>
  <conditionalFormatting sqref="C146:C166">
    <cfRule type="expression" dxfId="1054" priority="511">
      <formula>#REF!="Total"</formula>
    </cfRule>
  </conditionalFormatting>
  <conditionalFormatting sqref="C146:C166">
    <cfRule type="expression" dxfId="1053" priority="512">
      <formula>#REF!="Total"</formula>
    </cfRule>
  </conditionalFormatting>
  <conditionalFormatting sqref="C146:C166">
    <cfRule type="expression" dxfId="1052" priority="513">
      <formula>#REF!="Total"</formula>
    </cfRule>
  </conditionalFormatting>
  <conditionalFormatting sqref="C146:C166">
    <cfRule type="expression" dxfId="1051" priority="514">
      <formula>#REF!="Total"</formula>
    </cfRule>
  </conditionalFormatting>
  <conditionalFormatting sqref="C154:C159">
    <cfRule type="expression" dxfId="1050" priority="515">
      <formula>$A121="Total"</formula>
    </cfRule>
  </conditionalFormatting>
  <conditionalFormatting sqref="C146:C166">
    <cfRule type="expression" dxfId="1049" priority="516">
      <formula>#REF!="Total"</formula>
    </cfRule>
  </conditionalFormatting>
  <conditionalFormatting sqref="C146:C166">
    <cfRule type="expression" dxfId="1048" priority="517">
      <formula>#REF!="Total"</formula>
    </cfRule>
  </conditionalFormatting>
  <conditionalFormatting sqref="C149:C166">
    <cfRule type="expression" dxfId="1047" priority="518">
      <formula>#REF!="Total"</formula>
    </cfRule>
  </conditionalFormatting>
  <conditionalFormatting sqref="C146:C166">
    <cfRule type="expression" dxfId="1046" priority="519">
      <formula>#REF!="Total"</formula>
    </cfRule>
  </conditionalFormatting>
  <conditionalFormatting sqref="C146:C166">
    <cfRule type="expression" dxfId="1045" priority="520">
      <formula>#REF!="Total"</formula>
    </cfRule>
  </conditionalFormatting>
  <conditionalFormatting sqref="C151:C166">
    <cfRule type="expression" dxfId="1044" priority="521">
      <formula>$A71="Total"</formula>
    </cfRule>
  </conditionalFormatting>
  <conditionalFormatting sqref="C147:C148">
    <cfRule type="expression" dxfId="1043" priority="522">
      <formula>$A67="Total"</formula>
    </cfRule>
  </conditionalFormatting>
  <conditionalFormatting sqref="C150:C166">
    <cfRule type="expression" dxfId="1042" priority="523">
      <formula>$A111="Total"</formula>
    </cfRule>
  </conditionalFormatting>
  <conditionalFormatting sqref="C146:C166">
    <cfRule type="expression" dxfId="1041" priority="524">
      <formula>$A108="Total"</formula>
    </cfRule>
  </conditionalFormatting>
  <conditionalFormatting sqref="C151:C166">
    <cfRule type="expression" dxfId="1040" priority="525">
      <formula>$A69="Total"</formula>
    </cfRule>
  </conditionalFormatting>
  <conditionalFormatting sqref="C146:C166">
    <cfRule type="expression" dxfId="1039" priority="526">
      <formula>#REF!="Total"</formula>
    </cfRule>
  </conditionalFormatting>
  <conditionalFormatting sqref="C146:C166">
    <cfRule type="expression" dxfId="1038" priority="527">
      <formula>#REF!="Total"</formula>
    </cfRule>
  </conditionalFormatting>
  <conditionalFormatting sqref="C146:C166">
    <cfRule type="expression" dxfId="1037" priority="528">
      <formula>#REF!="Total"</formula>
    </cfRule>
  </conditionalFormatting>
  <conditionalFormatting sqref="C146:C166">
    <cfRule type="expression" dxfId="1036" priority="472">
      <formula>$A146="Total"</formula>
    </cfRule>
  </conditionalFormatting>
  <conditionalFormatting sqref="C146:C166">
    <cfRule type="expression" dxfId="1035" priority="471">
      <formula>$A124="Total"</formula>
    </cfRule>
  </conditionalFormatting>
  <conditionalFormatting sqref="C160:C166">
    <cfRule type="expression" dxfId="1034" priority="470">
      <formula>$A116="Total"</formula>
    </cfRule>
  </conditionalFormatting>
  <conditionalFormatting sqref="C160:C162 C164:C166">
    <cfRule type="expression" dxfId="1033" priority="469">
      <formula>$A169="Total"</formula>
    </cfRule>
  </conditionalFormatting>
  <conditionalFormatting sqref="C147 C151:C166">
    <cfRule type="expression" dxfId="1032" priority="468">
      <formula>$A111="Total"</formula>
    </cfRule>
  </conditionalFormatting>
  <conditionalFormatting sqref="C146:C166">
    <cfRule type="expression" dxfId="1031" priority="467">
      <formula>$A119="Total"</formula>
    </cfRule>
  </conditionalFormatting>
  <conditionalFormatting sqref="C146:C166">
    <cfRule type="expression" dxfId="1030" priority="466">
      <formula>#REF!="Total"</formula>
    </cfRule>
  </conditionalFormatting>
  <conditionalFormatting sqref="C148">
    <cfRule type="expression" dxfId="1029" priority="529">
      <formula>#REF!="Total"</formula>
    </cfRule>
  </conditionalFormatting>
  <conditionalFormatting sqref="C146:C166">
    <cfRule type="expression" dxfId="1028" priority="530">
      <formula>$A107="Total"</formula>
    </cfRule>
  </conditionalFormatting>
  <conditionalFormatting sqref="C151:C166 C223:C236">
    <cfRule type="expression" dxfId="1027" priority="531">
      <formula>$A168="Total"</formula>
    </cfRule>
  </conditionalFormatting>
  <conditionalFormatting sqref="C160:C166">
    <cfRule type="expression" dxfId="1026" priority="532">
      <formula>$A113="Total"</formula>
    </cfRule>
  </conditionalFormatting>
  <conditionalFormatting sqref="C148:C150">
    <cfRule type="expression" dxfId="1025" priority="533">
      <formula>$A105="Total"</formula>
    </cfRule>
  </conditionalFormatting>
  <conditionalFormatting sqref="C151:C166">
    <cfRule type="expression" dxfId="1024" priority="465">
      <formula>$A117="Total"</formula>
    </cfRule>
  </conditionalFormatting>
  <conditionalFormatting sqref="C146:C166">
    <cfRule type="expression" dxfId="1023" priority="464">
      <formula>$A118="Total"</formula>
    </cfRule>
  </conditionalFormatting>
  <conditionalFormatting sqref="C151:C166">
    <cfRule type="expression" dxfId="1022" priority="463">
      <formula>$A119="Total"</formula>
    </cfRule>
  </conditionalFormatting>
  <conditionalFormatting sqref="C147">
    <cfRule type="expression" dxfId="1021" priority="534">
      <formula>#REF!="Total"</formula>
    </cfRule>
  </conditionalFormatting>
  <conditionalFormatting sqref="C149:C166">
    <cfRule type="expression" dxfId="1020" priority="535">
      <formula>#REF!="Total"</formula>
    </cfRule>
  </conditionalFormatting>
  <conditionalFormatting sqref="C148:C166">
    <cfRule type="expression" dxfId="1019" priority="536">
      <formula>#REF!="Total"</formula>
    </cfRule>
  </conditionalFormatting>
  <conditionalFormatting sqref="C146:C150 C218">
    <cfRule type="expression" dxfId="1018" priority="537">
      <formula>$A181="Total"</formula>
    </cfRule>
  </conditionalFormatting>
  <conditionalFormatting sqref="C151:C166">
    <cfRule type="expression" dxfId="1017" priority="462">
      <formula>$A109="Total"</formula>
    </cfRule>
  </conditionalFormatting>
  <conditionalFormatting sqref="C149:C150">
    <cfRule type="expression" dxfId="1016" priority="538">
      <formula>$A67="Total"</formula>
    </cfRule>
  </conditionalFormatting>
  <conditionalFormatting sqref="C151:C166">
    <cfRule type="expression" dxfId="1015" priority="539">
      <formula>$A125="Total"</formula>
    </cfRule>
  </conditionalFormatting>
  <conditionalFormatting sqref="C155:C164">
    <cfRule type="expression" dxfId="1014" priority="540">
      <formula>$A186="Total"</formula>
    </cfRule>
  </conditionalFormatting>
  <conditionalFormatting sqref="C146:C166">
    <cfRule type="expression" dxfId="1013" priority="541">
      <formula>#REF!="Total"</formula>
    </cfRule>
  </conditionalFormatting>
  <conditionalFormatting sqref="C146:C166">
    <cfRule type="expression" dxfId="1012" priority="542">
      <formula>#REF!="Total"</formula>
    </cfRule>
  </conditionalFormatting>
  <conditionalFormatting sqref="C149:C166">
    <cfRule type="expression" dxfId="1011" priority="543" stopIfTrue="1">
      <formula>#REF!="Total"</formula>
    </cfRule>
  </conditionalFormatting>
  <conditionalFormatting sqref="C160:C166">
    <cfRule type="expression" dxfId="1010" priority="544">
      <formula>$A74="Total"</formula>
    </cfRule>
  </conditionalFormatting>
  <conditionalFormatting sqref="C160:C166">
    <cfRule type="expression" dxfId="1009" priority="545">
      <formula>$A71="Total"</formula>
    </cfRule>
  </conditionalFormatting>
  <conditionalFormatting sqref="C151:C166">
    <cfRule type="expression" dxfId="1008" priority="546">
      <formula>$A74="Total"</formula>
    </cfRule>
  </conditionalFormatting>
  <conditionalFormatting sqref="C160:C166">
    <cfRule type="expression" dxfId="1007" priority="461">
      <formula>$A115="Total"</formula>
    </cfRule>
  </conditionalFormatting>
  <conditionalFormatting sqref="C160:C166">
    <cfRule type="expression" dxfId="1006" priority="547">
      <formula>$A70="Total"</formula>
    </cfRule>
  </conditionalFormatting>
  <conditionalFormatting sqref="C160:C166">
    <cfRule type="expression" dxfId="1005" priority="548">
      <formula>$A75="Total"</formula>
    </cfRule>
  </conditionalFormatting>
  <conditionalFormatting sqref="C148">
    <cfRule type="expression" dxfId="1004" priority="549">
      <formula>#REF!="Total"</formula>
    </cfRule>
  </conditionalFormatting>
  <conditionalFormatting sqref="C160:C166">
    <cfRule type="expression" dxfId="1003" priority="550">
      <formula>$A72="Total"</formula>
    </cfRule>
  </conditionalFormatting>
  <conditionalFormatting sqref="C146:C166">
    <cfRule type="expression" dxfId="1002" priority="551">
      <formula>#REF!="Total"</formula>
    </cfRule>
  </conditionalFormatting>
  <conditionalFormatting sqref="C151:C166">
    <cfRule type="expression" dxfId="1001" priority="552">
      <formula>#REF!="Total"</formula>
    </cfRule>
  </conditionalFormatting>
  <conditionalFormatting sqref="C149:C150">
    <cfRule type="expression" dxfId="1000" priority="553">
      <formula>#REF!="Total"</formula>
    </cfRule>
  </conditionalFormatting>
  <conditionalFormatting sqref="C147:C150">
    <cfRule type="expression" dxfId="999" priority="554">
      <formula>#REF!="Total"</formula>
    </cfRule>
  </conditionalFormatting>
  <conditionalFormatting sqref="C149">
    <cfRule type="expression" dxfId="998" priority="459">
      <formula>$A111="Total"</formula>
    </cfRule>
  </conditionalFormatting>
  <conditionalFormatting sqref="C146:C166">
    <cfRule type="expression" dxfId="997" priority="458">
      <formula>$A109="Total"</formula>
    </cfRule>
  </conditionalFormatting>
  <conditionalFormatting sqref="C154:C159">
    <cfRule type="expression" dxfId="996" priority="555">
      <formula>$A129="Total"</formula>
    </cfRule>
  </conditionalFormatting>
  <conditionalFormatting sqref="C146:C166">
    <cfRule type="expression" dxfId="995" priority="556">
      <formula>$A68="Total"</formula>
    </cfRule>
  </conditionalFormatting>
  <conditionalFormatting sqref="C146:C166">
    <cfRule type="expression" dxfId="994" priority="557">
      <formula>#REF!="Total"</formula>
    </cfRule>
  </conditionalFormatting>
  <conditionalFormatting sqref="C150">
    <cfRule type="expression" dxfId="993" priority="558">
      <formula>#REF!="Total"</formula>
    </cfRule>
  </conditionalFormatting>
  <conditionalFormatting sqref="C149">
    <cfRule type="expression" dxfId="992" priority="559">
      <formula>#REF!="Total"</formula>
    </cfRule>
  </conditionalFormatting>
  <conditionalFormatting sqref="C146:C166">
    <cfRule type="expression" dxfId="991" priority="560">
      <formula>$A65="Total"</formula>
    </cfRule>
  </conditionalFormatting>
  <conditionalFormatting sqref="C160:C166">
    <cfRule type="expression" dxfId="990" priority="561">
      <formula>$A114="Total"</formula>
    </cfRule>
  </conditionalFormatting>
  <conditionalFormatting sqref="C146:C166">
    <cfRule type="expression" dxfId="989" priority="562">
      <formula>$A123="Total"</formula>
    </cfRule>
  </conditionalFormatting>
  <conditionalFormatting sqref="C146:C166">
    <cfRule type="expression" dxfId="988" priority="563">
      <formula>$A113="Total"</formula>
    </cfRule>
  </conditionalFormatting>
  <conditionalFormatting sqref="C150">
    <cfRule type="expression" dxfId="987" priority="564">
      <formula>$A135="Total"</formula>
    </cfRule>
  </conditionalFormatting>
  <conditionalFormatting sqref="C151:C166">
    <cfRule type="expression" dxfId="986" priority="565">
      <formula>#REF!="Total"</formula>
    </cfRule>
  </conditionalFormatting>
  <conditionalFormatting sqref="C151:C166">
    <cfRule type="expression" dxfId="985" priority="566">
      <formula>#REF!="Total"</formula>
    </cfRule>
  </conditionalFormatting>
  <conditionalFormatting sqref="C151:C154">
    <cfRule type="expression" dxfId="984" priority="567">
      <formula>$A221="Total"</formula>
    </cfRule>
  </conditionalFormatting>
  <conditionalFormatting sqref="C160:C166">
    <cfRule type="expression" dxfId="983" priority="568">
      <formula>$A120="Total"</formula>
    </cfRule>
  </conditionalFormatting>
  <conditionalFormatting sqref="C160:C166">
    <cfRule type="expression" dxfId="982" priority="569" stopIfTrue="1">
      <formula>#REF!="Total"</formula>
    </cfRule>
  </conditionalFormatting>
  <conditionalFormatting sqref="C155:C159">
    <cfRule type="expression" dxfId="981" priority="570">
      <formula>$A173="Total"</formula>
    </cfRule>
  </conditionalFormatting>
  <conditionalFormatting sqref="C151:C166">
    <cfRule type="expression" dxfId="980" priority="571" stopIfTrue="1">
      <formula>#REF!="Total"</formula>
    </cfRule>
  </conditionalFormatting>
  <conditionalFormatting sqref="C159">
    <cfRule type="expression" dxfId="979" priority="572" stopIfTrue="1">
      <formula>$C167="Total"</formula>
    </cfRule>
  </conditionalFormatting>
  <conditionalFormatting sqref="C163">
    <cfRule type="expression" dxfId="978" priority="573">
      <formula>#REF!="Total"</formula>
    </cfRule>
  </conditionalFormatting>
  <conditionalFormatting sqref="C150">
    <cfRule type="expression" dxfId="977" priority="574" stopIfTrue="1">
      <formula>#REF!="Total"</formula>
    </cfRule>
  </conditionalFormatting>
  <conditionalFormatting sqref="C154">
    <cfRule type="expression" dxfId="976" priority="575">
      <formula>#REF!="Total"</formula>
    </cfRule>
  </conditionalFormatting>
  <conditionalFormatting sqref="C154:C159">
    <cfRule type="expression" dxfId="975" priority="576">
      <formula>$A123="Total"</formula>
    </cfRule>
  </conditionalFormatting>
  <conditionalFormatting sqref="C154:C159">
    <cfRule type="expression" dxfId="974" priority="577">
      <formula>$A113="Total"</formula>
    </cfRule>
  </conditionalFormatting>
  <conditionalFormatting sqref="C154:C159">
    <cfRule type="expression" dxfId="973" priority="578">
      <formula>$A78="Total"</formula>
    </cfRule>
  </conditionalFormatting>
  <conditionalFormatting sqref="C162:C166 C186:C188">
    <cfRule type="expression" dxfId="972" priority="457">
      <formula>$A227="Total"</formula>
    </cfRule>
  </conditionalFormatting>
  <conditionalFormatting sqref="C154:C159">
    <cfRule type="expression" dxfId="971" priority="579">
      <formula>#REF!="Total"</formula>
    </cfRule>
  </conditionalFormatting>
  <conditionalFormatting sqref="C151:C166">
    <cfRule type="expression" dxfId="970" priority="580">
      <formula>#REF!="Total"</formula>
    </cfRule>
  </conditionalFormatting>
  <conditionalFormatting sqref="C160:C166">
    <cfRule type="expression" dxfId="969" priority="581">
      <formula>#REF!="Total"</formula>
    </cfRule>
  </conditionalFormatting>
  <conditionalFormatting sqref="C148:C150">
    <cfRule type="expression" dxfId="968" priority="582">
      <formula>#REF!="Total"</formula>
    </cfRule>
  </conditionalFormatting>
  <conditionalFormatting sqref="C165:C166">
    <cfRule type="expression" dxfId="967" priority="460">
      <formula>$A225="Total"</formula>
    </cfRule>
  </conditionalFormatting>
  <conditionalFormatting sqref="C160:C166">
    <cfRule type="expression" dxfId="966" priority="478">
      <formula>#REF!="Total"</formula>
    </cfRule>
  </conditionalFormatting>
  <conditionalFormatting sqref="C154:C159">
    <cfRule type="expression" dxfId="965" priority="479">
      <formula>#REF!="Total"</formula>
    </cfRule>
  </conditionalFormatting>
  <conditionalFormatting sqref="C151:C161">
    <cfRule type="expression" dxfId="964" priority="480">
      <formula>#REF!="Total"</formula>
    </cfRule>
  </conditionalFormatting>
  <conditionalFormatting sqref="C170:C190">
    <cfRule type="expression" dxfId="963" priority="361">
      <formula>#REF!="Total"</formula>
    </cfRule>
  </conditionalFormatting>
  <conditionalFormatting sqref="C170:C190">
    <cfRule type="expression" dxfId="962" priority="360">
      <formula>#REF!="Total"</formula>
    </cfRule>
  </conditionalFormatting>
  <conditionalFormatting sqref="C170:C190">
    <cfRule type="expression" dxfId="961" priority="359">
      <formula>#REF!="Total"</formula>
    </cfRule>
  </conditionalFormatting>
  <conditionalFormatting sqref="C170:C190">
    <cfRule type="expression" dxfId="960" priority="358">
      <formula>#REF!="Total"</formula>
    </cfRule>
  </conditionalFormatting>
  <conditionalFormatting sqref="C170:C190">
    <cfRule type="expression" dxfId="959" priority="357">
      <formula>#REF!="Total"</formula>
    </cfRule>
  </conditionalFormatting>
  <conditionalFormatting sqref="C170:C190">
    <cfRule type="expression" dxfId="958" priority="356">
      <formula>#REF!="Total"</formula>
    </cfRule>
  </conditionalFormatting>
  <conditionalFormatting sqref="C170:C190">
    <cfRule type="expression" dxfId="957" priority="355">
      <formula>#REF!="Total"</formula>
    </cfRule>
  </conditionalFormatting>
  <conditionalFormatting sqref="C170:C190">
    <cfRule type="expression" dxfId="956" priority="362">
      <formula>#REF!="Total"</formula>
    </cfRule>
  </conditionalFormatting>
  <conditionalFormatting sqref="C170:C190">
    <cfRule type="expression" dxfId="955" priority="363">
      <formula>#REF!="Total"</formula>
    </cfRule>
  </conditionalFormatting>
  <conditionalFormatting sqref="C170:C190">
    <cfRule type="expression" dxfId="954" priority="364">
      <formula>#REF!="Total"</formula>
    </cfRule>
  </conditionalFormatting>
  <conditionalFormatting sqref="C171:C190">
    <cfRule type="expression" dxfId="953" priority="365">
      <formula>$A171="Total"</formula>
    </cfRule>
  </conditionalFormatting>
  <conditionalFormatting sqref="C170:C190">
    <cfRule type="expression" dxfId="952" priority="351" stopIfTrue="1">
      <formula>$C171="Total"</formula>
    </cfRule>
  </conditionalFormatting>
  <conditionalFormatting sqref="C170:C190">
    <cfRule type="expression" dxfId="951" priority="350">
      <formula>#REF!="Total"</formula>
    </cfRule>
  </conditionalFormatting>
  <conditionalFormatting sqref="C172">
    <cfRule type="expression" dxfId="950" priority="349">
      <formula>#REF!="Total"</formula>
    </cfRule>
  </conditionalFormatting>
  <conditionalFormatting sqref="C170:C190">
    <cfRule type="expression" dxfId="949" priority="348">
      <formula>#REF!="Total"</formula>
    </cfRule>
  </conditionalFormatting>
  <conditionalFormatting sqref="C170:C190">
    <cfRule type="expression" dxfId="948" priority="366" stopIfTrue="1">
      <formula>#REF!="Total"</formula>
    </cfRule>
  </conditionalFormatting>
  <conditionalFormatting sqref="C170:C190">
    <cfRule type="expression" dxfId="947" priority="367">
      <formula>$A141="Total"</formula>
    </cfRule>
  </conditionalFormatting>
  <conditionalFormatting sqref="C170:C190">
    <cfRule type="expression" dxfId="946" priority="368">
      <formula>$A135="Total"</formula>
    </cfRule>
  </conditionalFormatting>
  <conditionalFormatting sqref="C170:C190">
    <cfRule type="expression" dxfId="945" priority="369">
      <formula>#REF!="Total"</formula>
    </cfRule>
  </conditionalFormatting>
  <conditionalFormatting sqref="C172:C174 C178:C183">
    <cfRule type="expression" dxfId="944" priority="370">
      <formula>$A93="Total"</formula>
    </cfRule>
  </conditionalFormatting>
  <conditionalFormatting sqref="C184:C190">
    <cfRule type="expression" dxfId="943" priority="347">
      <formula>$A134="Total"</formula>
    </cfRule>
  </conditionalFormatting>
  <conditionalFormatting sqref="C170:C190">
    <cfRule type="expression" dxfId="942" priority="371">
      <formula>#REF!="Total"</formula>
    </cfRule>
  </conditionalFormatting>
  <conditionalFormatting sqref="C170:C190">
    <cfRule type="expression" dxfId="941" priority="372">
      <formula>#REF!="Total"</formula>
    </cfRule>
  </conditionalFormatting>
  <conditionalFormatting sqref="C170:C190">
    <cfRule type="expression" dxfId="940" priority="373">
      <formula>#REF!="Total"</formula>
    </cfRule>
  </conditionalFormatting>
  <conditionalFormatting sqref="C170:C190">
    <cfRule type="expression" dxfId="939" priority="374">
      <formula>#REF!="Total"</formula>
    </cfRule>
  </conditionalFormatting>
  <conditionalFormatting sqref="C171:C190">
    <cfRule type="expression" dxfId="938" priority="375">
      <formula>#REF!="Total"</formula>
    </cfRule>
  </conditionalFormatting>
  <conditionalFormatting sqref="C170:C190">
    <cfRule type="expression" dxfId="937" priority="376">
      <formula>#REF!="Total"</formula>
    </cfRule>
  </conditionalFormatting>
  <conditionalFormatting sqref="C170:C190">
    <cfRule type="expression" dxfId="936" priority="377">
      <formula>#REF!="Total"</formula>
    </cfRule>
  </conditionalFormatting>
  <conditionalFormatting sqref="C173:C190">
    <cfRule type="expression" dxfId="935" priority="378">
      <formula>#REF!="Total"</formula>
    </cfRule>
  </conditionalFormatting>
  <conditionalFormatting sqref="C170:C190">
    <cfRule type="expression" dxfId="934" priority="379">
      <formula>#REF!="Total"</formula>
    </cfRule>
  </conditionalFormatting>
  <conditionalFormatting sqref="C173:C190">
    <cfRule type="expression" dxfId="933" priority="380">
      <formula>#REF!="Total"</formula>
    </cfRule>
  </conditionalFormatting>
  <conditionalFormatting sqref="C170:C190">
    <cfRule type="expression" dxfId="932" priority="381">
      <formula>#REF!="Total"</formula>
    </cfRule>
  </conditionalFormatting>
  <conditionalFormatting sqref="C170:C190">
    <cfRule type="expression" dxfId="931" priority="382">
      <formula>#REF!="Total"</formula>
    </cfRule>
  </conditionalFormatting>
  <conditionalFormatting sqref="C170:C190">
    <cfRule type="expression" dxfId="930" priority="383">
      <formula>#REF!="Total"</formula>
    </cfRule>
  </conditionalFormatting>
  <conditionalFormatting sqref="C170:C190">
    <cfRule type="expression" dxfId="929" priority="384">
      <formula>#REF!="Total"</formula>
    </cfRule>
  </conditionalFormatting>
  <conditionalFormatting sqref="C170:C190">
    <cfRule type="expression" dxfId="928" priority="385">
      <formula>#REF!="Total"</formula>
    </cfRule>
  </conditionalFormatting>
  <conditionalFormatting sqref="C170:C190">
    <cfRule type="expression" dxfId="927" priority="386">
      <formula>#REF!="Total"</formula>
    </cfRule>
  </conditionalFormatting>
  <conditionalFormatting sqref="C170:C190">
    <cfRule type="expression" dxfId="926" priority="387">
      <formula>#REF!="Total"</formula>
    </cfRule>
  </conditionalFormatting>
  <conditionalFormatting sqref="C170:C190">
    <cfRule type="expression" dxfId="925" priority="388">
      <formula>#REF!="Total"</formula>
    </cfRule>
  </conditionalFormatting>
  <conditionalFormatting sqref="C178:C183">
    <cfRule type="expression" dxfId="924" priority="389">
      <formula>$A145="Total"</formula>
    </cfRule>
  </conditionalFormatting>
  <conditionalFormatting sqref="C170:C190">
    <cfRule type="expression" dxfId="923" priority="390">
      <formula>#REF!="Total"</formula>
    </cfRule>
  </conditionalFormatting>
  <conditionalFormatting sqref="C170:C190">
    <cfRule type="expression" dxfId="922" priority="391">
      <formula>#REF!="Total"</formula>
    </cfRule>
  </conditionalFormatting>
  <conditionalFormatting sqref="C173:C190">
    <cfRule type="expression" dxfId="921" priority="392">
      <formula>#REF!="Total"</formula>
    </cfRule>
  </conditionalFormatting>
  <conditionalFormatting sqref="C170:C190">
    <cfRule type="expression" dxfId="920" priority="393">
      <formula>#REF!="Total"</formula>
    </cfRule>
  </conditionalFormatting>
  <conditionalFormatting sqref="C170:C190">
    <cfRule type="expression" dxfId="919" priority="394">
      <formula>#REF!="Total"</formula>
    </cfRule>
  </conditionalFormatting>
  <conditionalFormatting sqref="C175:C190">
    <cfRule type="expression" dxfId="918" priority="395">
      <formula>$A95="Total"</formula>
    </cfRule>
  </conditionalFormatting>
  <conditionalFormatting sqref="C171:C172">
    <cfRule type="expression" dxfId="917" priority="396">
      <formula>$A91="Total"</formula>
    </cfRule>
  </conditionalFormatting>
  <conditionalFormatting sqref="C174:C190">
    <cfRule type="expression" dxfId="916" priority="397">
      <formula>$A135="Total"</formula>
    </cfRule>
  </conditionalFormatting>
  <conditionalFormatting sqref="C170:C190">
    <cfRule type="expression" dxfId="915" priority="398">
      <formula>$A132="Total"</formula>
    </cfRule>
  </conditionalFormatting>
  <conditionalFormatting sqref="C175:C190">
    <cfRule type="expression" dxfId="914" priority="399">
      <formula>$A93="Total"</formula>
    </cfRule>
  </conditionalFormatting>
  <conditionalFormatting sqref="C170:C190">
    <cfRule type="expression" dxfId="913" priority="400">
      <formula>#REF!="Total"</formula>
    </cfRule>
  </conditionalFormatting>
  <conditionalFormatting sqref="C170:C190">
    <cfRule type="expression" dxfId="912" priority="401">
      <formula>#REF!="Total"</formula>
    </cfRule>
  </conditionalFormatting>
  <conditionalFormatting sqref="C170:C190">
    <cfRule type="expression" dxfId="911" priority="402">
      <formula>#REF!="Total"</formula>
    </cfRule>
  </conditionalFormatting>
  <conditionalFormatting sqref="C170:C190">
    <cfRule type="expression" dxfId="910" priority="346">
      <formula>$A170="Total"</formula>
    </cfRule>
  </conditionalFormatting>
  <conditionalFormatting sqref="C170:C190">
    <cfRule type="expression" dxfId="909" priority="345">
      <formula>$A148="Total"</formula>
    </cfRule>
  </conditionalFormatting>
  <conditionalFormatting sqref="C184:C190">
    <cfRule type="expression" dxfId="908" priority="344">
      <formula>$A140="Total"</formula>
    </cfRule>
  </conditionalFormatting>
  <conditionalFormatting sqref="C184:C186 C188:C190">
    <cfRule type="expression" dxfId="907" priority="343">
      <formula>$A193="Total"</formula>
    </cfRule>
  </conditionalFormatting>
  <conditionalFormatting sqref="C171 C175:C190">
    <cfRule type="expression" dxfId="906" priority="342">
      <formula>$A135="Total"</formula>
    </cfRule>
  </conditionalFormatting>
  <conditionalFormatting sqref="C170:C190">
    <cfRule type="expression" dxfId="905" priority="341">
      <formula>$A143="Total"</formula>
    </cfRule>
  </conditionalFormatting>
  <conditionalFormatting sqref="C170:C190">
    <cfRule type="expression" dxfId="904" priority="340">
      <formula>#REF!="Total"</formula>
    </cfRule>
  </conditionalFormatting>
  <conditionalFormatting sqref="C172">
    <cfRule type="expression" dxfId="903" priority="403">
      <formula>#REF!="Total"</formula>
    </cfRule>
  </conditionalFormatting>
  <conditionalFormatting sqref="C170:C190">
    <cfRule type="expression" dxfId="902" priority="404">
      <formula>$A131="Total"</formula>
    </cfRule>
  </conditionalFormatting>
  <conditionalFormatting sqref="C175:C190">
    <cfRule type="expression" dxfId="901" priority="405">
      <formula>$A192="Total"</formula>
    </cfRule>
  </conditionalFormatting>
  <conditionalFormatting sqref="C184:C190">
    <cfRule type="expression" dxfId="900" priority="406">
      <formula>$A137="Total"</formula>
    </cfRule>
  </conditionalFormatting>
  <conditionalFormatting sqref="C172:C174">
    <cfRule type="expression" dxfId="899" priority="407">
      <formula>$A129="Total"</formula>
    </cfRule>
  </conditionalFormatting>
  <conditionalFormatting sqref="C175:C190">
    <cfRule type="expression" dxfId="898" priority="339">
      <formula>$A141="Total"</formula>
    </cfRule>
  </conditionalFormatting>
  <conditionalFormatting sqref="C170:C190">
    <cfRule type="expression" dxfId="897" priority="338">
      <formula>$A142="Total"</formula>
    </cfRule>
  </conditionalFormatting>
  <conditionalFormatting sqref="C175:C190">
    <cfRule type="expression" dxfId="896" priority="337">
      <formula>$A143="Total"</formula>
    </cfRule>
  </conditionalFormatting>
  <conditionalFormatting sqref="C171">
    <cfRule type="expression" dxfId="895" priority="408">
      <formula>#REF!="Total"</formula>
    </cfRule>
  </conditionalFormatting>
  <conditionalFormatting sqref="C173:C190">
    <cfRule type="expression" dxfId="894" priority="409">
      <formula>#REF!="Total"</formula>
    </cfRule>
  </conditionalFormatting>
  <conditionalFormatting sqref="C172:C190">
    <cfRule type="expression" dxfId="893" priority="410">
      <formula>#REF!="Total"</formula>
    </cfRule>
  </conditionalFormatting>
  <conditionalFormatting sqref="C170:C174">
    <cfRule type="expression" dxfId="892" priority="411">
      <formula>$A205="Total"</formula>
    </cfRule>
  </conditionalFormatting>
  <conditionalFormatting sqref="C175:C190">
    <cfRule type="expression" dxfId="891" priority="336">
      <formula>$A133="Total"</formula>
    </cfRule>
  </conditionalFormatting>
  <conditionalFormatting sqref="C173:C174">
    <cfRule type="expression" dxfId="890" priority="412">
      <formula>$A91="Total"</formula>
    </cfRule>
  </conditionalFormatting>
  <conditionalFormatting sqref="C175:C190">
    <cfRule type="expression" dxfId="889" priority="413">
      <formula>$A149="Total"</formula>
    </cfRule>
  </conditionalFormatting>
  <conditionalFormatting sqref="C179:C188">
    <cfRule type="expression" dxfId="888" priority="414">
      <formula>$A210="Total"</formula>
    </cfRule>
  </conditionalFormatting>
  <conditionalFormatting sqref="C170:C190">
    <cfRule type="expression" dxfId="887" priority="415">
      <formula>#REF!="Total"</formula>
    </cfRule>
  </conditionalFormatting>
  <conditionalFormatting sqref="C170:C190">
    <cfRule type="expression" dxfId="886" priority="416">
      <formula>#REF!="Total"</formula>
    </cfRule>
  </conditionalFormatting>
  <conditionalFormatting sqref="C173:C190">
    <cfRule type="expression" dxfId="885" priority="417" stopIfTrue="1">
      <formula>#REF!="Total"</formula>
    </cfRule>
  </conditionalFormatting>
  <conditionalFormatting sqref="C184:C190">
    <cfRule type="expression" dxfId="884" priority="418">
      <formula>$A98="Total"</formula>
    </cfRule>
  </conditionalFormatting>
  <conditionalFormatting sqref="C184:C190">
    <cfRule type="expression" dxfId="883" priority="419">
      <formula>$A95="Total"</formula>
    </cfRule>
  </conditionalFormatting>
  <conditionalFormatting sqref="C175:C190">
    <cfRule type="expression" dxfId="882" priority="420">
      <formula>$A98="Total"</formula>
    </cfRule>
  </conditionalFormatting>
  <conditionalFormatting sqref="C184:C190">
    <cfRule type="expression" dxfId="881" priority="335">
      <formula>$A139="Total"</formula>
    </cfRule>
  </conditionalFormatting>
  <conditionalFormatting sqref="C184:C190">
    <cfRule type="expression" dxfId="880" priority="421">
      <formula>$A94="Total"</formula>
    </cfRule>
  </conditionalFormatting>
  <conditionalFormatting sqref="C184:C190">
    <cfRule type="expression" dxfId="879" priority="422">
      <formula>$A99="Total"</formula>
    </cfRule>
  </conditionalFormatting>
  <conditionalFormatting sqref="C172">
    <cfRule type="expression" dxfId="878" priority="423">
      <formula>#REF!="Total"</formula>
    </cfRule>
  </conditionalFormatting>
  <conditionalFormatting sqref="C184:C190">
    <cfRule type="expression" dxfId="877" priority="424">
      <formula>$A96="Total"</formula>
    </cfRule>
  </conditionalFormatting>
  <conditionalFormatting sqref="C170:C190">
    <cfRule type="expression" dxfId="876" priority="425">
      <formula>#REF!="Total"</formula>
    </cfRule>
  </conditionalFormatting>
  <conditionalFormatting sqref="C175:C190">
    <cfRule type="expression" dxfId="875" priority="426">
      <formula>#REF!="Total"</formula>
    </cfRule>
  </conditionalFormatting>
  <conditionalFormatting sqref="C173:C174">
    <cfRule type="expression" dxfId="874" priority="427">
      <formula>#REF!="Total"</formula>
    </cfRule>
  </conditionalFormatting>
  <conditionalFormatting sqref="C171:C174">
    <cfRule type="expression" dxfId="873" priority="428">
      <formula>#REF!="Total"</formula>
    </cfRule>
  </conditionalFormatting>
  <conditionalFormatting sqref="C173">
    <cfRule type="expression" dxfId="872" priority="333">
      <formula>$A135="Total"</formula>
    </cfRule>
  </conditionalFormatting>
  <conditionalFormatting sqref="C170:C190">
    <cfRule type="expression" dxfId="871" priority="332">
      <formula>$A133="Total"</formula>
    </cfRule>
  </conditionalFormatting>
  <conditionalFormatting sqref="C178:C183">
    <cfRule type="expression" dxfId="870" priority="429">
      <formula>$A153="Total"</formula>
    </cfRule>
  </conditionalFormatting>
  <conditionalFormatting sqref="C170:C190">
    <cfRule type="expression" dxfId="869" priority="430">
      <formula>$A92="Total"</formula>
    </cfRule>
  </conditionalFormatting>
  <conditionalFormatting sqref="C170:C190">
    <cfRule type="expression" dxfId="868" priority="431">
      <formula>#REF!="Total"</formula>
    </cfRule>
  </conditionalFormatting>
  <conditionalFormatting sqref="C174">
    <cfRule type="expression" dxfId="867" priority="432">
      <formula>#REF!="Total"</formula>
    </cfRule>
  </conditionalFormatting>
  <conditionalFormatting sqref="C173">
    <cfRule type="expression" dxfId="866" priority="433">
      <formula>#REF!="Total"</formula>
    </cfRule>
  </conditionalFormatting>
  <conditionalFormatting sqref="C170:C190">
    <cfRule type="expression" dxfId="865" priority="434">
      <formula>$A89="Total"</formula>
    </cfRule>
  </conditionalFormatting>
  <conditionalFormatting sqref="C184:C190">
    <cfRule type="expression" dxfId="864" priority="435">
      <formula>$A138="Total"</formula>
    </cfRule>
  </conditionalFormatting>
  <conditionalFormatting sqref="C170:C190">
    <cfRule type="expression" dxfId="863" priority="436">
      <formula>$A147="Total"</formula>
    </cfRule>
  </conditionalFormatting>
  <conditionalFormatting sqref="C170:C190">
    <cfRule type="expression" dxfId="862" priority="437">
      <formula>$A137="Total"</formula>
    </cfRule>
  </conditionalFormatting>
  <conditionalFormatting sqref="C174">
    <cfRule type="expression" dxfId="861" priority="438">
      <formula>$A159="Total"</formula>
    </cfRule>
  </conditionalFormatting>
  <conditionalFormatting sqref="C175:C190">
    <cfRule type="expression" dxfId="860" priority="439">
      <formula>#REF!="Total"</formula>
    </cfRule>
  </conditionalFormatting>
  <conditionalFormatting sqref="C175:C190">
    <cfRule type="expression" dxfId="859" priority="440">
      <formula>#REF!="Total"</formula>
    </cfRule>
  </conditionalFormatting>
  <conditionalFormatting sqref="C175:C178">
    <cfRule type="expression" dxfId="858" priority="441">
      <formula>$A245="Total"</formula>
    </cfRule>
  </conditionalFormatting>
  <conditionalFormatting sqref="C184:C190">
    <cfRule type="expression" dxfId="857" priority="442">
      <formula>$A144="Total"</formula>
    </cfRule>
  </conditionalFormatting>
  <conditionalFormatting sqref="C184:C190">
    <cfRule type="expression" dxfId="856" priority="443" stopIfTrue="1">
      <formula>#REF!="Total"</formula>
    </cfRule>
  </conditionalFormatting>
  <conditionalFormatting sqref="C179:C183">
    <cfRule type="expression" dxfId="855" priority="444">
      <formula>$A197="Total"</formula>
    </cfRule>
  </conditionalFormatting>
  <conditionalFormatting sqref="C175:C190">
    <cfRule type="expression" dxfId="854" priority="445" stopIfTrue="1">
      <formula>#REF!="Total"</formula>
    </cfRule>
  </conditionalFormatting>
  <conditionalFormatting sqref="C183">
    <cfRule type="expression" dxfId="853" priority="446" stopIfTrue="1">
      <formula>$C191="Total"</formula>
    </cfRule>
  </conditionalFormatting>
  <conditionalFormatting sqref="C187">
    <cfRule type="expression" dxfId="852" priority="447">
      <formula>#REF!="Total"</formula>
    </cfRule>
  </conditionalFormatting>
  <conditionalFormatting sqref="C174">
    <cfRule type="expression" dxfId="851" priority="448" stopIfTrue="1">
      <formula>#REF!="Total"</formula>
    </cfRule>
  </conditionalFormatting>
  <conditionalFormatting sqref="C178">
    <cfRule type="expression" dxfId="850" priority="449">
      <formula>#REF!="Total"</formula>
    </cfRule>
  </conditionalFormatting>
  <conditionalFormatting sqref="C178:C183">
    <cfRule type="expression" dxfId="849" priority="450">
      <formula>$A147="Total"</formula>
    </cfRule>
  </conditionalFormatting>
  <conditionalFormatting sqref="C178:C183">
    <cfRule type="expression" dxfId="848" priority="451">
      <formula>$A137="Total"</formula>
    </cfRule>
  </conditionalFormatting>
  <conditionalFormatting sqref="C178:C183">
    <cfRule type="expression" dxfId="847" priority="452">
      <formula>$A102="Total"</formula>
    </cfRule>
  </conditionalFormatting>
  <conditionalFormatting sqref="C178:C183">
    <cfRule type="expression" dxfId="846" priority="453">
      <formula>#REF!="Total"</formula>
    </cfRule>
  </conditionalFormatting>
  <conditionalFormatting sqref="C175:C190">
    <cfRule type="expression" dxfId="845" priority="454">
      <formula>#REF!="Total"</formula>
    </cfRule>
  </conditionalFormatting>
  <conditionalFormatting sqref="C184:C190">
    <cfRule type="expression" dxfId="844" priority="455">
      <formula>#REF!="Total"</formula>
    </cfRule>
  </conditionalFormatting>
  <conditionalFormatting sqref="C172:C174">
    <cfRule type="expression" dxfId="843" priority="456">
      <formula>#REF!="Total"</formula>
    </cfRule>
  </conditionalFormatting>
  <conditionalFormatting sqref="C189:C190">
    <cfRule type="expression" dxfId="842" priority="334">
      <formula>$A249="Total"</formula>
    </cfRule>
  </conditionalFormatting>
  <conditionalFormatting sqref="C184:C190">
    <cfRule type="expression" dxfId="841" priority="352">
      <formula>#REF!="Total"</formula>
    </cfRule>
  </conditionalFormatting>
  <conditionalFormatting sqref="C178:C183">
    <cfRule type="expression" dxfId="840" priority="353">
      <formula>#REF!="Total"</formula>
    </cfRule>
  </conditionalFormatting>
  <conditionalFormatting sqref="C175:C185">
    <cfRule type="expression" dxfId="839" priority="354">
      <formula>#REF!="Total"</formula>
    </cfRule>
  </conditionalFormatting>
  <conditionalFormatting sqref="C194:C214">
    <cfRule type="expression" dxfId="838" priority="235">
      <formula>#REF!="Total"</formula>
    </cfRule>
  </conditionalFormatting>
  <conditionalFormatting sqref="C194:C214">
    <cfRule type="expression" dxfId="837" priority="234">
      <formula>#REF!="Total"</formula>
    </cfRule>
  </conditionalFormatting>
  <conditionalFormatting sqref="C194:C214">
    <cfRule type="expression" dxfId="836" priority="233">
      <formula>#REF!="Total"</formula>
    </cfRule>
  </conditionalFormatting>
  <conditionalFormatting sqref="C194:C214">
    <cfRule type="expression" dxfId="835" priority="232">
      <formula>#REF!="Total"</formula>
    </cfRule>
  </conditionalFormatting>
  <conditionalFormatting sqref="C194:C214">
    <cfRule type="expression" dxfId="834" priority="231">
      <formula>#REF!="Total"</formula>
    </cfRule>
  </conditionalFormatting>
  <conditionalFormatting sqref="C194:C214">
    <cfRule type="expression" dxfId="833" priority="230">
      <formula>#REF!="Total"</formula>
    </cfRule>
  </conditionalFormatting>
  <conditionalFormatting sqref="C194:C214">
    <cfRule type="expression" dxfId="832" priority="229">
      <formula>#REF!="Total"</formula>
    </cfRule>
  </conditionalFormatting>
  <conditionalFormatting sqref="C194:C214">
    <cfRule type="expression" dxfId="831" priority="236">
      <formula>#REF!="Total"</formula>
    </cfRule>
  </conditionalFormatting>
  <conditionalFormatting sqref="C194:C214">
    <cfRule type="expression" dxfId="830" priority="237">
      <formula>#REF!="Total"</formula>
    </cfRule>
  </conditionalFormatting>
  <conditionalFormatting sqref="C194:C214">
    <cfRule type="expression" dxfId="829" priority="238">
      <formula>#REF!="Total"</formula>
    </cfRule>
  </conditionalFormatting>
  <conditionalFormatting sqref="C195:C214">
    <cfRule type="expression" dxfId="828" priority="239">
      <formula>$A195="Total"</formula>
    </cfRule>
  </conditionalFormatting>
  <conditionalFormatting sqref="C194:C214">
    <cfRule type="expression" dxfId="827" priority="225" stopIfTrue="1">
      <formula>$C195="Total"</formula>
    </cfRule>
  </conditionalFormatting>
  <conditionalFormatting sqref="C194:C214">
    <cfRule type="expression" dxfId="826" priority="224">
      <formula>#REF!="Total"</formula>
    </cfRule>
  </conditionalFormatting>
  <conditionalFormatting sqref="C196">
    <cfRule type="expression" dxfId="825" priority="223">
      <formula>#REF!="Total"</formula>
    </cfRule>
  </conditionalFormatting>
  <conditionalFormatting sqref="C194:C214">
    <cfRule type="expression" dxfId="824" priority="222">
      <formula>#REF!="Total"</formula>
    </cfRule>
  </conditionalFormatting>
  <conditionalFormatting sqref="C194:C214">
    <cfRule type="expression" dxfId="823" priority="240" stopIfTrue="1">
      <formula>#REF!="Total"</formula>
    </cfRule>
  </conditionalFormatting>
  <conditionalFormatting sqref="C194:C214">
    <cfRule type="expression" dxfId="822" priority="241">
      <formula>$A165="Total"</formula>
    </cfRule>
  </conditionalFormatting>
  <conditionalFormatting sqref="C194:C214">
    <cfRule type="expression" dxfId="821" priority="242">
      <formula>$A159="Total"</formula>
    </cfRule>
  </conditionalFormatting>
  <conditionalFormatting sqref="C194:C214">
    <cfRule type="expression" dxfId="820" priority="243">
      <formula>#REF!="Total"</formula>
    </cfRule>
  </conditionalFormatting>
  <conditionalFormatting sqref="C196:C198 C202:C207">
    <cfRule type="expression" dxfId="819" priority="244">
      <formula>$A117="Total"</formula>
    </cfRule>
  </conditionalFormatting>
  <conditionalFormatting sqref="C208:C214">
    <cfRule type="expression" dxfId="818" priority="221">
      <formula>$A158="Total"</formula>
    </cfRule>
  </conditionalFormatting>
  <conditionalFormatting sqref="C194:C214">
    <cfRule type="expression" dxfId="817" priority="245">
      <formula>#REF!="Total"</formula>
    </cfRule>
  </conditionalFormatting>
  <conditionalFormatting sqref="C194:C214">
    <cfRule type="expression" dxfId="816" priority="246">
      <formula>#REF!="Total"</formula>
    </cfRule>
  </conditionalFormatting>
  <conditionalFormatting sqref="C194:C214">
    <cfRule type="expression" dxfId="815" priority="247">
      <formula>#REF!="Total"</formula>
    </cfRule>
  </conditionalFormatting>
  <conditionalFormatting sqref="C194:C214">
    <cfRule type="expression" dxfId="814" priority="248">
      <formula>#REF!="Total"</formula>
    </cfRule>
  </conditionalFormatting>
  <conditionalFormatting sqref="C195:C214">
    <cfRule type="expression" dxfId="813" priority="249">
      <formula>#REF!="Total"</formula>
    </cfRule>
  </conditionalFormatting>
  <conditionalFormatting sqref="C194:C214">
    <cfRule type="expression" dxfId="812" priority="250">
      <formula>#REF!="Total"</formula>
    </cfRule>
  </conditionalFormatting>
  <conditionalFormatting sqref="C194:C214">
    <cfRule type="expression" dxfId="811" priority="251">
      <formula>#REF!="Total"</formula>
    </cfRule>
  </conditionalFormatting>
  <conditionalFormatting sqref="C197:C214">
    <cfRule type="expression" dxfId="810" priority="252">
      <formula>#REF!="Total"</formula>
    </cfRule>
  </conditionalFormatting>
  <conditionalFormatting sqref="C194:C214">
    <cfRule type="expression" dxfId="809" priority="253">
      <formula>#REF!="Total"</formula>
    </cfRule>
  </conditionalFormatting>
  <conditionalFormatting sqref="C197:C214">
    <cfRule type="expression" dxfId="808" priority="254">
      <formula>#REF!="Total"</formula>
    </cfRule>
  </conditionalFormatting>
  <conditionalFormatting sqref="C194:C214">
    <cfRule type="expression" dxfId="807" priority="255">
      <formula>#REF!="Total"</formula>
    </cfRule>
  </conditionalFormatting>
  <conditionalFormatting sqref="C194:C214">
    <cfRule type="expression" dxfId="806" priority="256">
      <formula>#REF!="Total"</formula>
    </cfRule>
  </conditionalFormatting>
  <conditionalFormatting sqref="C194:C214">
    <cfRule type="expression" dxfId="805" priority="257">
      <formula>#REF!="Total"</formula>
    </cfRule>
  </conditionalFormatting>
  <conditionalFormatting sqref="C194:C214">
    <cfRule type="expression" dxfId="804" priority="258">
      <formula>#REF!="Total"</formula>
    </cfRule>
  </conditionalFormatting>
  <conditionalFormatting sqref="C194:C214">
    <cfRule type="expression" dxfId="803" priority="259">
      <formula>#REF!="Total"</formula>
    </cfRule>
  </conditionalFormatting>
  <conditionalFormatting sqref="C194:C214">
    <cfRule type="expression" dxfId="802" priority="260">
      <formula>#REF!="Total"</formula>
    </cfRule>
  </conditionalFormatting>
  <conditionalFormatting sqref="C194:C214">
    <cfRule type="expression" dxfId="801" priority="261">
      <formula>#REF!="Total"</formula>
    </cfRule>
  </conditionalFormatting>
  <conditionalFormatting sqref="C194:C214">
    <cfRule type="expression" dxfId="800" priority="262">
      <formula>#REF!="Total"</formula>
    </cfRule>
  </conditionalFormatting>
  <conditionalFormatting sqref="C202:C207">
    <cfRule type="expression" dxfId="799" priority="263">
      <formula>$A169="Total"</formula>
    </cfRule>
  </conditionalFormatting>
  <conditionalFormatting sqref="C194:C214">
    <cfRule type="expression" dxfId="798" priority="264">
      <formula>#REF!="Total"</formula>
    </cfRule>
  </conditionalFormatting>
  <conditionalFormatting sqref="C194:C214">
    <cfRule type="expression" dxfId="797" priority="265">
      <formula>#REF!="Total"</formula>
    </cfRule>
  </conditionalFormatting>
  <conditionalFormatting sqref="C197:C214">
    <cfRule type="expression" dxfId="796" priority="266">
      <formula>#REF!="Total"</formula>
    </cfRule>
  </conditionalFormatting>
  <conditionalFormatting sqref="C194:C214">
    <cfRule type="expression" dxfId="795" priority="267">
      <formula>#REF!="Total"</formula>
    </cfRule>
  </conditionalFormatting>
  <conditionalFormatting sqref="C194:C214">
    <cfRule type="expression" dxfId="794" priority="268">
      <formula>#REF!="Total"</formula>
    </cfRule>
  </conditionalFormatting>
  <conditionalFormatting sqref="C199:C214">
    <cfRule type="expression" dxfId="793" priority="269">
      <formula>$A119="Total"</formula>
    </cfRule>
  </conditionalFormatting>
  <conditionalFormatting sqref="C195:C196">
    <cfRule type="expression" dxfId="792" priority="270">
      <formula>$A115="Total"</formula>
    </cfRule>
  </conditionalFormatting>
  <conditionalFormatting sqref="C198:C214">
    <cfRule type="expression" dxfId="791" priority="271">
      <formula>$A159="Total"</formula>
    </cfRule>
  </conditionalFormatting>
  <conditionalFormatting sqref="C194:C214">
    <cfRule type="expression" dxfId="790" priority="272">
      <formula>$A156="Total"</formula>
    </cfRule>
  </conditionalFormatting>
  <conditionalFormatting sqref="C199:C214">
    <cfRule type="expression" dxfId="789" priority="273">
      <formula>$A117="Total"</formula>
    </cfRule>
  </conditionalFormatting>
  <conditionalFormatting sqref="C194:C214">
    <cfRule type="expression" dxfId="788" priority="274">
      <formula>#REF!="Total"</formula>
    </cfRule>
  </conditionalFormatting>
  <conditionalFormatting sqref="C194:C214">
    <cfRule type="expression" dxfId="787" priority="275">
      <formula>#REF!="Total"</formula>
    </cfRule>
  </conditionalFormatting>
  <conditionalFormatting sqref="C194:C214">
    <cfRule type="expression" dxfId="786" priority="276">
      <formula>#REF!="Total"</formula>
    </cfRule>
  </conditionalFormatting>
  <conditionalFormatting sqref="C194:C214">
    <cfRule type="expression" dxfId="785" priority="220">
      <formula>$A194="Total"</formula>
    </cfRule>
  </conditionalFormatting>
  <conditionalFormatting sqref="C194:C214">
    <cfRule type="expression" dxfId="784" priority="219">
      <formula>$A172="Total"</formula>
    </cfRule>
  </conditionalFormatting>
  <conditionalFormatting sqref="C208:C214">
    <cfRule type="expression" dxfId="783" priority="218">
      <formula>$A164="Total"</formula>
    </cfRule>
  </conditionalFormatting>
  <conditionalFormatting sqref="C208:C210 C212:C214">
    <cfRule type="expression" dxfId="782" priority="217">
      <formula>$A217="Total"</formula>
    </cfRule>
  </conditionalFormatting>
  <conditionalFormatting sqref="C195 C199:C214">
    <cfRule type="expression" dxfId="781" priority="216">
      <formula>$A159="Total"</formula>
    </cfRule>
  </conditionalFormatting>
  <conditionalFormatting sqref="C194:C214">
    <cfRule type="expression" dxfId="780" priority="215">
      <formula>$A167="Total"</formula>
    </cfRule>
  </conditionalFormatting>
  <conditionalFormatting sqref="C194:C214">
    <cfRule type="expression" dxfId="779" priority="214">
      <formula>#REF!="Total"</formula>
    </cfRule>
  </conditionalFormatting>
  <conditionalFormatting sqref="C196">
    <cfRule type="expression" dxfId="778" priority="277">
      <formula>#REF!="Total"</formula>
    </cfRule>
  </conditionalFormatting>
  <conditionalFormatting sqref="C194:C214">
    <cfRule type="expression" dxfId="777" priority="278">
      <formula>$A155="Total"</formula>
    </cfRule>
  </conditionalFormatting>
  <conditionalFormatting sqref="C199:C214">
    <cfRule type="expression" dxfId="776" priority="279">
      <formula>$A216="Total"</formula>
    </cfRule>
  </conditionalFormatting>
  <conditionalFormatting sqref="C208:C214">
    <cfRule type="expression" dxfId="775" priority="280">
      <formula>$A161="Total"</formula>
    </cfRule>
  </conditionalFormatting>
  <conditionalFormatting sqref="C196:C198">
    <cfRule type="expression" dxfId="774" priority="281">
      <formula>$A153="Total"</formula>
    </cfRule>
  </conditionalFormatting>
  <conditionalFormatting sqref="C199:C214">
    <cfRule type="expression" dxfId="773" priority="213">
      <formula>$A165="Total"</formula>
    </cfRule>
  </conditionalFormatting>
  <conditionalFormatting sqref="C194:C214">
    <cfRule type="expression" dxfId="772" priority="212">
      <formula>$A166="Total"</formula>
    </cfRule>
  </conditionalFormatting>
  <conditionalFormatting sqref="C199:C214">
    <cfRule type="expression" dxfId="771" priority="211">
      <formula>$A167="Total"</formula>
    </cfRule>
  </conditionalFormatting>
  <conditionalFormatting sqref="C195">
    <cfRule type="expression" dxfId="770" priority="282">
      <formula>#REF!="Total"</formula>
    </cfRule>
  </conditionalFormatting>
  <conditionalFormatting sqref="C197:C214">
    <cfRule type="expression" dxfId="769" priority="283">
      <formula>#REF!="Total"</formula>
    </cfRule>
  </conditionalFormatting>
  <conditionalFormatting sqref="C196:C214">
    <cfRule type="expression" dxfId="768" priority="284">
      <formula>#REF!="Total"</formula>
    </cfRule>
  </conditionalFormatting>
  <conditionalFormatting sqref="C194:C198">
    <cfRule type="expression" dxfId="767" priority="285">
      <formula>$A229="Total"</formula>
    </cfRule>
  </conditionalFormatting>
  <conditionalFormatting sqref="C199:C214">
    <cfRule type="expression" dxfId="766" priority="210">
      <formula>$A157="Total"</formula>
    </cfRule>
  </conditionalFormatting>
  <conditionalFormatting sqref="C197:C198">
    <cfRule type="expression" dxfId="765" priority="286">
      <formula>$A115="Total"</formula>
    </cfRule>
  </conditionalFormatting>
  <conditionalFormatting sqref="C199:C214">
    <cfRule type="expression" dxfId="764" priority="287">
      <formula>$A173="Total"</formula>
    </cfRule>
  </conditionalFormatting>
  <conditionalFormatting sqref="C203:C212">
    <cfRule type="expression" dxfId="763" priority="288">
      <formula>$A234="Total"</formula>
    </cfRule>
  </conditionalFormatting>
  <conditionalFormatting sqref="C194:C214">
    <cfRule type="expression" dxfId="762" priority="289">
      <formula>#REF!="Total"</formula>
    </cfRule>
  </conditionalFormatting>
  <conditionalFormatting sqref="C194:C214">
    <cfRule type="expression" dxfId="761" priority="290">
      <formula>#REF!="Total"</formula>
    </cfRule>
  </conditionalFormatting>
  <conditionalFormatting sqref="C197:C214">
    <cfRule type="expression" dxfId="760" priority="291" stopIfTrue="1">
      <formula>#REF!="Total"</formula>
    </cfRule>
  </conditionalFormatting>
  <conditionalFormatting sqref="C208:C214">
    <cfRule type="expression" dxfId="759" priority="292">
      <formula>$A122="Total"</formula>
    </cfRule>
  </conditionalFormatting>
  <conditionalFormatting sqref="C208:C214">
    <cfRule type="expression" dxfId="758" priority="293">
      <formula>$A119="Total"</formula>
    </cfRule>
  </conditionalFormatting>
  <conditionalFormatting sqref="C199:C214">
    <cfRule type="expression" dxfId="757" priority="294">
      <formula>$A122="Total"</formula>
    </cfRule>
  </conditionalFormatting>
  <conditionalFormatting sqref="C208:C214">
    <cfRule type="expression" dxfId="756" priority="209">
      <formula>$A163="Total"</formula>
    </cfRule>
  </conditionalFormatting>
  <conditionalFormatting sqref="C208:C214">
    <cfRule type="expression" dxfId="755" priority="295">
      <formula>$A118="Total"</formula>
    </cfRule>
  </conditionalFormatting>
  <conditionalFormatting sqref="C208:C214">
    <cfRule type="expression" dxfId="754" priority="296">
      <formula>$A123="Total"</formula>
    </cfRule>
  </conditionalFormatting>
  <conditionalFormatting sqref="C196">
    <cfRule type="expression" dxfId="753" priority="297">
      <formula>#REF!="Total"</formula>
    </cfRule>
  </conditionalFormatting>
  <conditionalFormatting sqref="C208:C214">
    <cfRule type="expression" dxfId="752" priority="298">
      <formula>$A120="Total"</formula>
    </cfRule>
  </conditionalFormatting>
  <conditionalFormatting sqref="C194:C214">
    <cfRule type="expression" dxfId="751" priority="299">
      <formula>#REF!="Total"</formula>
    </cfRule>
  </conditionalFormatting>
  <conditionalFormatting sqref="C199:C214">
    <cfRule type="expression" dxfId="750" priority="300">
      <formula>#REF!="Total"</formula>
    </cfRule>
  </conditionalFormatting>
  <conditionalFormatting sqref="C197:C198">
    <cfRule type="expression" dxfId="749" priority="301">
      <formula>#REF!="Total"</formula>
    </cfRule>
  </conditionalFormatting>
  <conditionalFormatting sqref="C195:C198">
    <cfRule type="expression" dxfId="748" priority="302">
      <formula>#REF!="Total"</formula>
    </cfRule>
  </conditionalFormatting>
  <conditionalFormatting sqref="C197">
    <cfRule type="expression" dxfId="747" priority="207">
      <formula>$A159="Total"</formula>
    </cfRule>
  </conditionalFormatting>
  <conditionalFormatting sqref="C194:C214">
    <cfRule type="expression" dxfId="746" priority="206">
      <formula>$A157="Total"</formula>
    </cfRule>
  </conditionalFormatting>
  <conditionalFormatting sqref="C202:C207">
    <cfRule type="expression" dxfId="745" priority="303">
      <formula>$A177="Total"</formula>
    </cfRule>
  </conditionalFormatting>
  <conditionalFormatting sqref="C194:C214">
    <cfRule type="expression" dxfId="744" priority="304">
      <formula>$A116="Total"</formula>
    </cfRule>
  </conditionalFormatting>
  <conditionalFormatting sqref="C194:C214">
    <cfRule type="expression" dxfId="743" priority="305">
      <formula>#REF!="Total"</formula>
    </cfRule>
  </conditionalFormatting>
  <conditionalFormatting sqref="C198">
    <cfRule type="expression" dxfId="742" priority="306">
      <formula>#REF!="Total"</formula>
    </cfRule>
  </conditionalFormatting>
  <conditionalFormatting sqref="C197">
    <cfRule type="expression" dxfId="741" priority="307">
      <formula>#REF!="Total"</formula>
    </cfRule>
  </conditionalFormatting>
  <conditionalFormatting sqref="C194:C214">
    <cfRule type="expression" dxfId="740" priority="308">
      <formula>$A113="Total"</formula>
    </cfRule>
  </conditionalFormatting>
  <conditionalFormatting sqref="C208:C214">
    <cfRule type="expression" dxfId="739" priority="309">
      <formula>$A162="Total"</formula>
    </cfRule>
  </conditionalFormatting>
  <conditionalFormatting sqref="C194:C214">
    <cfRule type="expression" dxfId="738" priority="310">
      <formula>$A171="Total"</formula>
    </cfRule>
  </conditionalFormatting>
  <conditionalFormatting sqref="C194:C214">
    <cfRule type="expression" dxfId="737" priority="311">
      <formula>$A161="Total"</formula>
    </cfRule>
  </conditionalFormatting>
  <conditionalFormatting sqref="C198">
    <cfRule type="expression" dxfId="736" priority="312">
      <formula>$A183="Total"</formula>
    </cfRule>
  </conditionalFormatting>
  <conditionalFormatting sqref="C199:C214">
    <cfRule type="expression" dxfId="735" priority="313">
      <formula>#REF!="Total"</formula>
    </cfRule>
  </conditionalFormatting>
  <conditionalFormatting sqref="C199:C214">
    <cfRule type="expression" dxfId="734" priority="314">
      <formula>#REF!="Total"</formula>
    </cfRule>
  </conditionalFormatting>
  <conditionalFormatting sqref="C199:C202">
    <cfRule type="expression" dxfId="733" priority="315">
      <formula>$A263="Total"</formula>
    </cfRule>
  </conditionalFormatting>
  <conditionalFormatting sqref="C208:C214">
    <cfRule type="expression" dxfId="732" priority="316">
      <formula>$A168="Total"</formula>
    </cfRule>
  </conditionalFormatting>
  <conditionalFormatting sqref="C208:C214">
    <cfRule type="expression" dxfId="731" priority="317" stopIfTrue="1">
      <formula>#REF!="Total"</formula>
    </cfRule>
  </conditionalFormatting>
  <conditionalFormatting sqref="C203:C207">
    <cfRule type="expression" dxfId="730" priority="318">
      <formula>$A221="Total"</formula>
    </cfRule>
  </conditionalFormatting>
  <conditionalFormatting sqref="C199:C214">
    <cfRule type="expression" dxfId="729" priority="319" stopIfTrue="1">
      <formula>#REF!="Total"</formula>
    </cfRule>
  </conditionalFormatting>
  <conditionalFormatting sqref="C207">
    <cfRule type="expression" dxfId="728" priority="320" stopIfTrue="1">
      <formula>$C215="Total"</formula>
    </cfRule>
  </conditionalFormatting>
  <conditionalFormatting sqref="C211">
    <cfRule type="expression" dxfId="727" priority="321">
      <formula>#REF!="Total"</formula>
    </cfRule>
  </conditionalFormatting>
  <conditionalFormatting sqref="C198">
    <cfRule type="expression" dxfId="726" priority="322" stopIfTrue="1">
      <formula>#REF!="Total"</formula>
    </cfRule>
  </conditionalFormatting>
  <conditionalFormatting sqref="C202">
    <cfRule type="expression" dxfId="725" priority="323">
      <formula>#REF!="Total"</formula>
    </cfRule>
  </conditionalFormatting>
  <conditionalFormatting sqref="C202:C207">
    <cfRule type="expression" dxfId="724" priority="324">
      <formula>$A171="Total"</formula>
    </cfRule>
  </conditionalFormatting>
  <conditionalFormatting sqref="C202:C207">
    <cfRule type="expression" dxfId="723" priority="325">
      <formula>$A161="Total"</formula>
    </cfRule>
  </conditionalFormatting>
  <conditionalFormatting sqref="C202:C207">
    <cfRule type="expression" dxfId="722" priority="326">
      <formula>$A126="Total"</formula>
    </cfRule>
  </conditionalFormatting>
  <conditionalFormatting sqref="C190">
    <cfRule type="expression" dxfId="721" priority="205">
      <formula>$A254="Total"</formula>
    </cfRule>
  </conditionalFormatting>
  <conditionalFormatting sqref="C202:C207">
    <cfRule type="expression" dxfId="720" priority="327">
      <formula>#REF!="Total"</formula>
    </cfRule>
  </conditionalFormatting>
  <conditionalFormatting sqref="C199:C214">
    <cfRule type="expression" dxfId="719" priority="328">
      <formula>#REF!="Total"</formula>
    </cfRule>
  </conditionalFormatting>
  <conditionalFormatting sqref="C208:C214">
    <cfRule type="expression" dxfId="718" priority="329">
      <formula>#REF!="Total"</formula>
    </cfRule>
  </conditionalFormatting>
  <conditionalFormatting sqref="C196:C198">
    <cfRule type="expression" dxfId="717" priority="330">
      <formula>#REF!="Total"</formula>
    </cfRule>
  </conditionalFormatting>
  <conditionalFormatting sqref="C208:C214">
    <cfRule type="expression" dxfId="716" priority="226">
      <formula>#REF!="Total"</formula>
    </cfRule>
  </conditionalFormatting>
  <conditionalFormatting sqref="C202:C207">
    <cfRule type="expression" dxfId="715" priority="227">
      <formula>#REF!="Total"</formula>
    </cfRule>
  </conditionalFormatting>
  <conditionalFormatting sqref="C199:C209">
    <cfRule type="expression" dxfId="714" priority="228">
      <formula>#REF!="Total"</formula>
    </cfRule>
  </conditionalFormatting>
  <conditionalFormatting sqref="C218:C238">
    <cfRule type="expression" dxfId="713" priority="109">
      <formula>#REF!="Total"</formula>
    </cfRule>
  </conditionalFormatting>
  <conditionalFormatting sqref="C218:C238">
    <cfRule type="expression" dxfId="712" priority="108">
      <formula>#REF!="Total"</formula>
    </cfRule>
  </conditionalFormatting>
  <conditionalFormatting sqref="C218:C238">
    <cfRule type="expression" dxfId="711" priority="107">
      <formula>#REF!="Total"</formula>
    </cfRule>
  </conditionalFormatting>
  <conditionalFormatting sqref="C218:C238">
    <cfRule type="expression" dxfId="710" priority="106">
      <formula>#REF!="Total"</formula>
    </cfRule>
  </conditionalFormatting>
  <conditionalFormatting sqref="C218:C238">
    <cfRule type="expression" dxfId="709" priority="105">
      <formula>#REF!="Total"</formula>
    </cfRule>
  </conditionalFormatting>
  <conditionalFormatting sqref="C218:C238">
    <cfRule type="expression" dxfId="708" priority="104">
      <formula>#REF!="Total"</formula>
    </cfRule>
  </conditionalFormatting>
  <conditionalFormatting sqref="C218:C238">
    <cfRule type="expression" dxfId="707" priority="103">
      <formula>#REF!="Total"</formula>
    </cfRule>
  </conditionalFormatting>
  <conditionalFormatting sqref="C218:C238">
    <cfRule type="expression" dxfId="706" priority="110">
      <formula>#REF!="Total"</formula>
    </cfRule>
  </conditionalFormatting>
  <conditionalFormatting sqref="C218:C238">
    <cfRule type="expression" dxfId="705" priority="111">
      <formula>#REF!="Total"</formula>
    </cfRule>
  </conditionalFormatting>
  <conditionalFormatting sqref="C218:C238">
    <cfRule type="expression" dxfId="704" priority="112">
      <formula>#REF!="Total"</formula>
    </cfRule>
  </conditionalFormatting>
  <conditionalFormatting sqref="C219:C238">
    <cfRule type="expression" dxfId="703" priority="113">
      <formula>$A219="Total"</formula>
    </cfRule>
  </conditionalFormatting>
  <conditionalFormatting sqref="C218:C238">
    <cfRule type="expression" dxfId="702" priority="99" stopIfTrue="1">
      <formula>$C219="Total"</formula>
    </cfRule>
  </conditionalFormatting>
  <conditionalFormatting sqref="C218:C238">
    <cfRule type="expression" dxfId="701" priority="98">
      <formula>#REF!="Total"</formula>
    </cfRule>
  </conditionalFormatting>
  <conditionalFormatting sqref="C220">
    <cfRule type="expression" dxfId="700" priority="97">
      <formula>#REF!="Total"</formula>
    </cfRule>
  </conditionalFormatting>
  <conditionalFormatting sqref="C218:C238">
    <cfRule type="expression" dxfId="699" priority="96">
      <formula>#REF!="Total"</formula>
    </cfRule>
  </conditionalFormatting>
  <conditionalFormatting sqref="C218:C238">
    <cfRule type="expression" dxfId="698" priority="114" stopIfTrue="1">
      <formula>#REF!="Total"</formula>
    </cfRule>
  </conditionalFormatting>
  <conditionalFormatting sqref="C218:C238">
    <cfRule type="expression" dxfId="697" priority="115">
      <formula>$A189="Total"</formula>
    </cfRule>
  </conditionalFormatting>
  <conditionalFormatting sqref="C218:C238">
    <cfRule type="expression" dxfId="696" priority="116">
      <formula>$A183="Total"</formula>
    </cfRule>
  </conditionalFormatting>
  <conditionalFormatting sqref="C218:C238">
    <cfRule type="expression" dxfId="695" priority="117">
      <formula>#REF!="Total"</formula>
    </cfRule>
  </conditionalFormatting>
  <conditionalFormatting sqref="C220:C222 C226:C231">
    <cfRule type="expression" dxfId="694" priority="118">
      <formula>$A141="Total"</formula>
    </cfRule>
  </conditionalFormatting>
  <conditionalFormatting sqref="C232:C238">
    <cfRule type="expression" dxfId="693" priority="95">
      <formula>$A182="Total"</formula>
    </cfRule>
  </conditionalFormatting>
  <conditionalFormatting sqref="C218:C238">
    <cfRule type="expression" dxfId="692" priority="119">
      <formula>#REF!="Total"</formula>
    </cfRule>
  </conditionalFormatting>
  <conditionalFormatting sqref="C218:C238">
    <cfRule type="expression" dxfId="691" priority="120">
      <formula>#REF!="Total"</formula>
    </cfRule>
  </conditionalFormatting>
  <conditionalFormatting sqref="C218:C238">
    <cfRule type="expression" dxfId="690" priority="121">
      <formula>#REF!="Total"</formula>
    </cfRule>
  </conditionalFormatting>
  <conditionalFormatting sqref="C218:C238">
    <cfRule type="expression" dxfId="689" priority="122">
      <formula>#REF!="Total"</formula>
    </cfRule>
  </conditionalFormatting>
  <conditionalFormatting sqref="C219:C238">
    <cfRule type="expression" dxfId="688" priority="123">
      <formula>#REF!="Total"</formula>
    </cfRule>
  </conditionalFormatting>
  <conditionalFormatting sqref="C218:C238">
    <cfRule type="expression" dxfId="687" priority="124">
      <formula>#REF!="Total"</formula>
    </cfRule>
  </conditionalFormatting>
  <conditionalFormatting sqref="C218:C238">
    <cfRule type="expression" dxfId="686" priority="125">
      <formula>#REF!="Total"</formula>
    </cfRule>
  </conditionalFormatting>
  <conditionalFormatting sqref="C221:C238">
    <cfRule type="expression" dxfId="685" priority="126">
      <formula>#REF!="Total"</formula>
    </cfRule>
  </conditionalFormatting>
  <conditionalFormatting sqref="C218:C238">
    <cfRule type="expression" dxfId="684" priority="127">
      <formula>#REF!="Total"</formula>
    </cfRule>
  </conditionalFormatting>
  <conditionalFormatting sqref="C221:C238">
    <cfRule type="expression" dxfId="683" priority="128">
      <formula>#REF!="Total"</formula>
    </cfRule>
  </conditionalFormatting>
  <conditionalFormatting sqref="C218:C238">
    <cfRule type="expression" dxfId="682" priority="129">
      <formula>#REF!="Total"</formula>
    </cfRule>
  </conditionalFormatting>
  <conditionalFormatting sqref="C218:C238">
    <cfRule type="expression" dxfId="681" priority="130">
      <formula>#REF!="Total"</formula>
    </cfRule>
  </conditionalFormatting>
  <conditionalFormatting sqref="C218:C238">
    <cfRule type="expression" dxfId="680" priority="131">
      <formula>#REF!="Total"</formula>
    </cfRule>
  </conditionalFormatting>
  <conditionalFormatting sqref="C218:C238">
    <cfRule type="expression" dxfId="679" priority="132">
      <formula>#REF!="Total"</formula>
    </cfRule>
  </conditionalFormatting>
  <conditionalFormatting sqref="C218:C238">
    <cfRule type="expression" dxfId="678" priority="133">
      <formula>#REF!="Total"</formula>
    </cfRule>
  </conditionalFormatting>
  <conditionalFormatting sqref="C218:C238">
    <cfRule type="expression" dxfId="677" priority="134">
      <formula>#REF!="Total"</formula>
    </cfRule>
  </conditionalFormatting>
  <conditionalFormatting sqref="C218:C238">
    <cfRule type="expression" dxfId="676" priority="135">
      <formula>#REF!="Total"</formula>
    </cfRule>
  </conditionalFormatting>
  <conditionalFormatting sqref="C218:C238">
    <cfRule type="expression" dxfId="675" priority="136">
      <formula>#REF!="Total"</formula>
    </cfRule>
  </conditionalFormatting>
  <conditionalFormatting sqref="C226:C231">
    <cfRule type="expression" dxfId="674" priority="137">
      <formula>$A193="Total"</formula>
    </cfRule>
  </conditionalFormatting>
  <conditionalFormatting sqref="C218:C238">
    <cfRule type="expression" dxfId="673" priority="138">
      <formula>#REF!="Total"</formula>
    </cfRule>
  </conditionalFormatting>
  <conditionalFormatting sqref="C218:C238">
    <cfRule type="expression" dxfId="672" priority="139">
      <formula>#REF!="Total"</formula>
    </cfRule>
  </conditionalFormatting>
  <conditionalFormatting sqref="C221:C238">
    <cfRule type="expression" dxfId="671" priority="140">
      <formula>#REF!="Total"</formula>
    </cfRule>
  </conditionalFormatting>
  <conditionalFormatting sqref="C218:C238">
    <cfRule type="expression" dxfId="670" priority="141">
      <formula>#REF!="Total"</formula>
    </cfRule>
  </conditionalFormatting>
  <conditionalFormatting sqref="C218:C238">
    <cfRule type="expression" dxfId="669" priority="142">
      <formula>#REF!="Total"</formula>
    </cfRule>
  </conditionalFormatting>
  <conditionalFormatting sqref="C223:C238">
    <cfRule type="expression" dxfId="668" priority="143">
      <formula>$A143="Total"</formula>
    </cfRule>
  </conditionalFormatting>
  <conditionalFormatting sqref="C219:C220">
    <cfRule type="expression" dxfId="667" priority="144">
      <formula>$A139="Total"</formula>
    </cfRule>
  </conditionalFormatting>
  <conditionalFormatting sqref="C222:C238">
    <cfRule type="expression" dxfId="666" priority="145">
      <formula>$A183="Total"</formula>
    </cfRule>
  </conditionalFormatting>
  <conditionalFormatting sqref="C218:C238">
    <cfRule type="expression" dxfId="665" priority="146">
      <formula>$A180="Total"</formula>
    </cfRule>
  </conditionalFormatting>
  <conditionalFormatting sqref="C223:C238">
    <cfRule type="expression" dxfId="664" priority="147">
      <formula>$A141="Total"</formula>
    </cfRule>
  </conditionalFormatting>
  <conditionalFormatting sqref="C218:C238">
    <cfRule type="expression" dxfId="663" priority="148">
      <formula>#REF!="Total"</formula>
    </cfRule>
  </conditionalFormatting>
  <conditionalFormatting sqref="C218:C238">
    <cfRule type="expression" dxfId="662" priority="149">
      <formula>#REF!="Total"</formula>
    </cfRule>
  </conditionalFormatting>
  <conditionalFormatting sqref="C218:C238">
    <cfRule type="expression" dxfId="661" priority="150">
      <formula>#REF!="Total"</formula>
    </cfRule>
  </conditionalFormatting>
  <conditionalFormatting sqref="C218:C238">
    <cfRule type="expression" dxfId="660" priority="94">
      <formula>$A218="Total"</formula>
    </cfRule>
  </conditionalFormatting>
  <conditionalFormatting sqref="C218:C238">
    <cfRule type="expression" dxfId="659" priority="93">
      <formula>$A196="Total"</formula>
    </cfRule>
  </conditionalFormatting>
  <conditionalFormatting sqref="C232:C238">
    <cfRule type="expression" dxfId="658" priority="92">
      <formula>$A188="Total"</formula>
    </cfRule>
  </conditionalFormatting>
  <conditionalFormatting sqref="C232:C234 C236:C238">
    <cfRule type="expression" dxfId="657" priority="91">
      <formula>$A241="Total"</formula>
    </cfRule>
  </conditionalFormatting>
  <conditionalFormatting sqref="C219 C223:C238">
    <cfRule type="expression" dxfId="656" priority="90">
      <formula>$A183="Total"</formula>
    </cfRule>
  </conditionalFormatting>
  <conditionalFormatting sqref="C218:C238">
    <cfRule type="expression" dxfId="655" priority="89">
      <formula>$A191="Total"</formula>
    </cfRule>
  </conditionalFormatting>
  <conditionalFormatting sqref="C218:C238">
    <cfRule type="expression" dxfId="654" priority="88">
      <formula>#REF!="Total"</formula>
    </cfRule>
  </conditionalFormatting>
  <conditionalFormatting sqref="C220">
    <cfRule type="expression" dxfId="653" priority="151">
      <formula>#REF!="Total"</formula>
    </cfRule>
  </conditionalFormatting>
  <conditionalFormatting sqref="C218:C238">
    <cfRule type="expression" dxfId="652" priority="152">
      <formula>$A179="Total"</formula>
    </cfRule>
  </conditionalFormatting>
  <conditionalFormatting sqref="C232:C238">
    <cfRule type="expression" dxfId="651" priority="154">
      <formula>$A185="Total"</formula>
    </cfRule>
  </conditionalFormatting>
  <conditionalFormatting sqref="C220:C222">
    <cfRule type="expression" dxfId="650" priority="155">
      <formula>$A177="Total"</formula>
    </cfRule>
  </conditionalFormatting>
  <conditionalFormatting sqref="C223:C238">
    <cfRule type="expression" dxfId="649" priority="87">
      <formula>$A189="Total"</formula>
    </cfRule>
  </conditionalFormatting>
  <conditionalFormatting sqref="C218:C238">
    <cfRule type="expression" dxfId="648" priority="86">
      <formula>$A190="Total"</formula>
    </cfRule>
  </conditionalFormatting>
  <conditionalFormatting sqref="C223:C238">
    <cfRule type="expression" dxfId="647" priority="85">
      <formula>$A191="Total"</formula>
    </cfRule>
  </conditionalFormatting>
  <conditionalFormatting sqref="C219">
    <cfRule type="expression" dxfId="646" priority="156">
      <formula>#REF!="Total"</formula>
    </cfRule>
  </conditionalFormatting>
  <conditionalFormatting sqref="C221:C238">
    <cfRule type="expression" dxfId="645" priority="157">
      <formula>#REF!="Total"</formula>
    </cfRule>
  </conditionalFormatting>
  <conditionalFormatting sqref="C220:C238">
    <cfRule type="expression" dxfId="644" priority="158">
      <formula>#REF!="Total"</formula>
    </cfRule>
  </conditionalFormatting>
  <conditionalFormatting sqref="C223:C238">
    <cfRule type="expression" dxfId="643" priority="84">
      <formula>$A181="Total"</formula>
    </cfRule>
  </conditionalFormatting>
  <conditionalFormatting sqref="C221:C222">
    <cfRule type="expression" dxfId="642" priority="160">
      <formula>$A139="Total"</formula>
    </cfRule>
  </conditionalFormatting>
  <conditionalFormatting sqref="C223:C238">
    <cfRule type="expression" dxfId="641" priority="161">
      <formula>$A197="Total"</formula>
    </cfRule>
  </conditionalFormatting>
  <conditionalFormatting sqref="C227:C229">
    <cfRule type="expression" dxfId="640" priority="162">
      <formula>$A256="Total"</formula>
    </cfRule>
  </conditionalFormatting>
  <conditionalFormatting sqref="C218:C238">
    <cfRule type="expression" dxfId="639" priority="163">
      <formula>#REF!="Total"</formula>
    </cfRule>
  </conditionalFormatting>
  <conditionalFormatting sqref="C218:C238">
    <cfRule type="expression" dxfId="638" priority="164">
      <formula>#REF!="Total"</formula>
    </cfRule>
  </conditionalFormatting>
  <conditionalFormatting sqref="C221:C238">
    <cfRule type="expression" dxfId="637" priority="165" stopIfTrue="1">
      <formula>#REF!="Total"</formula>
    </cfRule>
  </conditionalFormatting>
  <conditionalFormatting sqref="C232:C238">
    <cfRule type="expression" dxfId="636" priority="166">
      <formula>$A146="Total"</formula>
    </cfRule>
  </conditionalFormatting>
  <conditionalFormatting sqref="C232:C238">
    <cfRule type="expression" dxfId="635" priority="167">
      <formula>$A143="Total"</formula>
    </cfRule>
  </conditionalFormatting>
  <conditionalFormatting sqref="C223:C238">
    <cfRule type="expression" dxfId="634" priority="168">
      <formula>$A146="Total"</formula>
    </cfRule>
  </conditionalFormatting>
  <conditionalFormatting sqref="C232:C238">
    <cfRule type="expression" dxfId="633" priority="83">
      <formula>$A187="Total"</formula>
    </cfRule>
  </conditionalFormatting>
  <conditionalFormatting sqref="C232:C238">
    <cfRule type="expression" dxfId="632" priority="169">
      <formula>$A142="Total"</formula>
    </cfRule>
  </conditionalFormatting>
  <conditionalFormatting sqref="C232:C238">
    <cfRule type="expression" dxfId="631" priority="170">
      <formula>$A147="Total"</formula>
    </cfRule>
  </conditionalFormatting>
  <conditionalFormatting sqref="C220">
    <cfRule type="expression" dxfId="630" priority="171">
      <formula>#REF!="Total"</formula>
    </cfRule>
  </conditionalFormatting>
  <conditionalFormatting sqref="C232:C238">
    <cfRule type="expression" dxfId="629" priority="172">
      <formula>$A144="Total"</formula>
    </cfRule>
  </conditionalFormatting>
  <conditionalFormatting sqref="C218:C238">
    <cfRule type="expression" dxfId="628" priority="173">
      <formula>#REF!="Total"</formula>
    </cfRule>
  </conditionalFormatting>
  <conditionalFormatting sqref="C223:C238">
    <cfRule type="expression" dxfId="627" priority="174">
      <formula>#REF!="Total"</formula>
    </cfRule>
  </conditionalFormatting>
  <conditionalFormatting sqref="C221:C222">
    <cfRule type="expression" dxfId="626" priority="175">
      <formula>#REF!="Total"</formula>
    </cfRule>
  </conditionalFormatting>
  <conditionalFormatting sqref="C219:C222">
    <cfRule type="expression" dxfId="625" priority="176">
      <formula>#REF!="Total"</formula>
    </cfRule>
  </conditionalFormatting>
  <conditionalFormatting sqref="C221">
    <cfRule type="expression" dxfId="624" priority="81">
      <formula>$A183="Total"</formula>
    </cfRule>
  </conditionalFormatting>
  <conditionalFormatting sqref="C218:C238">
    <cfRule type="expression" dxfId="623" priority="80">
      <formula>$A181="Total"</formula>
    </cfRule>
  </conditionalFormatting>
  <conditionalFormatting sqref="C226:C231">
    <cfRule type="expression" dxfId="622" priority="177">
      <formula>$A201="Total"</formula>
    </cfRule>
  </conditionalFormatting>
  <conditionalFormatting sqref="C218:C238">
    <cfRule type="expression" dxfId="621" priority="178">
      <formula>$A140="Total"</formula>
    </cfRule>
  </conditionalFormatting>
  <conditionalFormatting sqref="C218:C238">
    <cfRule type="expression" dxfId="620" priority="179">
      <formula>#REF!="Total"</formula>
    </cfRule>
  </conditionalFormatting>
  <conditionalFormatting sqref="C222">
    <cfRule type="expression" dxfId="619" priority="180">
      <formula>#REF!="Total"</formula>
    </cfRule>
  </conditionalFormatting>
  <conditionalFormatting sqref="C221">
    <cfRule type="expression" dxfId="618" priority="181">
      <formula>#REF!="Total"</formula>
    </cfRule>
  </conditionalFormatting>
  <conditionalFormatting sqref="C218:C238">
    <cfRule type="expression" dxfId="617" priority="182">
      <formula>$A137="Total"</formula>
    </cfRule>
  </conditionalFormatting>
  <conditionalFormatting sqref="C232:C238">
    <cfRule type="expression" dxfId="616" priority="183">
      <formula>$A186="Total"</formula>
    </cfRule>
  </conditionalFormatting>
  <conditionalFormatting sqref="C218:C238">
    <cfRule type="expression" dxfId="615" priority="184">
      <formula>$A195="Total"</formula>
    </cfRule>
  </conditionalFormatting>
  <conditionalFormatting sqref="C218:C238">
    <cfRule type="expression" dxfId="614" priority="185">
      <formula>$A185="Total"</formula>
    </cfRule>
  </conditionalFormatting>
  <conditionalFormatting sqref="C222">
    <cfRule type="expression" dxfId="613" priority="186">
      <formula>$A207="Total"</formula>
    </cfRule>
  </conditionalFormatting>
  <conditionalFormatting sqref="C223:C238">
    <cfRule type="expression" dxfId="612" priority="187">
      <formula>#REF!="Total"</formula>
    </cfRule>
  </conditionalFormatting>
  <conditionalFormatting sqref="C223:C238">
    <cfRule type="expression" dxfId="611" priority="188">
      <formula>#REF!="Total"</formula>
    </cfRule>
  </conditionalFormatting>
  <conditionalFormatting sqref="C223:C226">
    <cfRule type="expression" dxfId="610" priority="189">
      <formula>$A285="Total"</formula>
    </cfRule>
  </conditionalFormatting>
  <conditionalFormatting sqref="C232:C238">
    <cfRule type="expression" dxfId="609" priority="190">
      <formula>$A192="Total"</formula>
    </cfRule>
  </conditionalFormatting>
  <conditionalFormatting sqref="C232:C238">
    <cfRule type="expression" dxfId="608" priority="191" stopIfTrue="1">
      <formula>#REF!="Total"</formula>
    </cfRule>
  </conditionalFormatting>
  <conditionalFormatting sqref="C227:C231">
    <cfRule type="expression" dxfId="607" priority="192">
      <formula>$A245="Total"</formula>
    </cfRule>
  </conditionalFormatting>
  <conditionalFormatting sqref="C223:C238">
    <cfRule type="expression" dxfId="606" priority="193" stopIfTrue="1">
      <formula>#REF!="Total"</formula>
    </cfRule>
  </conditionalFormatting>
  <conditionalFormatting sqref="C231">
    <cfRule type="expression" dxfId="605" priority="194" stopIfTrue="1">
      <formula>$C239="Total"</formula>
    </cfRule>
  </conditionalFormatting>
  <conditionalFormatting sqref="C235">
    <cfRule type="expression" dxfId="604" priority="195">
      <formula>#REF!="Total"</formula>
    </cfRule>
  </conditionalFormatting>
  <conditionalFormatting sqref="C222">
    <cfRule type="expression" dxfId="603" priority="196" stopIfTrue="1">
      <formula>#REF!="Total"</formula>
    </cfRule>
  </conditionalFormatting>
  <conditionalFormatting sqref="C226">
    <cfRule type="expression" dxfId="602" priority="197">
      <formula>#REF!="Total"</formula>
    </cfRule>
  </conditionalFormatting>
  <conditionalFormatting sqref="C226:C231">
    <cfRule type="expression" dxfId="601" priority="198">
      <formula>$A195="Total"</formula>
    </cfRule>
  </conditionalFormatting>
  <conditionalFormatting sqref="C226:C231">
    <cfRule type="expression" dxfId="600" priority="199">
      <formula>$A185="Total"</formula>
    </cfRule>
  </conditionalFormatting>
  <conditionalFormatting sqref="C226:C231">
    <cfRule type="expression" dxfId="599" priority="200">
      <formula>$A150="Total"</formula>
    </cfRule>
  </conditionalFormatting>
  <conditionalFormatting sqref="C234:C238 C210:C214">
    <cfRule type="expression" dxfId="598" priority="79">
      <formula>$A267="Total"</formula>
    </cfRule>
  </conditionalFormatting>
  <conditionalFormatting sqref="C226:C231">
    <cfRule type="expression" dxfId="597" priority="201">
      <formula>#REF!="Total"</formula>
    </cfRule>
  </conditionalFormatting>
  <conditionalFormatting sqref="C223:C238">
    <cfRule type="expression" dxfId="596" priority="202">
      <formula>#REF!="Total"</formula>
    </cfRule>
  </conditionalFormatting>
  <conditionalFormatting sqref="C232:C238">
    <cfRule type="expression" dxfId="595" priority="203">
      <formula>#REF!="Total"</formula>
    </cfRule>
  </conditionalFormatting>
  <conditionalFormatting sqref="C220:C222">
    <cfRule type="expression" dxfId="594" priority="204">
      <formula>#REF!="Total"</formula>
    </cfRule>
  </conditionalFormatting>
  <conditionalFormatting sqref="C237:C238">
    <cfRule type="expression" dxfId="593" priority="82">
      <formula>$A289="Total"</formula>
    </cfRule>
  </conditionalFormatting>
  <conditionalFormatting sqref="C232:C238">
    <cfRule type="expression" dxfId="592" priority="100">
      <formula>#REF!="Total"</formula>
    </cfRule>
  </conditionalFormatting>
  <conditionalFormatting sqref="C226:C231">
    <cfRule type="expression" dxfId="591" priority="101">
      <formula>#REF!="Total"</formula>
    </cfRule>
  </conditionalFormatting>
  <conditionalFormatting sqref="C223:C233">
    <cfRule type="expression" dxfId="590" priority="102">
      <formula>#REF!="Total"</formula>
    </cfRule>
  </conditionalFormatting>
  <conditionalFormatting sqref="C254:C255">
    <cfRule type="expression" dxfId="589" priority="78">
      <formula>#REF!="Total"</formula>
    </cfRule>
  </conditionalFormatting>
  <conditionalFormatting sqref="C254:C255">
    <cfRule type="expression" dxfId="588" priority="77">
      <formula>#REF!="Total"</formula>
    </cfRule>
  </conditionalFormatting>
  <conditionalFormatting sqref="C254:C255">
    <cfRule type="expression" dxfId="587" priority="76">
      <formula>#REF!="Total"</formula>
    </cfRule>
  </conditionalFormatting>
  <conditionalFormatting sqref="C254:C255">
    <cfRule type="expression" dxfId="586" priority="75">
      <formula>#REF!="Total"</formula>
    </cfRule>
  </conditionalFormatting>
  <conditionalFormatting sqref="C254:C255">
    <cfRule type="expression" dxfId="585" priority="74">
      <formula>#REF!="Total"</formula>
    </cfRule>
  </conditionalFormatting>
  <conditionalFormatting sqref="C254:C255">
    <cfRule type="expression" dxfId="584" priority="73">
      <formula>#REF!="Total"</formula>
    </cfRule>
  </conditionalFormatting>
  <conditionalFormatting sqref="C254:C255">
    <cfRule type="expression" dxfId="583" priority="72">
      <formula>#REF!="Total"</formula>
    </cfRule>
  </conditionalFormatting>
  <conditionalFormatting sqref="C254:C255">
    <cfRule type="expression" dxfId="582" priority="71">
      <formula>#REF!="Total"</formula>
    </cfRule>
  </conditionalFormatting>
  <conditionalFormatting sqref="C254:C255">
    <cfRule type="expression" dxfId="581" priority="70">
      <formula>#REF!="Total"</formula>
    </cfRule>
  </conditionalFormatting>
  <conditionalFormatting sqref="C254:C255">
    <cfRule type="expression" dxfId="580" priority="69">
      <formula>#REF!="Total"</formula>
    </cfRule>
  </conditionalFormatting>
  <conditionalFormatting sqref="C254:C255">
    <cfRule type="expression" dxfId="579" priority="68">
      <formula>#REF!="Total"</formula>
    </cfRule>
  </conditionalFormatting>
  <conditionalFormatting sqref="C254:C255">
    <cfRule type="expression" dxfId="578" priority="67" stopIfTrue="1">
      <formula>#REF!="Total"</formula>
    </cfRule>
  </conditionalFormatting>
  <conditionalFormatting sqref="C254:C255">
    <cfRule type="expression" dxfId="577" priority="66">
      <formula>#REF!="Total"</formula>
    </cfRule>
  </conditionalFormatting>
  <conditionalFormatting sqref="C254:C255">
    <cfRule type="expression" dxfId="576" priority="65">
      <formula>#REF!="Total"</formula>
    </cfRule>
  </conditionalFormatting>
  <conditionalFormatting sqref="C254:C255">
    <cfRule type="expression" dxfId="575" priority="64">
      <formula>#REF!="Total"</formula>
    </cfRule>
  </conditionalFormatting>
  <conditionalFormatting sqref="C254:C255">
    <cfRule type="expression" dxfId="574" priority="63">
      <formula>#REF!="Total"</formula>
    </cfRule>
  </conditionalFormatting>
  <conditionalFormatting sqref="C254:C255">
    <cfRule type="expression" dxfId="573" priority="62" stopIfTrue="1">
      <formula>#REF!="Total"</formula>
    </cfRule>
  </conditionalFormatting>
  <conditionalFormatting sqref="C254:C255">
    <cfRule type="expression" dxfId="572" priority="61">
      <formula>#REF!="Total"</formula>
    </cfRule>
  </conditionalFormatting>
  <conditionalFormatting sqref="C254:C255">
    <cfRule type="expression" dxfId="571" priority="60">
      <formula>#REF!="Total"</formula>
    </cfRule>
  </conditionalFormatting>
  <conditionalFormatting sqref="C254:C255">
    <cfRule type="expression" dxfId="570" priority="59">
      <formula>#REF!="Total"</formula>
    </cfRule>
  </conditionalFormatting>
  <conditionalFormatting sqref="C254:C255">
    <cfRule type="expression" dxfId="569" priority="58">
      <formula>#REF!="Total"</formula>
    </cfRule>
  </conditionalFormatting>
  <conditionalFormatting sqref="C254:C255">
    <cfRule type="expression" dxfId="568" priority="57">
      <formula>#REF!="Total"</formula>
    </cfRule>
  </conditionalFormatting>
  <conditionalFormatting sqref="C254:C255">
    <cfRule type="expression" dxfId="567" priority="56">
      <formula>#REF!="Total"</formula>
    </cfRule>
  </conditionalFormatting>
  <conditionalFormatting sqref="C254:C255">
    <cfRule type="expression" dxfId="566" priority="55">
      <formula>#REF!="Total"</formula>
    </cfRule>
  </conditionalFormatting>
  <conditionalFormatting sqref="C254:C255">
    <cfRule type="expression" dxfId="565" priority="54">
      <formula>#REF!="Total"</formula>
    </cfRule>
  </conditionalFormatting>
  <conditionalFormatting sqref="C254:C255">
    <cfRule type="expression" dxfId="564" priority="53">
      <formula>#REF!="Total"</formula>
    </cfRule>
  </conditionalFormatting>
  <conditionalFormatting sqref="C258">
    <cfRule type="expression" dxfId="563" priority="26">
      <formula>#REF!="Total"</formula>
    </cfRule>
  </conditionalFormatting>
  <conditionalFormatting sqref="C258">
    <cfRule type="expression" dxfId="562" priority="25">
      <formula>#REF!="Total"</formula>
    </cfRule>
  </conditionalFormatting>
  <conditionalFormatting sqref="C258">
    <cfRule type="expression" dxfId="561" priority="24">
      <formula>#REF!="Total"</formula>
    </cfRule>
  </conditionalFormatting>
  <conditionalFormatting sqref="C258">
    <cfRule type="expression" dxfId="560" priority="23">
      <formula>#REF!="Total"</formula>
    </cfRule>
  </conditionalFormatting>
  <conditionalFormatting sqref="C258">
    <cfRule type="expression" dxfId="559" priority="22">
      <formula>#REF!="Total"</formula>
    </cfRule>
  </conditionalFormatting>
  <conditionalFormatting sqref="C258">
    <cfRule type="expression" dxfId="558" priority="20">
      <formula>#REF!="Total"</formula>
    </cfRule>
  </conditionalFormatting>
  <conditionalFormatting sqref="C258">
    <cfRule type="expression" dxfId="557" priority="19">
      <formula>#REF!="Total"</formula>
    </cfRule>
  </conditionalFormatting>
  <conditionalFormatting sqref="C258">
    <cfRule type="expression" dxfId="556" priority="18">
      <formula>#REF!="Total"</formula>
    </cfRule>
  </conditionalFormatting>
  <conditionalFormatting sqref="C258">
    <cfRule type="expression" dxfId="555" priority="17">
      <formula>#REF!="Total"</formula>
    </cfRule>
  </conditionalFormatting>
  <conditionalFormatting sqref="C258">
    <cfRule type="expression" dxfId="554" priority="16">
      <formula>#REF!="Total"</formula>
    </cfRule>
  </conditionalFormatting>
  <conditionalFormatting sqref="C258">
    <cfRule type="expression" dxfId="553" priority="15" stopIfTrue="1">
      <formula>#REF!="Total"</formula>
    </cfRule>
  </conditionalFormatting>
  <conditionalFormatting sqref="C258">
    <cfRule type="expression" dxfId="552" priority="14">
      <formula>#REF!="Total"</formula>
    </cfRule>
  </conditionalFormatting>
  <conditionalFormatting sqref="C258">
    <cfRule type="expression" dxfId="551" priority="13">
      <formula>#REF!="Total"</formula>
    </cfRule>
  </conditionalFormatting>
  <conditionalFormatting sqref="C258">
    <cfRule type="expression" dxfId="550" priority="12">
      <formula>#REF!="Total"</formula>
    </cfRule>
  </conditionalFormatting>
  <conditionalFormatting sqref="C258">
    <cfRule type="expression" dxfId="549" priority="11">
      <formula>#REF!="Total"</formula>
    </cfRule>
  </conditionalFormatting>
  <conditionalFormatting sqref="C258">
    <cfRule type="expression" dxfId="548" priority="10" stopIfTrue="1">
      <formula>#REF!="Total"</formula>
    </cfRule>
  </conditionalFormatting>
  <conditionalFormatting sqref="C258">
    <cfRule type="expression" dxfId="547" priority="9">
      <formula>#REF!="Total"</formula>
    </cfRule>
  </conditionalFormatting>
  <conditionalFormatting sqref="C258">
    <cfRule type="expression" dxfId="546" priority="8">
      <formula>#REF!="Total"</formula>
    </cfRule>
  </conditionalFormatting>
  <conditionalFormatting sqref="C258">
    <cfRule type="expression" dxfId="545" priority="7">
      <formula>#REF!="Total"</formula>
    </cfRule>
  </conditionalFormatting>
  <conditionalFormatting sqref="C258">
    <cfRule type="expression" dxfId="544" priority="6">
      <formula>#REF!="Total"</formula>
    </cfRule>
  </conditionalFormatting>
  <conditionalFormatting sqref="C258">
    <cfRule type="expression" dxfId="543" priority="5">
      <formula>#REF!="Total"</formula>
    </cfRule>
  </conditionalFormatting>
  <conditionalFormatting sqref="C258">
    <cfRule type="expression" dxfId="542" priority="4">
      <formula>#REF!="Total"</formula>
    </cfRule>
  </conditionalFormatting>
  <conditionalFormatting sqref="C258">
    <cfRule type="expression" dxfId="541" priority="3">
      <formula>#REF!="Total"</formula>
    </cfRule>
  </conditionalFormatting>
  <conditionalFormatting sqref="C258">
    <cfRule type="expression" dxfId="540" priority="2">
      <formula>#REF!="Total"</formula>
    </cfRule>
  </conditionalFormatting>
  <conditionalFormatting sqref="C258">
    <cfRule type="expression" dxfId="539" priority="1">
      <formula>#REF!="Total"</formula>
    </cfRule>
  </conditionalFormatting>
  <conditionalFormatting sqref="C189">
    <cfRule type="expression" dxfId="538" priority="586">
      <formula>#REF!="Total"</formula>
    </cfRule>
  </conditionalFormatting>
  <conditionalFormatting sqref="C238">
    <cfRule type="expression" dxfId="537" priority="589">
      <formula>$A254="Total"</formula>
    </cfRule>
  </conditionalFormatting>
  <conditionalFormatting sqref="C237">
    <cfRule type="expression" dxfId="536" priority="590">
      <formula>#REF!="Total"</formula>
    </cfRule>
  </conditionalFormatting>
  <conditionalFormatting sqref="C220">
    <cfRule type="expression" dxfId="535" priority="593">
      <formula>$A254="Total"</formula>
    </cfRule>
  </conditionalFormatting>
  <conditionalFormatting sqref="C219">
    <cfRule type="expression" dxfId="534" priority="594">
      <formula>#REF!="Total"</formula>
    </cfRule>
  </conditionalFormatting>
  <conditionalFormatting sqref="C258">
    <cfRule type="expression" dxfId="533" priority="21">
      <formula>#REF!="Total"</formula>
    </cfRule>
  </conditionalFormatting>
  <conditionalFormatting sqref="C221">
    <cfRule type="expression" dxfId="532" priority="598">
      <formula>#REF!="Total"</formula>
    </cfRule>
  </conditionalFormatting>
  <conditionalFormatting sqref="C222">
    <cfRule type="expression" dxfId="531" priority="600">
      <formula>#REF!="Total"</formula>
    </cfRule>
  </conditionalFormatting>
  <conditionalFormatting sqref="C230">
    <cfRule type="expression" dxfId="530" priority="603">
      <formula>#REF!="Total"</formula>
    </cfRule>
  </conditionalFormatting>
  <conditionalFormatting sqref="C231">
    <cfRule type="expression" dxfId="529" priority="605">
      <formula>#REF!="Total"</formula>
    </cfRule>
  </conditionalFormatting>
  <conditionalFormatting sqref="C232:C235">
    <cfRule type="expression" dxfId="528" priority="606">
      <formula>$A259="Total"</formula>
    </cfRule>
  </conditionalFormatting>
  <conditionalFormatting sqref="C236">
    <cfRule type="expression" dxfId="527" priority="609">
      <formula>#REF!="Total"</formula>
    </cfRule>
  </conditionalFormatting>
  <conditionalFormatting sqref="C213">
    <cfRule type="expression" dxfId="526" priority="610">
      <formula>#REF!="Total"</formula>
    </cfRule>
  </conditionalFormatting>
  <conditionalFormatting sqref="C214">
    <cfRule type="expression" dxfId="525" priority="612">
      <formula>#REF!="Total"</formula>
    </cfRule>
  </conditionalFormatting>
  <hyperlinks>
    <hyperlink ref="A1" location="Index!A1" display="Index" xr:uid="{44B680D9-848C-42FB-A770-9C528E86F462}"/>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0B209-02CA-44D6-9621-BD59146D982E}">
  <sheetPr codeName="Sheet93"/>
  <dimension ref="A1:L542"/>
  <sheetViews>
    <sheetView workbookViewId="0"/>
  </sheetViews>
  <sheetFormatPr defaultRowHeight="12.75"/>
  <cols>
    <col min="1" max="1" width="5.42578125" style="1" bestFit="1" customWidth="1"/>
    <col min="2" max="2" width="90.7109375" style="1" customWidth="1"/>
    <col min="3" max="3" width="20.7109375" style="29" customWidth="1"/>
    <col min="4" max="4" width="30.7109375" style="1" customWidth="1"/>
    <col min="5" max="5" width="21.85546875" style="1" bestFit="1" customWidth="1"/>
    <col min="6" max="6" width="11.140625" style="4" bestFit="1" customWidth="1"/>
    <col min="7" max="7" width="18.140625" style="4" customWidth="1"/>
    <col min="8" max="8" width="9.140625" style="4" bestFit="1" customWidth="1"/>
    <col min="9" max="9" width="9.140625" style="1"/>
    <col min="10" max="10" width="10.5703125" style="1" bestFit="1" customWidth="1"/>
    <col min="11" max="11" width="34" style="1" bestFit="1" customWidth="1"/>
    <col min="12" max="16384" width="9.140625" style="1"/>
  </cols>
  <sheetData>
    <row r="1" spans="1:9">
      <c r="A1" s="3" t="s">
        <v>0</v>
      </c>
      <c r="B1" s="405" t="s">
        <v>73</v>
      </c>
      <c r="C1" s="405"/>
      <c r="D1" s="405"/>
      <c r="E1" s="405"/>
    </row>
    <row r="2" spans="1:9" ht="13.5" thickBot="1"/>
    <row r="3" spans="1:9" s="10" customFormat="1" ht="15">
      <c r="B3" s="11" t="s">
        <v>928</v>
      </c>
      <c r="C3" s="415"/>
      <c r="D3" s="418"/>
      <c r="F3" s="12"/>
      <c r="G3" s="12"/>
      <c r="H3" s="12"/>
      <c r="I3" s="13"/>
    </row>
    <row r="4" spans="1:9" s="10" customFormat="1" ht="15">
      <c r="B4" s="15" t="s">
        <v>929</v>
      </c>
      <c r="C4" s="416"/>
      <c r="D4" s="419"/>
      <c r="F4" s="12"/>
      <c r="G4" s="12"/>
      <c r="H4" s="12"/>
      <c r="I4" s="13"/>
    </row>
    <row r="5" spans="1:9" s="10" customFormat="1" ht="15">
      <c r="B5" s="15" t="s">
        <v>915</v>
      </c>
      <c r="C5" s="416"/>
      <c r="D5" s="419"/>
      <c r="F5" s="12"/>
      <c r="G5" s="12"/>
      <c r="H5" s="12"/>
      <c r="I5" s="13"/>
    </row>
    <row r="6" spans="1:9" s="10" customFormat="1" ht="15">
      <c r="B6" s="15" t="s">
        <v>930</v>
      </c>
      <c r="C6" s="416"/>
      <c r="D6" s="419"/>
      <c r="F6" s="12"/>
      <c r="G6" s="12"/>
      <c r="H6" s="12"/>
      <c r="I6" s="13"/>
    </row>
    <row r="7" spans="1:9" s="10" customFormat="1" ht="30.75" thickBot="1">
      <c r="B7" s="16" t="s">
        <v>931</v>
      </c>
      <c r="C7" s="417"/>
      <c r="D7" s="420"/>
      <c r="F7" s="12"/>
      <c r="G7" s="12"/>
      <c r="H7" s="12"/>
      <c r="I7" s="13"/>
    </row>
    <row r="8" spans="1:9" s="10" customFormat="1">
      <c r="C8" s="17" t="s">
        <v>918</v>
      </c>
      <c r="D8" s="17" t="s">
        <v>919</v>
      </c>
      <c r="F8" s="12"/>
      <c r="G8" s="12"/>
      <c r="H8" s="12"/>
    </row>
    <row r="10" spans="1:9" s="36" customFormat="1">
      <c r="B10" s="36" t="s">
        <v>93</v>
      </c>
      <c r="C10" s="51"/>
      <c r="F10" s="52"/>
      <c r="G10" s="52"/>
      <c r="H10" s="52"/>
    </row>
    <row r="11" spans="1:9" s="36" customFormat="1">
      <c r="C11" s="51"/>
      <c r="F11" s="52"/>
      <c r="G11" s="52"/>
      <c r="H11" s="52"/>
    </row>
    <row r="12" spans="1:9" s="36" customFormat="1">
      <c r="B12" s="253" t="s">
        <v>94</v>
      </c>
      <c r="C12" s="254" t="s">
        <v>95</v>
      </c>
      <c r="D12" s="253" t="s">
        <v>124</v>
      </c>
      <c r="E12" s="253" t="s">
        <v>97</v>
      </c>
      <c r="F12" s="255" t="s">
        <v>98</v>
      </c>
      <c r="G12" s="255" t="s">
        <v>99</v>
      </c>
      <c r="H12" s="255" t="s">
        <v>100</v>
      </c>
      <c r="I12" s="89" t="s">
        <v>125</v>
      </c>
    </row>
    <row r="13" spans="1:9" s="36" customFormat="1">
      <c r="B13" s="89" t="s">
        <v>102</v>
      </c>
      <c r="C13" s="51"/>
      <c r="F13" s="52"/>
      <c r="G13" s="52"/>
      <c r="H13" s="52"/>
    </row>
    <row r="14" spans="1:9" s="36" customFormat="1">
      <c r="B14" s="89" t="s">
        <v>126</v>
      </c>
      <c r="C14" s="51"/>
      <c r="F14" s="52"/>
      <c r="G14" s="52"/>
      <c r="H14" s="52"/>
    </row>
    <row r="15" spans="1:9" s="36" customFormat="1">
      <c r="B15" s="36" t="s">
        <v>1039</v>
      </c>
      <c r="C15" s="51" t="s">
        <v>127</v>
      </c>
      <c r="D15" s="36" t="s">
        <v>130</v>
      </c>
      <c r="E15" s="36" t="s">
        <v>131</v>
      </c>
      <c r="F15" s="52">
        <v>221350</v>
      </c>
      <c r="G15" s="52">
        <v>5613.99</v>
      </c>
      <c r="H15" s="52">
        <v>5.03</v>
      </c>
    </row>
    <row r="16" spans="1:9" s="36" customFormat="1">
      <c r="B16" s="36" t="s">
        <v>1090</v>
      </c>
      <c r="C16" s="51" t="s">
        <v>127</v>
      </c>
      <c r="D16" s="36" t="s">
        <v>128</v>
      </c>
      <c r="E16" s="36" t="s">
        <v>129</v>
      </c>
      <c r="F16" s="52">
        <v>693000</v>
      </c>
      <c r="G16" s="52">
        <v>5558.21</v>
      </c>
      <c r="H16" s="52">
        <v>4.9800000000000004</v>
      </c>
    </row>
    <row r="17" spans="2:8" s="36" customFormat="1">
      <c r="B17" s="36" t="s">
        <v>1064</v>
      </c>
      <c r="C17" s="51" t="s">
        <v>127</v>
      </c>
      <c r="D17" s="36" t="s">
        <v>139</v>
      </c>
      <c r="E17" s="36" t="s">
        <v>140</v>
      </c>
      <c r="F17" s="52">
        <v>144500</v>
      </c>
      <c r="G17" s="52">
        <v>4110.59</v>
      </c>
      <c r="H17" s="52">
        <v>3.69</v>
      </c>
    </row>
    <row r="18" spans="2:8" s="36" customFormat="1">
      <c r="B18" s="36" t="s">
        <v>280</v>
      </c>
      <c r="C18" s="51" t="s">
        <v>127</v>
      </c>
      <c r="D18" s="36" t="s">
        <v>128</v>
      </c>
      <c r="E18" s="36" t="s">
        <v>281</v>
      </c>
      <c r="F18" s="52">
        <v>795000</v>
      </c>
      <c r="G18" s="52">
        <v>3992.09</v>
      </c>
      <c r="H18" s="52">
        <v>3.58</v>
      </c>
    </row>
    <row r="19" spans="2:8" s="36" customFormat="1">
      <c r="B19" s="36" t="s">
        <v>1286</v>
      </c>
      <c r="C19" s="51" t="s">
        <v>127</v>
      </c>
      <c r="D19" s="36" t="s">
        <v>133</v>
      </c>
      <c r="E19" s="36" t="s">
        <v>134</v>
      </c>
      <c r="F19" s="52">
        <v>227600</v>
      </c>
      <c r="G19" s="52">
        <v>3795.8</v>
      </c>
      <c r="H19" s="52">
        <v>3.4</v>
      </c>
    </row>
    <row r="20" spans="2:8" s="36" customFormat="1">
      <c r="B20" s="36" t="s">
        <v>1018</v>
      </c>
      <c r="C20" s="51" t="s">
        <v>127</v>
      </c>
      <c r="D20" s="36" t="s">
        <v>163</v>
      </c>
      <c r="E20" s="36" t="s">
        <v>164</v>
      </c>
      <c r="F20" s="52">
        <v>46800</v>
      </c>
      <c r="G20" s="52">
        <v>3573.67</v>
      </c>
      <c r="H20" s="52">
        <v>3.2</v>
      </c>
    </row>
    <row r="21" spans="2:8" s="36" customFormat="1">
      <c r="B21" s="36" t="s">
        <v>1038</v>
      </c>
      <c r="C21" s="51" t="s">
        <v>127</v>
      </c>
      <c r="D21" s="36" t="s">
        <v>141</v>
      </c>
      <c r="E21" s="36" t="s">
        <v>142</v>
      </c>
      <c r="F21" s="52">
        <v>511880</v>
      </c>
      <c r="G21" s="52">
        <v>3508.17</v>
      </c>
      <c r="H21" s="52">
        <v>3.15</v>
      </c>
    </row>
    <row r="22" spans="2:8" s="36" customFormat="1">
      <c r="B22" s="36" t="s">
        <v>1285</v>
      </c>
      <c r="C22" s="51" t="s">
        <v>127</v>
      </c>
      <c r="D22" s="36" t="s">
        <v>128</v>
      </c>
      <c r="E22" s="36" t="s">
        <v>132</v>
      </c>
      <c r="F22" s="52">
        <v>172250</v>
      </c>
      <c r="G22" s="52">
        <v>2726.46</v>
      </c>
      <c r="H22" s="52">
        <v>2.44</v>
      </c>
    </row>
    <row r="23" spans="2:8" s="36" customFormat="1">
      <c r="B23" s="36" t="s">
        <v>1012</v>
      </c>
      <c r="C23" s="51" t="s">
        <v>127</v>
      </c>
      <c r="D23" s="36" t="s">
        <v>133</v>
      </c>
      <c r="E23" s="36" t="s">
        <v>135</v>
      </c>
      <c r="F23" s="52">
        <v>76100</v>
      </c>
      <c r="G23" s="52">
        <v>2585.69</v>
      </c>
      <c r="H23" s="52">
        <v>2.3199999999999998</v>
      </c>
    </row>
    <row r="24" spans="2:8" s="36" customFormat="1">
      <c r="B24" s="36" t="s">
        <v>1124</v>
      </c>
      <c r="C24" s="51" t="s">
        <v>127</v>
      </c>
      <c r="D24" s="36" t="s">
        <v>161</v>
      </c>
      <c r="E24" s="36" t="s">
        <v>162</v>
      </c>
      <c r="F24" s="52">
        <v>108886</v>
      </c>
      <c r="G24" s="52">
        <v>1923.63</v>
      </c>
      <c r="H24" s="52">
        <v>1.72</v>
      </c>
    </row>
    <row r="25" spans="2:8" s="36" customFormat="1">
      <c r="B25" s="36" t="s">
        <v>1013</v>
      </c>
      <c r="C25" s="51" t="s">
        <v>127</v>
      </c>
      <c r="D25" s="36" t="s">
        <v>133</v>
      </c>
      <c r="E25" s="36" t="s">
        <v>260</v>
      </c>
      <c r="F25" s="52">
        <v>133500</v>
      </c>
      <c r="G25" s="52">
        <v>1526.91</v>
      </c>
      <c r="H25" s="52">
        <v>1.37</v>
      </c>
    </row>
    <row r="26" spans="2:8" s="36" customFormat="1">
      <c r="B26" s="36" t="s">
        <v>1027</v>
      </c>
      <c r="C26" s="51" t="s">
        <v>127</v>
      </c>
      <c r="D26" s="36" t="s">
        <v>128</v>
      </c>
      <c r="E26" s="36" t="s">
        <v>144</v>
      </c>
      <c r="F26" s="52">
        <v>178300</v>
      </c>
      <c r="G26" s="52">
        <v>1322.99</v>
      </c>
      <c r="H26" s="52">
        <v>1.19</v>
      </c>
    </row>
    <row r="27" spans="2:8" s="36" customFormat="1">
      <c r="B27" s="36" t="s">
        <v>421</v>
      </c>
      <c r="C27" s="51" t="s">
        <v>127</v>
      </c>
      <c r="D27" s="36" t="s">
        <v>128</v>
      </c>
      <c r="E27" s="36" t="s">
        <v>422</v>
      </c>
      <c r="F27" s="52">
        <v>1270000</v>
      </c>
      <c r="G27" s="52">
        <v>1238.25</v>
      </c>
      <c r="H27" s="52">
        <v>1.1100000000000001</v>
      </c>
    </row>
    <row r="28" spans="2:8" s="36" customFormat="1">
      <c r="B28" s="36" t="s">
        <v>1030</v>
      </c>
      <c r="C28" s="51" t="s">
        <v>127</v>
      </c>
      <c r="D28" s="36" t="s">
        <v>250</v>
      </c>
      <c r="E28" s="36" t="s">
        <v>353</v>
      </c>
      <c r="F28" s="52">
        <v>575000</v>
      </c>
      <c r="G28" s="52">
        <v>1232.23</v>
      </c>
      <c r="H28" s="52">
        <v>1.1000000000000001</v>
      </c>
    </row>
    <row r="29" spans="2:8" s="36" customFormat="1">
      <c r="B29" s="36" t="s">
        <v>1130</v>
      </c>
      <c r="C29" s="51" t="s">
        <v>127</v>
      </c>
      <c r="D29" s="36" t="s">
        <v>244</v>
      </c>
      <c r="E29" s="36" t="s">
        <v>400</v>
      </c>
      <c r="F29" s="52">
        <v>14000</v>
      </c>
      <c r="G29" s="52">
        <v>1047.54</v>
      </c>
      <c r="H29" s="52">
        <v>0.94</v>
      </c>
    </row>
    <row r="30" spans="2:8" s="36" customFormat="1">
      <c r="B30" s="36" t="s">
        <v>1137</v>
      </c>
      <c r="C30" s="51" t="s">
        <v>127</v>
      </c>
      <c r="D30" s="36" t="s">
        <v>145</v>
      </c>
      <c r="E30" s="36" t="s">
        <v>173</v>
      </c>
      <c r="F30" s="52">
        <v>178500</v>
      </c>
      <c r="G30" s="52">
        <v>1014.68</v>
      </c>
      <c r="H30" s="52">
        <v>0.91</v>
      </c>
    </row>
    <row r="31" spans="2:8" s="36" customFormat="1">
      <c r="B31" s="36" t="s">
        <v>1121</v>
      </c>
      <c r="C31" s="51" t="s">
        <v>127</v>
      </c>
      <c r="D31" s="36" t="s">
        <v>337</v>
      </c>
      <c r="E31" s="36" t="s">
        <v>343</v>
      </c>
      <c r="F31" s="52">
        <v>1035000</v>
      </c>
      <c r="G31" s="52">
        <v>1002.92</v>
      </c>
      <c r="H31" s="52">
        <v>0.9</v>
      </c>
    </row>
    <row r="32" spans="2:8" s="36" customFormat="1">
      <c r="B32" s="36" t="s">
        <v>1338</v>
      </c>
      <c r="C32" s="51" t="s">
        <v>127</v>
      </c>
      <c r="D32" s="36" t="s">
        <v>274</v>
      </c>
      <c r="E32" s="36" t="s">
        <v>423</v>
      </c>
      <c r="F32" s="52">
        <v>216000</v>
      </c>
      <c r="G32" s="52">
        <v>1002.56</v>
      </c>
      <c r="H32" s="52">
        <v>0.9</v>
      </c>
    </row>
    <row r="33" spans="2:8" s="36" customFormat="1">
      <c r="B33" s="36" t="s">
        <v>1095</v>
      </c>
      <c r="C33" s="51" t="s">
        <v>127</v>
      </c>
      <c r="D33" s="36" t="s">
        <v>163</v>
      </c>
      <c r="E33" s="36" t="s">
        <v>177</v>
      </c>
      <c r="F33" s="52">
        <v>42900</v>
      </c>
      <c r="G33" s="52">
        <v>1001.03</v>
      </c>
      <c r="H33" s="52">
        <v>0.9</v>
      </c>
    </row>
    <row r="34" spans="2:8" s="36" customFormat="1">
      <c r="B34" s="36" t="s">
        <v>1287</v>
      </c>
      <c r="C34" s="51" t="s">
        <v>127</v>
      </c>
      <c r="D34" s="36" t="s">
        <v>250</v>
      </c>
      <c r="E34" s="36" t="s">
        <v>262</v>
      </c>
      <c r="F34" s="52">
        <v>528666</v>
      </c>
      <c r="G34" s="52">
        <v>978.3</v>
      </c>
      <c r="H34" s="52">
        <v>0.88</v>
      </c>
    </row>
    <row r="35" spans="2:8" s="36" customFormat="1">
      <c r="B35" s="36" t="s">
        <v>1049</v>
      </c>
      <c r="C35" s="51" t="s">
        <v>127</v>
      </c>
      <c r="D35" s="36" t="s">
        <v>133</v>
      </c>
      <c r="E35" s="36" t="s">
        <v>401</v>
      </c>
      <c r="F35" s="52">
        <v>66000</v>
      </c>
      <c r="G35" s="52">
        <v>975.38</v>
      </c>
      <c r="H35" s="52">
        <v>0.87</v>
      </c>
    </row>
    <row r="36" spans="2:8" s="36" customFormat="1">
      <c r="B36" s="36" t="s">
        <v>1109</v>
      </c>
      <c r="C36" s="51" t="s">
        <v>127</v>
      </c>
      <c r="D36" s="36" t="s">
        <v>244</v>
      </c>
      <c r="E36" s="36" t="s">
        <v>370</v>
      </c>
      <c r="F36" s="52">
        <v>110000</v>
      </c>
      <c r="G36" s="52">
        <v>972.68</v>
      </c>
      <c r="H36" s="52">
        <v>0.87</v>
      </c>
    </row>
    <row r="37" spans="2:8" s="36" customFormat="1">
      <c r="B37" s="36" t="s">
        <v>1022</v>
      </c>
      <c r="C37" s="51" t="s">
        <v>127</v>
      </c>
      <c r="D37" s="36" t="s">
        <v>219</v>
      </c>
      <c r="E37" s="36" t="s">
        <v>287</v>
      </c>
      <c r="F37" s="52">
        <v>22297</v>
      </c>
      <c r="G37" s="52">
        <v>950.31</v>
      </c>
      <c r="H37" s="52">
        <v>0.85</v>
      </c>
    </row>
    <row r="38" spans="2:8" s="36" customFormat="1">
      <c r="B38" s="36" t="s">
        <v>1289</v>
      </c>
      <c r="C38" s="51" t="s">
        <v>127</v>
      </c>
      <c r="D38" s="36" t="s">
        <v>186</v>
      </c>
      <c r="E38" s="36" t="s">
        <v>424</v>
      </c>
      <c r="F38" s="52">
        <v>42000</v>
      </c>
      <c r="G38" s="52">
        <v>890.36</v>
      </c>
      <c r="H38" s="52">
        <v>0.8</v>
      </c>
    </row>
    <row r="39" spans="2:8" s="36" customFormat="1">
      <c r="B39" s="36" t="s">
        <v>1290</v>
      </c>
      <c r="C39" s="51" t="s">
        <v>127</v>
      </c>
      <c r="D39" s="36" t="s">
        <v>156</v>
      </c>
      <c r="E39" s="36" t="s">
        <v>425</v>
      </c>
      <c r="F39" s="52">
        <v>98250</v>
      </c>
      <c r="G39" s="52">
        <v>880.03</v>
      </c>
      <c r="H39" s="52">
        <v>0.79</v>
      </c>
    </row>
    <row r="40" spans="2:8" s="36" customFormat="1">
      <c r="B40" s="36" t="s">
        <v>1288</v>
      </c>
      <c r="C40" s="51" t="s">
        <v>127</v>
      </c>
      <c r="D40" s="36" t="s">
        <v>250</v>
      </c>
      <c r="E40" s="36" t="s">
        <v>404</v>
      </c>
      <c r="F40" s="52">
        <v>635000</v>
      </c>
      <c r="G40" s="52">
        <v>842.33</v>
      </c>
      <c r="H40" s="52">
        <v>0.76</v>
      </c>
    </row>
    <row r="41" spans="2:8" s="36" customFormat="1">
      <c r="B41" s="36" t="s">
        <v>1024</v>
      </c>
      <c r="C41" s="51" t="s">
        <v>127</v>
      </c>
      <c r="D41" s="36" t="s">
        <v>151</v>
      </c>
      <c r="E41" s="36" t="s">
        <v>172</v>
      </c>
      <c r="F41" s="52">
        <v>105000</v>
      </c>
      <c r="G41" s="52">
        <v>834.75</v>
      </c>
      <c r="H41" s="52">
        <v>0.75</v>
      </c>
    </row>
    <row r="42" spans="2:8" s="36" customFormat="1">
      <c r="B42" s="36" t="s">
        <v>1139</v>
      </c>
      <c r="C42" s="51" t="s">
        <v>127</v>
      </c>
      <c r="D42" s="36" t="s">
        <v>151</v>
      </c>
      <c r="E42" s="36" t="s">
        <v>369</v>
      </c>
      <c r="F42" s="52">
        <v>92000</v>
      </c>
      <c r="G42" s="52">
        <v>832.65</v>
      </c>
      <c r="H42" s="52">
        <v>0.75</v>
      </c>
    </row>
    <row r="43" spans="2:8" s="36" customFormat="1">
      <c r="B43" s="36" t="s">
        <v>1106</v>
      </c>
      <c r="C43" s="51" t="s">
        <v>127</v>
      </c>
      <c r="D43" s="36" t="s">
        <v>151</v>
      </c>
      <c r="E43" s="36" t="s">
        <v>167</v>
      </c>
      <c r="F43" s="52">
        <v>17550</v>
      </c>
      <c r="G43" s="52">
        <v>817.69</v>
      </c>
      <c r="H43" s="52">
        <v>0.73</v>
      </c>
    </row>
    <row r="44" spans="2:8" s="36" customFormat="1">
      <c r="B44" s="36" t="s">
        <v>1034</v>
      </c>
      <c r="C44" s="51" t="s">
        <v>127</v>
      </c>
      <c r="D44" s="36" t="s">
        <v>154</v>
      </c>
      <c r="E44" s="36" t="s">
        <v>426</v>
      </c>
      <c r="F44" s="52">
        <v>30500</v>
      </c>
      <c r="G44" s="52">
        <v>807.4</v>
      </c>
      <c r="H44" s="52">
        <v>0.72</v>
      </c>
    </row>
    <row r="45" spans="2:8" s="36" customFormat="1">
      <c r="B45" s="36" t="s">
        <v>1135</v>
      </c>
      <c r="C45" s="51" t="s">
        <v>127</v>
      </c>
      <c r="D45" s="36" t="s">
        <v>128</v>
      </c>
      <c r="E45" s="36" t="s">
        <v>394</v>
      </c>
      <c r="F45" s="52">
        <v>446583</v>
      </c>
      <c r="G45" s="52">
        <v>806.31</v>
      </c>
      <c r="H45" s="52">
        <v>0.72</v>
      </c>
    </row>
    <row r="46" spans="2:8" s="36" customFormat="1">
      <c r="B46" s="36" t="s">
        <v>1292</v>
      </c>
      <c r="C46" s="51" t="s">
        <v>127</v>
      </c>
      <c r="D46" s="36" t="s">
        <v>250</v>
      </c>
      <c r="E46" s="36" t="s">
        <v>427</v>
      </c>
      <c r="F46" s="52">
        <v>166000</v>
      </c>
      <c r="G46" s="52">
        <v>792.9</v>
      </c>
      <c r="H46" s="52">
        <v>0.71</v>
      </c>
    </row>
    <row r="47" spans="2:8" s="36" customFormat="1">
      <c r="B47" s="36" t="s">
        <v>1093</v>
      </c>
      <c r="C47" s="51" t="s">
        <v>127</v>
      </c>
      <c r="D47" s="36" t="s">
        <v>194</v>
      </c>
      <c r="E47" s="36" t="s">
        <v>358</v>
      </c>
      <c r="F47" s="52">
        <v>26200</v>
      </c>
      <c r="G47" s="52">
        <v>785.99</v>
      </c>
      <c r="H47" s="52">
        <v>0.7</v>
      </c>
    </row>
    <row r="48" spans="2:8" s="36" customFormat="1">
      <c r="B48" s="36" t="s">
        <v>1291</v>
      </c>
      <c r="C48" s="51" t="s">
        <v>127</v>
      </c>
      <c r="D48" s="36" t="s">
        <v>250</v>
      </c>
      <c r="E48" s="36" t="s">
        <v>428</v>
      </c>
      <c r="F48" s="52">
        <v>870000</v>
      </c>
      <c r="G48" s="52">
        <v>758.64</v>
      </c>
      <c r="H48" s="52">
        <v>0.68</v>
      </c>
    </row>
    <row r="49" spans="2:8" s="36" customFormat="1">
      <c r="B49" s="36" t="s">
        <v>1040</v>
      </c>
      <c r="C49" s="51" t="s">
        <v>127</v>
      </c>
      <c r="D49" s="36" t="s">
        <v>274</v>
      </c>
      <c r="E49" s="36" t="s">
        <v>429</v>
      </c>
      <c r="F49" s="52">
        <v>187000</v>
      </c>
      <c r="G49" s="52">
        <v>745.38</v>
      </c>
      <c r="H49" s="52">
        <v>0.67</v>
      </c>
    </row>
    <row r="50" spans="2:8" s="36" customFormat="1">
      <c r="B50" s="36" t="s">
        <v>1339</v>
      </c>
      <c r="C50" s="51" t="s">
        <v>127</v>
      </c>
      <c r="D50" s="36" t="s">
        <v>350</v>
      </c>
      <c r="E50" s="36" t="s">
        <v>359</v>
      </c>
      <c r="F50" s="52">
        <v>197372</v>
      </c>
      <c r="G50" s="52">
        <v>729.68</v>
      </c>
      <c r="H50" s="52">
        <v>0.65</v>
      </c>
    </row>
    <row r="51" spans="2:8" s="36" customFormat="1">
      <c r="B51" s="36" t="s">
        <v>1016</v>
      </c>
      <c r="C51" s="51" t="s">
        <v>127</v>
      </c>
      <c r="D51" s="36" t="s">
        <v>335</v>
      </c>
      <c r="E51" s="36" t="s">
        <v>336</v>
      </c>
      <c r="F51" s="52">
        <v>51000</v>
      </c>
      <c r="G51" s="52">
        <v>671.13</v>
      </c>
      <c r="H51" s="52">
        <v>0.6</v>
      </c>
    </row>
    <row r="52" spans="2:8" s="36" customFormat="1">
      <c r="B52" s="36" t="s">
        <v>1014</v>
      </c>
      <c r="C52" s="51" t="s">
        <v>127</v>
      </c>
      <c r="D52" s="36" t="s">
        <v>145</v>
      </c>
      <c r="E52" s="36" t="s">
        <v>146</v>
      </c>
      <c r="F52" s="52">
        <v>300000</v>
      </c>
      <c r="G52" s="52">
        <v>669.6</v>
      </c>
      <c r="H52" s="52">
        <v>0.6</v>
      </c>
    </row>
    <row r="53" spans="2:8" s="36" customFormat="1">
      <c r="B53" s="36" t="s">
        <v>1102</v>
      </c>
      <c r="C53" s="51" t="s">
        <v>127</v>
      </c>
      <c r="D53" s="36" t="s">
        <v>175</v>
      </c>
      <c r="E53" s="36" t="s">
        <v>176</v>
      </c>
      <c r="F53" s="52">
        <v>45000</v>
      </c>
      <c r="G53" s="52">
        <v>666.7</v>
      </c>
      <c r="H53" s="52">
        <v>0.6</v>
      </c>
    </row>
    <row r="54" spans="2:8" s="36" customFormat="1">
      <c r="B54" s="36" t="s">
        <v>1293</v>
      </c>
      <c r="C54" s="51" t="s">
        <v>127</v>
      </c>
      <c r="D54" s="36" t="s">
        <v>137</v>
      </c>
      <c r="E54" s="36" t="s">
        <v>430</v>
      </c>
      <c r="F54" s="52">
        <v>143000</v>
      </c>
      <c r="G54" s="52">
        <v>665.81</v>
      </c>
      <c r="H54" s="52">
        <v>0.6</v>
      </c>
    </row>
    <row r="55" spans="2:8" s="36" customFormat="1">
      <c r="B55" s="36" t="s">
        <v>1058</v>
      </c>
      <c r="C55" s="51" t="s">
        <v>127</v>
      </c>
      <c r="D55" s="36" t="s">
        <v>156</v>
      </c>
      <c r="E55" s="36" t="s">
        <v>431</v>
      </c>
      <c r="F55" s="52">
        <v>86600</v>
      </c>
      <c r="G55" s="52">
        <v>664.35</v>
      </c>
      <c r="H55" s="52">
        <v>0.6</v>
      </c>
    </row>
    <row r="56" spans="2:8" s="36" customFormat="1">
      <c r="B56" s="36" t="s">
        <v>1127</v>
      </c>
      <c r="C56" s="51" t="s">
        <v>127</v>
      </c>
      <c r="D56" s="36" t="s">
        <v>175</v>
      </c>
      <c r="E56" s="36" t="s">
        <v>271</v>
      </c>
      <c r="F56" s="52">
        <v>105000</v>
      </c>
      <c r="G56" s="52">
        <v>649.32000000000005</v>
      </c>
      <c r="H56" s="52">
        <v>0.57999999999999996</v>
      </c>
    </row>
    <row r="57" spans="2:8" s="36" customFormat="1">
      <c r="B57" s="36" t="s">
        <v>1340</v>
      </c>
      <c r="C57" s="51" t="s">
        <v>127</v>
      </c>
      <c r="D57" s="36" t="s">
        <v>133</v>
      </c>
      <c r="E57" s="36" t="s">
        <v>432</v>
      </c>
      <c r="F57" s="52">
        <v>23156</v>
      </c>
      <c r="G57" s="52">
        <v>638.54999999999995</v>
      </c>
      <c r="H57" s="52">
        <v>0.56999999999999995</v>
      </c>
    </row>
    <row r="58" spans="2:8" s="36" customFormat="1">
      <c r="B58" s="36" t="s">
        <v>1020</v>
      </c>
      <c r="C58" s="51" t="s">
        <v>127</v>
      </c>
      <c r="D58" s="36" t="s">
        <v>335</v>
      </c>
      <c r="E58" s="36" t="s">
        <v>403</v>
      </c>
      <c r="F58" s="52">
        <v>90450</v>
      </c>
      <c r="G58" s="52">
        <v>605.25</v>
      </c>
      <c r="H58" s="52">
        <v>0.54</v>
      </c>
    </row>
    <row r="59" spans="2:8" s="36" customFormat="1">
      <c r="B59" s="36" t="s">
        <v>1119</v>
      </c>
      <c r="C59" s="51" t="s">
        <v>127</v>
      </c>
      <c r="D59" s="36" t="s">
        <v>346</v>
      </c>
      <c r="E59" s="36" t="s">
        <v>433</v>
      </c>
      <c r="F59" s="52">
        <v>420000</v>
      </c>
      <c r="G59" s="52">
        <v>601.23</v>
      </c>
      <c r="H59" s="52">
        <v>0.54</v>
      </c>
    </row>
    <row r="60" spans="2:8" s="36" customFormat="1">
      <c r="B60" s="36" t="s">
        <v>1051</v>
      </c>
      <c r="C60" s="51" t="s">
        <v>127</v>
      </c>
      <c r="D60" s="36" t="s">
        <v>130</v>
      </c>
      <c r="E60" s="36" t="s">
        <v>354</v>
      </c>
      <c r="F60" s="52">
        <v>138000</v>
      </c>
      <c r="G60" s="52">
        <v>576.42999999999995</v>
      </c>
      <c r="H60" s="52">
        <v>0.52</v>
      </c>
    </row>
    <row r="61" spans="2:8" s="36" customFormat="1">
      <c r="B61" s="36" t="s">
        <v>1296</v>
      </c>
      <c r="C61" s="51" t="s">
        <v>127</v>
      </c>
      <c r="D61" s="36" t="s">
        <v>188</v>
      </c>
      <c r="E61" s="36" t="s">
        <v>221</v>
      </c>
      <c r="F61" s="52">
        <v>186500</v>
      </c>
      <c r="G61" s="52">
        <v>569.1</v>
      </c>
      <c r="H61" s="52">
        <v>0.51</v>
      </c>
    </row>
    <row r="62" spans="2:8" s="36" customFormat="1">
      <c r="B62" s="36" t="s">
        <v>1057</v>
      </c>
      <c r="C62" s="51" t="s">
        <v>127</v>
      </c>
      <c r="D62" s="36" t="s">
        <v>151</v>
      </c>
      <c r="E62" s="36" t="s">
        <v>152</v>
      </c>
      <c r="F62" s="52">
        <v>11000</v>
      </c>
      <c r="G62" s="52">
        <v>566.52</v>
      </c>
      <c r="H62" s="52">
        <v>0.51</v>
      </c>
    </row>
    <row r="63" spans="2:8" s="36" customFormat="1">
      <c r="B63" s="36" t="s">
        <v>1295</v>
      </c>
      <c r="C63" s="51" t="s">
        <v>127</v>
      </c>
      <c r="D63" s="36" t="s">
        <v>145</v>
      </c>
      <c r="E63" s="36" t="s">
        <v>222</v>
      </c>
      <c r="F63" s="52">
        <v>26200</v>
      </c>
      <c r="G63" s="52">
        <v>550.44000000000005</v>
      </c>
      <c r="H63" s="52">
        <v>0.49</v>
      </c>
    </row>
    <row r="64" spans="2:8" s="36" customFormat="1">
      <c r="B64" s="36" t="s">
        <v>1138</v>
      </c>
      <c r="C64" s="51" t="s">
        <v>127</v>
      </c>
      <c r="D64" s="36" t="s">
        <v>156</v>
      </c>
      <c r="E64" s="36" t="s">
        <v>263</v>
      </c>
      <c r="F64" s="52">
        <v>23000</v>
      </c>
      <c r="G64" s="52">
        <v>520.12</v>
      </c>
      <c r="H64" s="52">
        <v>0.47</v>
      </c>
    </row>
    <row r="65" spans="2:8" s="36" customFormat="1">
      <c r="B65" s="36" t="s">
        <v>1341</v>
      </c>
      <c r="C65" s="51" t="s">
        <v>127</v>
      </c>
      <c r="D65" s="36" t="s">
        <v>186</v>
      </c>
      <c r="E65" s="36" t="s">
        <v>187</v>
      </c>
      <c r="F65" s="52">
        <v>37000</v>
      </c>
      <c r="G65" s="52">
        <v>509.99</v>
      </c>
      <c r="H65" s="52">
        <v>0.46</v>
      </c>
    </row>
    <row r="66" spans="2:8" s="36" customFormat="1">
      <c r="B66" s="36" t="s">
        <v>1037</v>
      </c>
      <c r="C66" s="51" t="s">
        <v>127</v>
      </c>
      <c r="D66" s="36" t="s">
        <v>133</v>
      </c>
      <c r="E66" s="36" t="s">
        <v>143</v>
      </c>
      <c r="F66" s="52">
        <v>78400</v>
      </c>
      <c r="G66" s="52">
        <v>507.05</v>
      </c>
      <c r="H66" s="52">
        <v>0.45</v>
      </c>
    </row>
    <row r="67" spans="2:8" s="36" customFormat="1">
      <c r="B67" s="36" t="s">
        <v>1342</v>
      </c>
      <c r="C67" s="51" t="s">
        <v>127</v>
      </c>
      <c r="D67" s="36" t="s">
        <v>168</v>
      </c>
      <c r="E67" s="36" t="s">
        <v>348</v>
      </c>
      <c r="F67" s="52">
        <v>14933</v>
      </c>
      <c r="G67" s="52">
        <v>498.52</v>
      </c>
      <c r="H67" s="52">
        <v>0.45</v>
      </c>
    </row>
    <row r="68" spans="2:8" s="36" customFormat="1">
      <c r="B68" s="36" t="s">
        <v>1021</v>
      </c>
      <c r="C68" s="51" t="s">
        <v>127</v>
      </c>
      <c r="D68" s="36" t="s">
        <v>180</v>
      </c>
      <c r="E68" s="36" t="s">
        <v>408</v>
      </c>
      <c r="F68" s="52">
        <v>71500</v>
      </c>
      <c r="G68" s="52">
        <v>495.5</v>
      </c>
      <c r="H68" s="52">
        <v>0.44</v>
      </c>
    </row>
    <row r="69" spans="2:8" s="36" customFormat="1">
      <c r="B69" s="36" t="s">
        <v>1300</v>
      </c>
      <c r="C69" s="51" t="s">
        <v>127</v>
      </c>
      <c r="D69" s="36" t="s">
        <v>145</v>
      </c>
      <c r="E69" s="36" t="s">
        <v>191</v>
      </c>
      <c r="F69" s="52">
        <v>1940</v>
      </c>
      <c r="G69" s="52">
        <v>492.77</v>
      </c>
      <c r="H69" s="52">
        <v>0.44</v>
      </c>
    </row>
    <row r="70" spans="2:8" s="36" customFormat="1">
      <c r="B70" s="36" t="s">
        <v>1015</v>
      </c>
      <c r="C70" s="51" t="s">
        <v>127</v>
      </c>
      <c r="D70" s="36" t="s">
        <v>145</v>
      </c>
      <c r="E70" s="36" t="s">
        <v>153</v>
      </c>
      <c r="F70" s="52">
        <v>16800</v>
      </c>
      <c r="G70" s="52">
        <v>402.05</v>
      </c>
      <c r="H70" s="52">
        <v>0.36</v>
      </c>
    </row>
    <row r="71" spans="2:8" s="36" customFormat="1">
      <c r="B71" s="36" t="s">
        <v>1343</v>
      </c>
      <c r="C71" s="51" t="s">
        <v>127</v>
      </c>
      <c r="D71" s="36" t="s">
        <v>241</v>
      </c>
      <c r="E71" s="36" t="s">
        <v>242</v>
      </c>
      <c r="F71" s="52">
        <v>65000</v>
      </c>
      <c r="G71" s="52">
        <v>325.2</v>
      </c>
      <c r="H71" s="52">
        <v>0.28999999999999998</v>
      </c>
    </row>
    <row r="72" spans="2:8" s="36" customFormat="1">
      <c r="B72" s="36" t="s">
        <v>434</v>
      </c>
      <c r="C72" s="51" t="s">
        <v>127</v>
      </c>
      <c r="D72" s="36" t="s">
        <v>165</v>
      </c>
      <c r="E72" s="36" t="s">
        <v>3041</v>
      </c>
      <c r="F72" s="52">
        <v>26676</v>
      </c>
      <c r="G72" s="52">
        <v>300.11</v>
      </c>
      <c r="H72" s="52">
        <v>0.27</v>
      </c>
    </row>
    <row r="73" spans="2:8" s="36" customFormat="1">
      <c r="B73" s="36" t="s">
        <v>1056</v>
      </c>
      <c r="C73" s="51" t="s">
        <v>127</v>
      </c>
      <c r="D73" s="36" t="s">
        <v>151</v>
      </c>
      <c r="E73" s="36" t="s">
        <v>371</v>
      </c>
      <c r="F73" s="52">
        <v>24650</v>
      </c>
      <c r="G73" s="52">
        <v>227.49</v>
      </c>
      <c r="H73" s="52">
        <v>0.2</v>
      </c>
    </row>
    <row r="74" spans="2:8" s="36" customFormat="1">
      <c r="B74" s="36" t="s">
        <v>1302</v>
      </c>
      <c r="C74" s="51" t="s">
        <v>127</v>
      </c>
      <c r="D74" s="36" t="s">
        <v>141</v>
      </c>
      <c r="E74" s="36" t="s">
        <v>435</v>
      </c>
      <c r="F74" s="52">
        <v>36562</v>
      </c>
      <c r="G74" s="52">
        <v>74.599999999999994</v>
      </c>
      <c r="H74" s="52">
        <v>7.0000000000000007E-2</v>
      </c>
    </row>
    <row r="75" spans="2:8" s="36" customFormat="1">
      <c r="B75" s="36" t="s">
        <v>1227</v>
      </c>
      <c r="C75" s="51" t="s">
        <v>127</v>
      </c>
      <c r="D75" s="36" t="s">
        <v>151</v>
      </c>
      <c r="E75" s="36" t="s">
        <v>371</v>
      </c>
      <c r="F75" s="52">
        <v>-24650</v>
      </c>
      <c r="G75" s="52">
        <v>-228.54</v>
      </c>
      <c r="H75" s="52">
        <v>-0.2</v>
      </c>
    </row>
    <row r="76" spans="2:8" s="36" customFormat="1">
      <c r="B76" s="36" t="s">
        <v>1193</v>
      </c>
      <c r="C76" s="51" t="s">
        <v>127</v>
      </c>
      <c r="D76" s="36" t="s">
        <v>128</v>
      </c>
      <c r="E76" s="36" t="s">
        <v>129</v>
      </c>
      <c r="F76" s="52">
        <v>-46750</v>
      </c>
      <c r="G76" s="52">
        <v>-376.03</v>
      </c>
      <c r="H76" s="52">
        <v>-0.34</v>
      </c>
    </row>
    <row r="77" spans="2:8" s="36" customFormat="1">
      <c r="B77" s="36" t="s">
        <v>1268</v>
      </c>
      <c r="C77" s="51" t="s">
        <v>127</v>
      </c>
      <c r="D77" s="36" t="s">
        <v>145</v>
      </c>
      <c r="E77" s="36" t="s">
        <v>153</v>
      </c>
      <c r="F77" s="52">
        <v>-16800</v>
      </c>
      <c r="G77" s="52">
        <v>-403.02</v>
      </c>
      <c r="H77" s="52">
        <v>-0.36</v>
      </c>
    </row>
    <row r="78" spans="2:8" s="36" customFormat="1">
      <c r="B78" s="36" t="s">
        <v>1344</v>
      </c>
      <c r="C78" s="51" t="s">
        <v>127</v>
      </c>
      <c r="D78" s="36" t="s">
        <v>133</v>
      </c>
      <c r="E78" s="36" t="s">
        <v>134</v>
      </c>
      <c r="F78" s="52">
        <v>-24600</v>
      </c>
      <c r="G78" s="52">
        <v>-411.63</v>
      </c>
      <c r="H78" s="52">
        <v>-0.37</v>
      </c>
    </row>
    <row r="79" spans="2:8" s="36" customFormat="1">
      <c r="B79" s="36" t="s">
        <v>1246</v>
      </c>
      <c r="C79" s="51" t="s">
        <v>127</v>
      </c>
      <c r="D79" s="36" t="s">
        <v>133</v>
      </c>
      <c r="E79" s="36" t="s">
        <v>143</v>
      </c>
      <c r="F79" s="52">
        <v>-78400</v>
      </c>
      <c r="G79" s="52">
        <v>-508.97</v>
      </c>
      <c r="H79" s="52">
        <v>-0.46</v>
      </c>
    </row>
    <row r="80" spans="2:8" s="36" customFormat="1">
      <c r="B80" s="36" t="s">
        <v>1263</v>
      </c>
      <c r="C80" s="51" t="s">
        <v>127</v>
      </c>
      <c r="D80" s="36" t="s">
        <v>335</v>
      </c>
      <c r="E80" s="36" t="s">
        <v>403</v>
      </c>
      <c r="F80" s="52">
        <v>-90450</v>
      </c>
      <c r="G80" s="52">
        <v>-607.87</v>
      </c>
      <c r="H80" s="52">
        <v>-0.55000000000000004</v>
      </c>
    </row>
    <row r="81" spans="2:10" s="36" customFormat="1">
      <c r="B81" s="36" t="s">
        <v>438</v>
      </c>
      <c r="C81" s="51" t="s">
        <v>127</v>
      </c>
      <c r="D81" s="36" t="s">
        <v>128</v>
      </c>
      <c r="E81" s="36" t="s">
        <v>281</v>
      </c>
      <c r="F81" s="52">
        <v>-132000</v>
      </c>
      <c r="G81" s="52">
        <v>-666.34</v>
      </c>
      <c r="H81" s="52">
        <v>-0.6</v>
      </c>
    </row>
    <row r="82" spans="2:10" s="36" customFormat="1">
      <c r="B82" s="36" t="s">
        <v>1153</v>
      </c>
      <c r="C82" s="51" t="s">
        <v>127</v>
      </c>
      <c r="D82" s="36" t="s">
        <v>244</v>
      </c>
      <c r="E82" s="36" t="s">
        <v>400</v>
      </c>
      <c r="F82" s="52">
        <v>-14000</v>
      </c>
      <c r="G82" s="52">
        <v>-1048.9100000000001</v>
      </c>
      <c r="H82" s="52">
        <v>-0.94</v>
      </c>
    </row>
    <row r="83" spans="2:10" s="36" customFormat="1">
      <c r="B83" s="36" t="s">
        <v>1243</v>
      </c>
      <c r="C83" s="51" t="s">
        <v>127</v>
      </c>
      <c r="D83" s="36" t="s">
        <v>130</v>
      </c>
      <c r="E83" s="36" t="s">
        <v>131</v>
      </c>
      <c r="F83" s="52">
        <v>-43500</v>
      </c>
      <c r="G83" s="52">
        <v>-1107.58</v>
      </c>
      <c r="H83" s="52">
        <v>-0.99</v>
      </c>
    </row>
    <row r="84" spans="2:10" s="36" customFormat="1">
      <c r="B84" s="36" t="s">
        <v>1245</v>
      </c>
      <c r="C84" s="51" t="s">
        <v>127</v>
      </c>
      <c r="D84" s="36" t="s">
        <v>141</v>
      </c>
      <c r="E84" s="36" t="s">
        <v>142</v>
      </c>
      <c r="F84" s="52">
        <v>-167854</v>
      </c>
      <c r="G84" s="52">
        <v>-1155.3399999999999</v>
      </c>
      <c r="H84" s="52">
        <v>-1.04</v>
      </c>
    </row>
    <row r="85" spans="2:10" s="36" customFormat="1">
      <c r="B85" s="36" t="s">
        <v>1271</v>
      </c>
      <c r="C85" s="51" t="s">
        <v>127</v>
      </c>
      <c r="D85" s="36" t="s">
        <v>133</v>
      </c>
      <c r="E85" s="36" t="s">
        <v>135</v>
      </c>
      <c r="F85" s="52">
        <v>-36600</v>
      </c>
      <c r="G85" s="52">
        <v>-1249.25</v>
      </c>
      <c r="H85" s="52">
        <v>-1.1200000000000001</v>
      </c>
    </row>
    <row r="86" spans="2:10" s="36" customFormat="1">
      <c r="B86" s="36" t="s">
        <v>1219</v>
      </c>
      <c r="C86" s="51" t="s">
        <v>127</v>
      </c>
      <c r="D86" s="36" t="s">
        <v>139</v>
      </c>
      <c r="E86" s="36" t="s">
        <v>140</v>
      </c>
      <c r="F86" s="52">
        <v>-73500</v>
      </c>
      <c r="G86" s="52">
        <v>-2094.75</v>
      </c>
      <c r="H86" s="52">
        <v>-1.88</v>
      </c>
    </row>
    <row r="87" spans="2:10" s="36" customFormat="1">
      <c r="B87" s="36" t="s">
        <v>1265</v>
      </c>
      <c r="C87" s="51" t="s">
        <v>127</v>
      </c>
      <c r="D87" s="36" t="s">
        <v>163</v>
      </c>
      <c r="E87" s="36" t="s">
        <v>164</v>
      </c>
      <c r="F87" s="52">
        <v>-28400</v>
      </c>
      <c r="G87" s="52">
        <v>-2173.84</v>
      </c>
      <c r="H87" s="52">
        <v>-1.95</v>
      </c>
    </row>
    <row r="88" spans="2:10" s="36" customFormat="1">
      <c r="B88" s="89" t="s">
        <v>196</v>
      </c>
      <c r="C88" s="256"/>
      <c r="D88" s="89"/>
      <c r="E88" s="89"/>
      <c r="F88" s="257"/>
      <c r="G88" s="257">
        <f>SUM(G15:G74)</f>
        <v>74626.020000000019</v>
      </c>
      <c r="H88" s="257">
        <f>SUM(H15:H74)</f>
        <v>66.889999999999972</v>
      </c>
    </row>
    <row r="89" spans="2:10" s="36" customFormat="1">
      <c r="B89" s="264" t="s">
        <v>2973</v>
      </c>
      <c r="C89" s="256"/>
      <c r="D89" s="89"/>
      <c r="E89" s="89"/>
      <c r="F89" s="257"/>
      <c r="G89" s="257"/>
      <c r="H89" s="257"/>
    </row>
    <row r="90" spans="2:10" s="36" customFormat="1">
      <c r="B90" s="264" t="s">
        <v>2974</v>
      </c>
      <c r="C90" s="256"/>
      <c r="D90" s="89"/>
      <c r="E90" s="89"/>
      <c r="F90" s="257"/>
      <c r="G90" s="257"/>
      <c r="H90" s="257"/>
    </row>
    <row r="91" spans="2:10" s="36" customFormat="1">
      <c r="B91" s="36" t="s">
        <v>415</v>
      </c>
      <c r="C91" s="51" t="s">
        <v>127</v>
      </c>
      <c r="D91" s="55" t="s">
        <v>3020</v>
      </c>
      <c r="E91" s="36" t="s">
        <v>416</v>
      </c>
      <c r="F91" s="52">
        <v>185</v>
      </c>
      <c r="G91" s="52">
        <v>3446.09</v>
      </c>
      <c r="H91" s="52">
        <v>3.0899924267996872</v>
      </c>
      <c r="J91" s="52"/>
    </row>
    <row r="92" spans="2:10" s="36" customFormat="1">
      <c r="B92" s="36" t="s">
        <v>417</v>
      </c>
      <c r="C92" s="51" t="s">
        <v>127</v>
      </c>
      <c r="D92" s="36" t="s">
        <v>3021</v>
      </c>
      <c r="E92" s="36" t="s">
        <v>418</v>
      </c>
      <c r="F92" s="52">
        <v>211</v>
      </c>
      <c r="G92" s="52">
        <v>2334.7199999999998</v>
      </c>
      <c r="H92" s="52">
        <v>2.0934615469675779</v>
      </c>
      <c r="J92" s="52"/>
    </row>
    <row r="93" spans="2:10" s="36" customFormat="1">
      <c r="B93" s="36" t="s">
        <v>419</v>
      </c>
      <c r="C93" s="51" t="s">
        <v>127</v>
      </c>
      <c r="D93" s="55" t="s">
        <v>3019</v>
      </c>
      <c r="E93" s="36" t="s">
        <v>420</v>
      </c>
      <c r="F93" s="52">
        <v>2656</v>
      </c>
      <c r="G93" s="52">
        <v>1719.1</v>
      </c>
      <c r="H93" s="52">
        <v>1.5414563968389183</v>
      </c>
      <c r="J93" s="52"/>
    </row>
    <row r="94" spans="2:10" s="36" customFormat="1">
      <c r="B94" s="264" t="s">
        <v>2975</v>
      </c>
      <c r="C94" s="256"/>
      <c r="D94" s="89"/>
      <c r="E94" s="89"/>
      <c r="F94" s="257"/>
      <c r="G94" s="257"/>
      <c r="H94" s="257"/>
    </row>
    <row r="95" spans="2:10" s="36" customFormat="1">
      <c r="B95" s="36" t="s">
        <v>2993</v>
      </c>
      <c r="C95" s="51" t="s">
        <v>127</v>
      </c>
      <c r="D95" s="36" t="s">
        <v>3021</v>
      </c>
      <c r="E95" s="36" t="s">
        <v>418</v>
      </c>
      <c r="F95" s="52">
        <v>-211</v>
      </c>
      <c r="G95" s="52">
        <v>-2334.7150000000001</v>
      </c>
      <c r="H95" s="52">
        <v>-2.0934615469675779</v>
      </c>
      <c r="J95" s="52"/>
    </row>
    <row r="96" spans="2:10" s="36" customFormat="1">
      <c r="B96" s="36" t="s">
        <v>2994</v>
      </c>
      <c r="C96" s="51" t="s">
        <v>127</v>
      </c>
      <c r="D96" s="55" t="s">
        <v>3020</v>
      </c>
      <c r="E96" s="36" t="s">
        <v>416</v>
      </c>
      <c r="F96" s="52">
        <v>-175</v>
      </c>
      <c r="G96" s="52">
        <v>-3259.8125</v>
      </c>
      <c r="H96" s="52">
        <v>-2.9229658091348392</v>
      </c>
      <c r="J96" s="52"/>
    </row>
    <row r="97" spans="2:10" s="36" customFormat="1">
      <c r="B97" s="36" t="s">
        <v>2994</v>
      </c>
      <c r="C97" s="51" t="s">
        <v>127</v>
      </c>
      <c r="D97" s="55" t="s">
        <v>3020</v>
      </c>
      <c r="E97" s="36" t="s">
        <v>416</v>
      </c>
      <c r="F97" s="52">
        <v>-31</v>
      </c>
      <c r="G97" s="52">
        <v>-577.45249999999999</v>
      </c>
      <c r="H97" s="52">
        <v>-0.51778251476102877</v>
      </c>
      <c r="J97" s="52"/>
    </row>
    <row r="98" spans="2:10" s="36" customFormat="1">
      <c r="B98" s="36" t="s">
        <v>2995</v>
      </c>
      <c r="C98" s="51" t="s">
        <v>127</v>
      </c>
      <c r="D98" s="55" t="s">
        <v>3020</v>
      </c>
      <c r="E98" s="36" t="s">
        <v>416</v>
      </c>
      <c r="F98" s="52">
        <v>31</v>
      </c>
      <c r="G98" s="52">
        <v>579.08000000000004</v>
      </c>
      <c r="H98" s="52">
        <v>0.51924184006098595</v>
      </c>
      <c r="J98" s="52"/>
    </row>
    <row r="99" spans="2:10" s="36" customFormat="1">
      <c r="B99" s="36" t="s">
        <v>2996</v>
      </c>
      <c r="C99" s="51" t="s">
        <v>127</v>
      </c>
      <c r="D99" s="55" t="s">
        <v>3031</v>
      </c>
      <c r="E99" s="55" t="s">
        <v>3032</v>
      </c>
      <c r="F99" s="52">
        <v>30</v>
      </c>
      <c r="G99" s="52">
        <v>78.42</v>
      </c>
      <c r="H99" s="52">
        <v>7.0316614453240528E-2</v>
      </c>
      <c r="J99" s="52"/>
    </row>
    <row r="100" spans="2:10" s="36" customFormat="1">
      <c r="B100" s="36" t="s">
        <v>2997</v>
      </c>
      <c r="C100" s="51" t="s">
        <v>127</v>
      </c>
      <c r="D100" s="55" t="s">
        <v>3031</v>
      </c>
      <c r="E100" s="55" t="s">
        <v>3032</v>
      </c>
      <c r="F100" s="52">
        <v>-30</v>
      </c>
      <c r="G100" s="52">
        <v>-78.66</v>
      </c>
      <c r="H100" s="52">
        <v>-7.0531814497473852E-2</v>
      </c>
      <c r="J100" s="52"/>
    </row>
    <row r="101" spans="2:10" s="36" customFormat="1">
      <c r="B101" s="36" t="s">
        <v>2998</v>
      </c>
      <c r="C101" s="51" t="s">
        <v>127</v>
      </c>
      <c r="D101" s="55" t="s">
        <v>3033</v>
      </c>
      <c r="E101" s="55" t="s">
        <v>3034</v>
      </c>
      <c r="F101" s="52">
        <v>60</v>
      </c>
      <c r="G101" s="52">
        <v>370.68</v>
      </c>
      <c r="H101" s="52">
        <v>0.33237646831837792</v>
      </c>
      <c r="J101" s="52"/>
    </row>
    <row r="102" spans="2:10" s="36" customFormat="1">
      <c r="B102" s="36" t="s">
        <v>2999</v>
      </c>
      <c r="C102" s="51" t="s">
        <v>127</v>
      </c>
      <c r="D102" s="55" t="s">
        <v>3033</v>
      </c>
      <c r="E102" s="55" t="s">
        <v>3034</v>
      </c>
      <c r="F102" s="52">
        <v>-60</v>
      </c>
      <c r="G102" s="52">
        <v>-375.84</v>
      </c>
      <c r="H102" s="52">
        <v>-0.3370032692693945</v>
      </c>
      <c r="J102" s="52"/>
    </row>
    <row r="103" spans="2:10" s="36" customFormat="1">
      <c r="B103" s="36" t="s">
        <v>3000</v>
      </c>
      <c r="C103" s="51" t="s">
        <v>127</v>
      </c>
      <c r="D103" s="55" t="s">
        <v>3029</v>
      </c>
      <c r="E103" s="55" t="s">
        <v>3030</v>
      </c>
      <c r="F103" s="52">
        <v>1</v>
      </c>
      <c r="G103" s="52">
        <v>47.634999999999998</v>
      </c>
      <c r="H103" s="52">
        <v>4.2712725446061105E-2</v>
      </c>
      <c r="J103" s="52"/>
    </row>
    <row r="104" spans="2:10" s="36" customFormat="1">
      <c r="B104" s="36" t="s">
        <v>3000</v>
      </c>
      <c r="C104" s="51" t="s">
        <v>127</v>
      </c>
      <c r="D104" s="55" t="s">
        <v>3029</v>
      </c>
      <c r="E104" s="55" t="s">
        <v>3030</v>
      </c>
      <c r="F104" s="52">
        <v>28</v>
      </c>
      <c r="G104" s="52">
        <v>1333.78</v>
      </c>
      <c r="H104" s="52">
        <v>1.195956312489711</v>
      </c>
      <c r="J104" s="52"/>
    </row>
    <row r="105" spans="2:10" s="36" customFormat="1">
      <c r="B105" s="36" t="s">
        <v>3001</v>
      </c>
      <c r="C105" s="51" t="s">
        <v>127</v>
      </c>
      <c r="D105" s="55" t="s">
        <v>3029</v>
      </c>
      <c r="E105" s="55" t="s">
        <v>3030</v>
      </c>
      <c r="F105" s="52">
        <v>-28</v>
      </c>
      <c r="G105" s="52">
        <v>-1334.34</v>
      </c>
      <c r="H105" s="52">
        <v>-1.1964584459262555</v>
      </c>
      <c r="J105" s="52"/>
    </row>
    <row r="106" spans="2:10" s="36" customFormat="1">
      <c r="B106" s="36" t="s">
        <v>3002</v>
      </c>
      <c r="C106" s="51" t="s">
        <v>127</v>
      </c>
      <c r="D106" s="55" t="s">
        <v>3028</v>
      </c>
      <c r="E106" s="36" t="s">
        <v>437</v>
      </c>
      <c r="F106" s="52">
        <v>50</v>
      </c>
      <c r="G106" s="52">
        <v>238.26</v>
      </c>
      <c r="H106" s="52">
        <v>0.21363984391263818</v>
      </c>
      <c r="J106" s="52"/>
    </row>
    <row r="107" spans="2:10" s="36" customFormat="1">
      <c r="B107" s="36" t="s">
        <v>3002</v>
      </c>
      <c r="C107" s="51" t="s">
        <v>127</v>
      </c>
      <c r="D107" s="55" t="s">
        <v>3028</v>
      </c>
      <c r="E107" s="36" t="s">
        <v>437</v>
      </c>
      <c r="F107" s="52">
        <v>705</v>
      </c>
      <c r="G107" s="52">
        <v>3359.4659999999999</v>
      </c>
      <c r="H107" s="52">
        <v>3.0123217991681983</v>
      </c>
      <c r="J107" s="52"/>
    </row>
    <row r="108" spans="2:10" s="36" customFormat="1">
      <c r="B108" s="36" t="s">
        <v>3003</v>
      </c>
      <c r="C108" s="51" t="s">
        <v>127</v>
      </c>
      <c r="D108" s="55" t="s">
        <v>3028</v>
      </c>
      <c r="E108" s="36" t="s">
        <v>437</v>
      </c>
      <c r="F108" s="52">
        <v>-705</v>
      </c>
      <c r="G108" s="52">
        <v>-3363.2730000000001</v>
      </c>
      <c r="H108" s="52">
        <v>-3.0157354098698494</v>
      </c>
      <c r="J108" s="52"/>
    </row>
    <row r="109" spans="2:10" s="36" customFormat="1">
      <c r="B109" s="36" t="s">
        <v>3004</v>
      </c>
      <c r="C109" s="51" t="s">
        <v>127</v>
      </c>
      <c r="D109" s="301" t="s">
        <v>3035</v>
      </c>
      <c r="E109" s="301" t="s">
        <v>3036</v>
      </c>
      <c r="F109" s="52">
        <v>20</v>
      </c>
      <c r="G109" s="52">
        <v>89.79</v>
      </c>
      <c r="H109" s="52">
        <v>8.0511716548794521E-2</v>
      </c>
      <c r="J109" s="52"/>
    </row>
    <row r="110" spans="2:10" s="36" customFormat="1">
      <c r="B110" s="36" t="s">
        <v>3007</v>
      </c>
      <c r="C110" s="51" t="s">
        <v>127</v>
      </c>
      <c r="D110" s="36" t="s">
        <v>3026</v>
      </c>
      <c r="E110" s="36" t="s">
        <v>3027</v>
      </c>
      <c r="F110" s="52">
        <v>2900</v>
      </c>
      <c r="G110" s="52">
        <v>415.86</v>
      </c>
      <c r="H110" s="52">
        <v>0.37288787664530221</v>
      </c>
      <c r="J110" s="52"/>
    </row>
    <row r="111" spans="2:10" s="36" customFormat="1">
      <c r="B111" s="36" t="s">
        <v>3008</v>
      </c>
      <c r="C111" s="51" t="s">
        <v>127</v>
      </c>
      <c r="D111" s="36" t="s">
        <v>3026</v>
      </c>
      <c r="E111" s="36" t="s">
        <v>3027</v>
      </c>
      <c r="F111" s="52">
        <v>2650</v>
      </c>
      <c r="G111" s="52">
        <v>379.29450000000003</v>
      </c>
      <c r="H111" s="52">
        <v>0.34010080490607797</v>
      </c>
      <c r="J111" s="52"/>
    </row>
    <row r="112" spans="2:10" s="36" customFormat="1">
      <c r="B112" s="36" t="s">
        <v>3011</v>
      </c>
      <c r="C112" s="51" t="s">
        <v>127</v>
      </c>
      <c r="D112" s="36" t="s">
        <v>3037</v>
      </c>
      <c r="E112" s="36" t="s">
        <v>3037</v>
      </c>
      <c r="F112" s="52">
        <v>23</v>
      </c>
      <c r="G112" s="52">
        <v>186.53</v>
      </c>
      <c r="H112" s="52">
        <v>0.16725526771184587</v>
      </c>
      <c r="J112" s="52"/>
    </row>
    <row r="113" spans="2:10" s="36" customFormat="1">
      <c r="B113" s="36" t="s">
        <v>3010</v>
      </c>
      <c r="C113" s="51" t="s">
        <v>127</v>
      </c>
      <c r="D113" s="36" t="s">
        <v>3025</v>
      </c>
      <c r="E113" s="36" t="s">
        <v>3025</v>
      </c>
      <c r="F113" s="52">
        <v>2500</v>
      </c>
      <c r="G113" s="52">
        <v>426.6</v>
      </c>
      <c r="H113" s="52">
        <v>0.38251807862474374</v>
      </c>
      <c r="J113" s="52"/>
    </row>
    <row r="114" spans="2:10" s="36" customFormat="1">
      <c r="B114" s="36" t="s">
        <v>3009</v>
      </c>
      <c r="C114" s="51" t="s">
        <v>127</v>
      </c>
      <c r="D114" s="36" t="s">
        <v>3025</v>
      </c>
      <c r="E114" s="36" t="s">
        <v>3025</v>
      </c>
      <c r="F114" s="52">
        <v>500</v>
      </c>
      <c r="G114" s="52">
        <v>85.2</v>
      </c>
      <c r="H114" s="52">
        <v>7.6396015702832082E-2</v>
      </c>
      <c r="J114" s="52"/>
    </row>
    <row r="115" spans="2:10" s="36" customFormat="1">
      <c r="B115" s="36" t="s">
        <v>3006</v>
      </c>
      <c r="C115" s="51" t="s">
        <v>127</v>
      </c>
      <c r="D115" s="36" t="s">
        <v>3023</v>
      </c>
      <c r="E115" s="36" t="s">
        <v>3024</v>
      </c>
      <c r="F115" s="52">
        <v>-10</v>
      </c>
      <c r="G115" s="52">
        <v>-51.125</v>
      </c>
      <c r="H115" s="52">
        <v>-4.5842092755954113E-2</v>
      </c>
      <c r="J115" s="52"/>
    </row>
    <row r="116" spans="2:10" s="36" customFormat="1">
      <c r="B116" s="36" t="s">
        <v>3005</v>
      </c>
      <c r="C116" s="51" t="s">
        <v>127</v>
      </c>
      <c r="D116" s="36" t="s">
        <v>3023</v>
      </c>
      <c r="E116" s="36" t="s">
        <v>3024</v>
      </c>
      <c r="F116" s="52">
        <v>10</v>
      </c>
      <c r="G116" s="52">
        <v>52.137500000000003</v>
      </c>
      <c r="H116" s="52">
        <v>4.6749967942563475E-2</v>
      </c>
      <c r="J116" s="52"/>
    </row>
    <row r="117" spans="2:10" s="36" customFormat="1">
      <c r="B117" s="36" t="s">
        <v>3013</v>
      </c>
      <c r="C117" s="51" t="s">
        <v>127</v>
      </c>
      <c r="D117" s="36" t="s">
        <v>3022</v>
      </c>
      <c r="E117" s="36" t="s">
        <v>3022</v>
      </c>
      <c r="F117" s="52">
        <v>20</v>
      </c>
      <c r="G117" s="52">
        <v>165.3</v>
      </c>
      <c r="H117" s="52">
        <v>0.14821903046570592</v>
      </c>
      <c r="J117" s="52"/>
    </row>
    <row r="118" spans="2:10" s="36" customFormat="1">
      <c r="B118" s="36" t="s">
        <v>3012</v>
      </c>
      <c r="C118" s="51" t="s">
        <v>127</v>
      </c>
      <c r="D118" s="36" t="s">
        <v>3022</v>
      </c>
      <c r="E118" s="36" t="s">
        <v>3022</v>
      </c>
      <c r="F118" s="52">
        <v>24</v>
      </c>
      <c r="G118" s="52">
        <v>205.08</v>
      </c>
      <c r="H118" s="52">
        <v>0.18388843779738034</v>
      </c>
      <c r="J118" s="52"/>
    </row>
    <row r="119" spans="2:10" s="36" customFormat="1">
      <c r="B119" s="36" t="s">
        <v>3014</v>
      </c>
      <c r="C119" s="51" t="s">
        <v>127</v>
      </c>
      <c r="D119" s="55" t="s">
        <v>3019</v>
      </c>
      <c r="E119" s="55" t="s">
        <v>436</v>
      </c>
      <c r="F119" s="52">
        <v>85</v>
      </c>
      <c r="G119" s="52">
        <v>1645.617</v>
      </c>
      <c r="H119" s="52">
        <v>1.4755702132963313</v>
      </c>
      <c r="J119" s="52"/>
    </row>
    <row r="120" spans="2:10" s="36" customFormat="1">
      <c r="B120" s="36" t="s">
        <v>3014</v>
      </c>
      <c r="C120" s="51" t="s">
        <v>127</v>
      </c>
      <c r="D120" s="55" t="s">
        <v>3019</v>
      </c>
      <c r="E120" s="55" t="s">
        <v>436</v>
      </c>
      <c r="F120" s="52">
        <v>329</v>
      </c>
      <c r="G120" s="52">
        <v>6369.5057999999999</v>
      </c>
      <c r="H120" s="52">
        <v>5.7113247079352121</v>
      </c>
      <c r="J120" s="52"/>
    </row>
    <row r="121" spans="2:10" s="36" customFormat="1">
      <c r="B121" s="36" t="s">
        <v>3015</v>
      </c>
      <c r="C121" s="51" t="s">
        <v>127</v>
      </c>
      <c r="D121" s="55" t="s">
        <v>3019</v>
      </c>
      <c r="E121" s="55" t="s">
        <v>436</v>
      </c>
      <c r="F121" s="52">
        <v>-329</v>
      </c>
      <c r="G121" s="52">
        <v>-6442.5438000000004</v>
      </c>
      <c r="H121" s="52">
        <v>-5.7768154613965201</v>
      </c>
      <c r="J121" s="52"/>
    </row>
    <row r="122" spans="2:10" s="36" customFormat="1">
      <c r="B122" s="36" t="s">
        <v>3016</v>
      </c>
      <c r="C122" s="51" t="s">
        <v>127</v>
      </c>
      <c r="D122" s="55" t="s">
        <v>3019</v>
      </c>
      <c r="E122" s="36" t="s">
        <v>420</v>
      </c>
      <c r="F122" s="52">
        <v>578</v>
      </c>
      <c r="G122" s="52">
        <v>379.15643999999998</v>
      </c>
      <c r="H122" s="52">
        <v>0.33997701108063277</v>
      </c>
      <c r="J122" s="52"/>
    </row>
    <row r="123" spans="2:10" s="36" customFormat="1">
      <c r="B123" s="36" t="s">
        <v>3017</v>
      </c>
      <c r="C123" s="51" t="s">
        <v>127</v>
      </c>
      <c r="D123" s="55" t="s">
        <v>3019</v>
      </c>
      <c r="E123" s="36" t="s">
        <v>420</v>
      </c>
      <c r="F123" s="52">
        <v>-578</v>
      </c>
      <c r="G123" s="52">
        <v>-374.1105</v>
      </c>
      <c r="H123" s="52">
        <v>-0.33545248395063804</v>
      </c>
      <c r="J123" s="52"/>
    </row>
    <row r="124" spans="2:10" s="36" customFormat="1">
      <c r="B124" s="36" t="s">
        <v>3017</v>
      </c>
      <c r="C124" s="51" t="s">
        <v>127</v>
      </c>
      <c r="D124" s="55" t="s">
        <v>3019</v>
      </c>
      <c r="E124" s="36" t="s">
        <v>420</v>
      </c>
      <c r="F124" s="52">
        <v>-2078</v>
      </c>
      <c r="G124" s="52">
        <v>-1344.9855</v>
      </c>
      <c r="H124" s="52">
        <v>-1.20600391288828</v>
      </c>
      <c r="J124" s="52"/>
    </row>
    <row r="125" spans="2:10" s="36" customFormat="1">
      <c r="B125" s="36" t="s">
        <v>3018</v>
      </c>
      <c r="C125" s="51" t="s">
        <v>127</v>
      </c>
      <c r="F125" s="52">
        <v>30</v>
      </c>
      <c r="G125" s="52">
        <v>80.61</v>
      </c>
      <c r="H125" s="52">
        <v>7.2280314856869657E-2</v>
      </c>
      <c r="J125" s="52"/>
    </row>
    <row r="126" spans="2:10" s="36" customFormat="1">
      <c r="B126" s="302" t="s">
        <v>2976</v>
      </c>
      <c r="C126" s="256"/>
      <c r="D126" s="89"/>
      <c r="E126" s="89"/>
      <c r="F126" s="257"/>
      <c r="G126" s="303">
        <f>+SUMIF(G91:G125,"&gt;0",G91:G125)</f>
        <v>23987.912240000001</v>
      </c>
      <c r="H126" s="303">
        <f>+SUMIF(H91:H125,"&gt;0",H91:H125)</f>
        <v>21.509155417969687</v>
      </c>
      <c r="I126" s="304"/>
    </row>
    <row r="127" spans="2:10" s="36" customFormat="1">
      <c r="B127" s="253" t="s">
        <v>94</v>
      </c>
      <c r="C127" s="254" t="s">
        <v>95</v>
      </c>
      <c r="D127" s="253" t="s">
        <v>96</v>
      </c>
      <c r="E127" s="253" t="s">
        <v>97</v>
      </c>
      <c r="F127" s="255" t="s">
        <v>98</v>
      </c>
      <c r="G127" s="255" t="s">
        <v>99</v>
      </c>
      <c r="H127" s="255" t="s">
        <v>100</v>
      </c>
    </row>
    <row r="128" spans="2:10" s="36" customFormat="1">
      <c r="B128" s="89" t="s">
        <v>101</v>
      </c>
      <c r="C128" s="51"/>
      <c r="F128" s="52"/>
      <c r="G128" s="52"/>
      <c r="H128" s="52"/>
    </row>
    <row r="129" spans="2:9" s="36" customFormat="1">
      <c r="B129" s="89" t="s">
        <v>102</v>
      </c>
      <c r="C129" s="51"/>
      <c r="F129" s="52"/>
      <c r="G129" s="52"/>
      <c r="H129" s="52"/>
    </row>
    <row r="130" spans="2:9" s="36" customFormat="1">
      <c r="B130" s="89" t="s">
        <v>103</v>
      </c>
      <c r="C130" s="51"/>
      <c r="F130" s="52"/>
      <c r="G130" s="52"/>
      <c r="H130" s="52"/>
    </row>
    <row r="131" spans="2:9" s="36" customFormat="1">
      <c r="B131" s="36" t="s">
        <v>294</v>
      </c>
      <c r="C131" s="51">
        <v>5.77</v>
      </c>
      <c r="D131" s="36" t="s">
        <v>104</v>
      </c>
      <c r="E131" s="36" t="s">
        <v>295</v>
      </c>
      <c r="F131" s="52">
        <v>1800000</v>
      </c>
      <c r="G131" s="52">
        <v>1904.13</v>
      </c>
      <c r="H131" s="52">
        <v>1.71</v>
      </c>
    </row>
    <row r="132" spans="2:9" s="36" customFormat="1">
      <c r="B132" s="36" t="s">
        <v>441</v>
      </c>
      <c r="C132" s="51">
        <v>4.8600000000000003</v>
      </c>
      <c r="D132" s="36" t="s">
        <v>104</v>
      </c>
      <c r="E132" s="36" t="s">
        <v>442</v>
      </c>
      <c r="F132" s="52">
        <v>1500000</v>
      </c>
      <c r="G132" s="52">
        <v>1577.34</v>
      </c>
      <c r="H132" s="52">
        <v>1.41</v>
      </c>
    </row>
    <row r="133" spans="2:9" s="36" customFormat="1">
      <c r="B133" s="36" t="s">
        <v>443</v>
      </c>
      <c r="C133" s="51">
        <v>6.37</v>
      </c>
      <c r="D133" s="36" t="s">
        <v>104</v>
      </c>
      <c r="E133" s="36" t="s">
        <v>444</v>
      </c>
      <c r="F133" s="52">
        <v>79500</v>
      </c>
      <c r="G133" s="52">
        <v>76.34</v>
      </c>
      <c r="H133" s="52">
        <v>7.0000000000000007E-2</v>
      </c>
    </row>
    <row r="134" spans="2:9" s="36" customFormat="1">
      <c r="B134" s="89" t="s">
        <v>106</v>
      </c>
      <c r="C134" s="256"/>
      <c r="D134" s="89"/>
      <c r="E134" s="89"/>
      <c r="F134" s="257"/>
      <c r="G134" s="257">
        <f>SUM(G127:G133)</f>
        <v>3557.8100000000004</v>
      </c>
      <c r="H134" s="257">
        <f>SUM(H127:H133)</f>
        <v>3.19</v>
      </c>
    </row>
    <row r="135" spans="2:9" s="36" customFormat="1">
      <c r="B135" s="89" t="s">
        <v>302</v>
      </c>
      <c r="C135" s="51"/>
      <c r="F135" s="52"/>
      <c r="G135" s="52"/>
      <c r="H135" s="52"/>
    </row>
    <row r="136" spans="2:9" s="36" customFormat="1">
      <c r="B136" s="36" t="s">
        <v>445</v>
      </c>
      <c r="C136" s="51">
        <v>4.84</v>
      </c>
      <c r="D136" s="36" t="s">
        <v>316</v>
      </c>
      <c r="E136" s="36" t="s">
        <v>446</v>
      </c>
      <c r="F136" s="52">
        <v>250</v>
      </c>
      <c r="G136" s="52">
        <v>2502.1</v>
      </c>
      <c r="H136" s="52">
        <v>2.2400000000000002</v>
      </c>
    </row>
    <row r="137" spans="2:9" s="36" customFormat="1">
      <c r="B137" s="36" t="s">
        <v>1345</v>
      </c>
      <c r="C137" s="51">
        <v>5.8</v>
      </c>
      <c r="D137" s="36" t="s">
        <v>303</v>
      </c>
      <c r="E137" s="36" t="s">
        <v>447</v>
      </c>
      <c r="F137" s="52">
        <v>250</v>
      </c>
      <c r="G137" s="52">
        <v>2501.4</v>
      </c>
      <c r="H137" s="52">
        <v>2.2400000000000002</v>
      </c>
    </row>
    <row r="138" spans="2:9" s="36" customFormat="1">
      <c r="B138" s="36" t="s">
        <v>1346</v>
      </c>
      <c r="C138" s="51">
        <v>6.61</v>
      </c>
      <c r="D138" s="36" t="s">
        <v>303</v>
      </c>
      <c r="E138" s="36" t="s">
        <v>448</v>
      </c>
      <c r="F138" s="52">
        <v>250</v>
      </c>
      <c r="G138" s="52">
        <v>2476.41</v>
      </c>
      <c r="H138" s="52">
        <v>2.2200000000000002</v>
      </c>
    </row>
    <row r="139" spans="2:9" s="36" customFormat="1">
      <c r="B139" s="36" t="s">
        <v>449</v>
      </c>
      <c r="C139" s="51">
        <v>4.7300000000000004</v>
      </c>
      <c r="D139" s="36" t="s">
        <v>303</v>
      </c>
      <c r="E139" s="36" t="s">
        <v>450</v>
      </c>
      <c r="F139" s="52">
        <v>50</v>
      </c>
      <c r="G139" s="52">
        <v>522.16999999999996</v>
      </c>
      <c r="H139" s="52">
        <v>0.47</v>
      </c>
    </row>
    <row r="140" spans="2:9" s="36" customFormat="1">
      <c r="B140" s="36" t="s">
        <v>1347</v>
      </c>
      <c r="C140" s="51">
        <v>6.64</v>
      </c>
      <c r="D140" s="36" t="s">
        <v>303</v>
      </c>
      <c r="E140" s="36" t="s">
        <v>307</v>
      </c>
      <c r="F140" s="52">
        <v>50</v>
      </c>
      <c r="G140" s="52">
        <v>494.93</v>
      </c>
      <c r="H140" s="52">
        <v>0.44</v>
      </c>
    </row>
    <row r="141" spans="2:9" s="36" customFormat="1">
      <c r="B141" s="36" t="s">
        <v>451</v>
      </c>
      <c r="C141" s="51">
        <v>4.92</v>
      </c>
      <c r="D141" s="36" t="s">
        <v>303</v>
      </c>
      <c r="E141" s="36" t="s">
        <v>452</v>
      </c>
      <c r="F141" s="52">
        <v>30</v>
      </c>
      <c r="G141" s="52">
        <v>307.19</v>
      </c>
      <c r="H141" s="52">
        <v>0.28000000000000003</v>
      </c>
    </row>
    <row r="142" spans="2:9" s="36" customFormat="1">
      <c r="B142" s="89" t="s">
        <v>324</v>
      </c>
      <c r="C142" s="256"/>
      <c r="D142" s="89"/>
      <c r="E142" s="89"/>
      <c r="F142" s="257"/>
      <c r="G142" s="257">
        <f>SUM(G135:G141)</f>
        <v>8804.2000000000007</v>
      </c>
      <c r="H142" s="257">
        <f>SUM(H135:H141)</f>
        <v>7.8900000000000015</v>
      </c>
    </row>
    <row r="143" spans="2:9" s="53" customFormat="1">
      <c r="B143" s="305" t="s">
        <v>1515</v>
      </c>
      <c r="C143" s="306"/>
      <c r="D143" s="305"/>
      <c r="E143" s="305"/>
      <c r="F143" s="238"/>
      <c r="G143" s="238"/>
      <c r="H143" s="238"/>
      <c r="I143" s="307"/>
    </row>
    <row r="144" spans="2:9" s="36" customFormat="1">
      <c r="B144" s="36" t="s">
        <v>92</v>
      </c>
      <c r="C144" s="51" t="s">
        <v>127</v>
      </c>
      <c r="D144" s="36" t="s">
        <v>439</v>
      </c>
      <c r="E144" s="36" t="s">
        <v>440</v>
      </c>
      <c r="F144" s="52">
        <v>67099.751999999993</v>
      </c>
      <c r="G144" s="52">
        <v>2220.86</v>
      </c>
      <c r="H144" s="52">
        <v>1.99</v>
      </c>
    </row>
    <row r="145" spans="2:9" s="53" customFormat="1">
      <c r="B145" s="305" t="s">
        <v>1509</v>
      </c>
      <c r="C145" s="306"/>
      <c r="D145" s="305"/>
      <c r="E145" s="305"/>
      <c r="F145" s="238"/>
      <c r="G145" s="238">
        <f>SUM(G144)</f>
        <v>2220.86</v>
      </c>
      <c r="H145" s="238">
        <f>SUM(H144)</f>
        <v>1.99</v>
      </c>
      <c r="I145" s="307"/>
    </row>
    <row r="146" spans="2:9" s="36" customFormat="1">
      <c r="B146" s="89" t="s">
        <v>111</v>
      </c>
      <c r="C146" s="256"/>
      <c r="D146" s="89"/>
      <c r="E146" s="89"/>
      <c r="F146" s="257"/>
      <c r="G146" s="257">
        <v>10537.11</v>
      </c>
      <c r="H146" s="257">
        <v>9.4499999999999993</v>
      </c>
    </row>
    <row r="147" spans="2:9" s="36" customFormat="1">
      <c r="B147" s="89" t="s">
        <v>112</v>
      </c>
      <c r="C147" s="256"/>
      <c r="D147" s="89"/>
      <c r="E147" s="89"/>
      <c r="F147" s="257"/>
      <c r="G147" s="257">
        <f>+G88+G126+G134+G142+G145+G146</f>
        <v>123733.91224000002</v>
      </c>
      <c r="H147" s="257">
        <f>+H88+H126+H134+H142+H145+H146</f>
        <v>110.91915541796966</v>
      </c>
    </row>
    <row r="148" spans="2:9" s="36" customFormat="1">
      <c r="B148" s="89" t="s">
        <v>198</v>
      </c>
      <c r="C148" s="256"/>
      <c r="D148" s="89"/>
      <c r="E148" s="89"/>
      <c r="F148" s="257"/>
      <c r="G148" s="257">
        <f>+G149-G147</f>
        <v>-12217.768013610024</v>
      </c>
      <c r="H148" s="257">
        <f>+G148*100/G149</f>
        <v>-10.956053133263483</v>
      </c>
    </row>
    <row r="149" spans="2:9" s="36" customFormat="1">
      <c r="B149" s="89" t="s">
        <v>114</v>
      </c>
      <c r="C149" s="256"/>
      <c r="D149" s="89"/>
      <c r="E149" s="89"/>
      <c r="F149" s="257"/>
      <c r="G149" s="257">
        <v>111516.14422639</v>
      </c>
      <c r="H149" s="257">
        <v>100</v>
      </c>
    </row>
    <row r="150" spans="2:9" s="36" customFormat="1">
      <c r="B150" s="36" t="s">
        <v>115</v>
      </c>
      <c r="C150" s="51"/>
      <c r="F150" s="52"/>
      <c r="G150" s="52"/>
      <c r="H150" s="52"/>
    </row>
    <row r="151" spans="2:9" s="36" customFormat="1">
      <c r="B151" s="36" t="s">
        <v>116</v>
      </c>
      <c r="C151" s="51"/>
      <c r="F151" s="52"/>
      <c r="G151" s="52"/>
      <c r="H151" s="52"/>
    </row>
    <row r="152" spans="2:9" s="36" customFormat="1">
      <c r="B152" s="36" t="s">
        <v>117</v>
      </c>
      <c r="C152" s="258">
        <v>44500</v>
      </c>
      <c r="F152" s="52"/>
      <c r="G152" s="52"/>
      <c r="H152" s="52"/>
    </row>
    <row r="153" spans="2:9" s="36" customFormat="1" ht="25.5">
      <c r="B153" s="259" t="s">
        <v>118</v>
      </c>
      <c r="C153" s="51" t="s">
        <v>119</v>
      </c>
      <c r="F153" s="52"/>
      <c r="G153" s="52"/>
      <c r="H153" s="52"/>
    </row>
    <row r="154" spans="2:9" s="36" customFormat="1">
      <c r="B154" s="89"/>
      <c r="C154" s="51"/>
      <c r="F154" s="52"/>
      <c r="G154" s="52"/>
      <c r="H154" s="52"/>
    </row>
    <row r="155" spans="2:9" s="36" customFormat="1">
      <c r="B155" s="89" t="s">
        <v>120</v>
      </c>
      <c r="C155" s="51"/>
      <c r="F155" s="52"/>
      <c r="G155" s="52"/>
      <c r="H155" s="52"/>
    </row>
    <row r="156" spans="2:9" s="36" customFormat="1">
      <c r="B156" s="89" t="s">
        <v>199</v>
      </c>
      <c r="C156" s="51"/>
      <c r="F156" s="52"/>
      <c r="G156" s="52"/>
      <c r="H156" s="52"/>
    </row>
    <row r="157" spans="2:9" s="36" customFormat="1">
      <c r="B157" s="89" t="s">
        <v>121</v>
      </c>
      <c r="C157" s="51"/>
      <c r="F157" s="52"/>
      <c r="G157" s="52"/>
      <c r="H157" s="52"/>
    </row>
    <row r="158" spans="2:9" s="36" customFormat="1">
      <c r="B158" s="89" t="s">
        <v>453</v>
      </c>
      <c r="C158" s="256"/>
      <c r="F158" s="52"/>
      <c r="G158" s="52"/>
      <c r="H158" s="52"/>
    </row>
    <row r="159" spans="2:9" s="36" customFormat="1">
      <c r="B159" s="89" t="s">
        <v>454</v>
      </c>
      <c r="C159" s="256"/>
      <c r="F159" s="52"/>
      <c r="G159" s="52"/>
      <c r="H159" s="52"/>
    </row>
    <row r="160" spans="2:9" s="36" customFormat="1">
      <c r="B160" s="89" t="s">
        <v>455</v>
      </c>
      <c r="C160" s="256"/>
      <c r="F160" s="52"/>
      <c r="G160" s="52"/>
      <c r="H160" s="52"/>
    </row>
    <row r="161" spans="2:8" s="36" customFormat="1">
      <c r="B161" s="89" t="s">
        <v>456</v>
      </c>
      <c r="C161" s="256"/>
      <c r="F161" s="52"/>
      <c r="G161" s="52"/>
      <c r="H161" s="52"/>
    </row>
    <row r="162" spans="2:8" s="36" customFormat="1">
      <c r="B162" s="89" t="s">
        <v>457</v>
      </c>
      <c r="C162" s="256"/>
      <c r="F162" s="52"/>
      <c r="G162" s="52"/>
      <c r="H162" s="52"/>
    </row>
    <row r="163" spans="2:8" s="36" customFormat="1">
      <c r="B163" s="89" t="s">
        <v>458</v>
      </c>
      <c r="C163" s="256"/>
      <c r="F163" s="52"/>
      <c r="G163" s="52"/>
      <c r="H163" s="52"/>
    </row>
    <row r="164" spans="2:8" s="36" customFormat="1">
      <c r="B164" s="89" t="s">
        <v>459</v>
      </c>
      <c r="C164" s="256"/>
      <c r="F164" s="52"/>
      <c r="G164" s="52"/>
      <c r="H164" s="52"/>
    </row>
    <row r="165" spans="2:8" s="36" customFormat="1">
      <c r="B165" s="89" t="s">
        <v>460</v>
      </c>
      <c r="C165" s="256"/>
      <c r="F165" s="52"/>
      <c r="G165" s="52"/>
      <c r="H165" s="52"/>
    </row>
    <row r="166" spans="2:8" s="262" customFormat="1">
      <c r="B166" s="89" t="s">
        <v>1550</v>
      </c>
      <c r="C166" s="265"/>
      <c r="F166" s="263"/>
      <c r="G166" s="263"/>
      <c r="H166" s="263"/>
    </row>
    <row r="167" spans="2:8" s="262" customFormat="1">
      <c r="B167" s="89" t="s">
        <v>122</v>
      </c>
      <c r="C167" s="265"/>
      <c r="F167" s="263"/>
      <c r="G167" s="263"/>
      <c r="H167" s="263"/>
    </row>
    <row r="168" spans="2:8" s="262" customFormat="1">
      <c r="B168" s="89" t="s">
        <v>1569</v>
      </c>
      <c r="C168" s="265"/>
      <c r="F168" s="263"/>
      <c r="G168" s="263"/>
      <c r="H168" s="263"/>
    </row>
    <row r="169" spans="2:8" s="262" customFormat="1">
      <c r="B169" s="89" t="s">
        <v>123</v>
      </c>
      <c r="C169" s="265"/>
      <c r="F169" s="263"/>
      <c r="G169" s="263"/>
      <c r="H169" s="263"/>
    </row>
    <row r="170" spans="2:8" s="36" customFormat="1">
      <c r="C170" s="51"/>
      <c r="F170" s="52"/>
      <c r="G170" s="52"/>
      <c r="H170" s="52"/>
    </row>
    <row r="171" spans="2:8" s="36" customFormat="1">
      <c r="C171" s="51"/>
      <c r="F171" s="52"/>
      <c r="G171" s="52"/>
      <c r="H171" s="52"/>
    </row>
    <row r="172" spans="2:8" s="36" customFormat="1" ht="14.25">
      <c r="B172" s="54" t="s">
        <v>1536</v>
      </c>
      <c r="C172" s="55"/>
      <c r="F172" s="52"/>
      <c r="G172" s="52"/>
      <c r="H172" s="52"/>
    </row>
    <row r="173" spans="2:8" s="36" customFormat="1" ht="25.5">
      <c r="B173" s="56" t="s">
        <v>1528</v>
      </c>
      <c r="C173" s="56" t="s">
        <v>1529</v>
      </c>
      <c r="F173" s="52"/>
      <c r="G173" s="52"/>
      <c r="H173" s="52"/>
    </row>
    <row r="174" spans="2:8" s="36" customFormat="1">
      <c r="B174" s="57" t="s">
        <v>1530</v>
      </c>
      <c r="C174" s="58">
        <v>385.6</v>
      </c>
      <c r="F174" s="52"/>
      <c r="G174" s="52"/>
      <c r="H174" s="52"/>
    </row>
    <row r="175" spans="2:8" s="36" customFormat="1">
      <c r="B175" s="57" t="s">
        <v>1531</v>
      </c>
      <c r="C175" s="58">
        <v>0</v>
      </c>
      <c r="F175" s="52"/>
      <c r="G175" s="52"/>
      <c r="H175" s="52"/>
    </row>
    <row r="176" spans="2:8" s="36" customFormat="1">
      <c r="B176" s="57" t="s">
        <v>1532</v>
      </c>
      <c r="C176" s="58">
        <v>0</v>
      </c>
      <c r="F176" s="52"/>
      <c r="G176" s="52"/>
      <c r="H176" s="52"/>
    </row>
    <row r="177" spans="2:8" s="36" customFormat="1">
      <c r="B177" s="57" t="s">
        <v>1533</v>
      </c>
      <c r="C177" s="58">
        <v>0</v>
      </c>
      <c r="F177" s="52"/>
      <c r="G177" s="52"/>
      <c r="H177" s="52"/>
    </row>
    <row r="178" spans="2:8" s="36" customFormat="1">
      <c r="B178" s="59" t="s">
        <v>1534</v>
      </c>
      <c r="C178" s="58">
        <v>220</v>
      </c>
      <c r="F178" s="52"/>
      <c r="G178" s="52"/>
      <c r="H178" s="52"/>
    </row>
    <row r="179" spans="2:8" s="36" customFormat="1">
      <c r="B179" s="60" t="s">
        <v>1535</v>
      </c>
      <c r="C179" s="61">
        <f>SUM(C174:C178)</f>
        <v>605.6</v>
      </c>
      <c r="F179" s="52"/>
      <c r="G179" s="52"/>
      <c r="H179" s="52"/>
    </row>
    <row r="180" spans="2:8" s="36" customFormat="1">
      <c r="C180" s="51"/>
      <c r="F180" s="52"/>
      <c r="G180" s="52"/>
      <c r="H180" s="52"/>
    </row>
    <row r="181" spans="2:8" s="36" customFormat="1">
      <c r="C181" s="51"/>
      <c r="F181" s="52"/>
      <c r="G181" s="52"/>
      <c r="H181" s="52"/>
    </row>
    <row r="182" spans="2:8" s="36" customFormat="1" ht="15">
      <c r="B182" s="266" t="s">
        <v>1606</v>
      </c>
      <c r="C182" s="267">
        <v>44500</v>
      </c>
      <c r="D182" s="53"/>
      <c r="E182" s="53"/>
      <c r="F182" s="93"/>
      <c r="G182" s="52"/>
      <c r="H182" s="52"/>
    </row>
    <row r="183" spans="2:8" s="36" customFormat="1" ht="45">
      <c r="B183" s="268" t="s">
        <v>1607</v>
      </c>
      <c r="C183" s="268" t="s">
        <v>1608</v>
      </c>
      <c r="D183" s="62" t="s">
        <v>1609</v>
      </c>
      <c r="E183" s="268" t="s">
        <v>1610</v>
      </c>
      <c r="F183" s="268" t="s">
        <v>1611</v>
      </c>
      <c r="G183" s="52"/>
      <c r="H183" s="52"/>
    </row>
    <row r="184" spans="2:8" s="36" customFormat="1">
      <c r="B184" s="269" t="s">
        <v>1638</v>
      </c>
      <c r="C184" s="308">
        <v>-167854</v>
      </c>
      <c r="D184" s="309">
        <v>693.80880000000002</v>
      </c>
      <c r="E184" s="309">
        <v>688.3</v>
      </c>
      <c r="F184" s="421" t="s">
        <v>1993</v>
      </c>
      <c r="G184" s="52"/>
      <c r="H184" s="52"/>
    </row>
    <row r="185" spans="2:8" s="36" customFormat="1">
      <c r="B185" s="269" t="s">
        <v>1673</v>
      </c>
      <c r="C185" s="308">
        <v>-16800</v>
      </c>
      <c r="D185" s="309">
        <v>2445.0297999999998</v>
      </c>
      <c r="E185" s="309">
        <v>2398.9499999999998</v>
      </c>
      <c r="F185" s="422"/>
      <c r="G185" s="52"/>
      <c r="H185" s="52"/>
    </row>
    <row r="186" spans="2:8" s="36" customFormat="1">
      <c r="B186" s="269" t="s">
        <v>1674</v>
      </c>
      <c r="C186" s="308">
        <v>-73500</v>
      </c>
      <c r="D186" s="309">
        <v>2917.2312999999999</v>
      </c>
      <c r="E186" s="309">
        <v>2850</v>
      </c>
      <c r="F186" s="422"/>
      <c r="G186" s="52"/>
      <c r="H186" s="52"/>
    </row>
    <row r="187" spans="2:8" s="36" customFormat="1">
      <c r="B187" s="269" t="s">
        <v>1675</v>
      </c>
      <c r="C187" s="308">
        <v>-46750</v>
      </c>
      <c r="D187" s="309">
        <v>829.78700000000003</v>
      </c>
      <c r="E187" s="309">
        <v>804.35</v>
      </c>
      <c r="F187" s="422"/>
      <c r="G187" s="52"/>
      <c r="H187" s="52"/>
    </row>
    <row r="188" spans="2:8" s="36" customFormat="1">
      <c r="B188" s="269" t="s">
        <v>2005</v>
      </c>
      <c r="C188" s="308">
        <v>-24600</v>
      </c>
      <c r="D188" s="309">
        <v>1708.2183</v>
      </c>
      <c r="E188" s="309">
        <v>1673.3</v>
      </c>
      <c r="F188" s="422"/>
      <c r="G188" s="52"/>
      <c r="H188" s="52"/>
    </row>
    <row r="189" spans="2:8" s="36" customFormat="1">
      <c r="B189" s="269" t="s">
        <v>1686</v>
      </c>
      <c r="C189" s="308">
        <v>-90450</v>
      </c>
      <c r="D189" s="309">
        <v>684.39840000000004</v>
      </c>
      <c r="E189" s="309">
        <v>672.05</v>
      </c>
      <c r="F189" s="422"/>
      <c r="G189" s="52"/>
      <c r="H189" s="52"/>
    </row>
    <row r="190" spans="2:8" s="36" customFormat="1">
      <c r="B190" s="269" t="s">
        <v>1692</v>
      </c>
      <c r="C190" s="308">
        <v>-24650</v>
      </c>
      <c r="D190" s="309">
        <v>935.09580000000005</v>
      </c>
      <c r="E190" s="309">
        <v>927.15</v>
      </c>
      <c r="F190" s="422"/>
      <c r="G190" s="52"/>
      <c r="H190" s="52"/>
    </row>
    <row r="191" spans="2:8" s="36" customFormat="1">
      <c r="B191" s="269" t="s">
        <v>1697</v>
      </c>
      <c r="C191" s="308">
        <v>-14000</v>
      </c>
      <c r="D191" s="309">
        <v>7298.7813999999998</v>
      </c>
      <c r="E191" s="309">
        <v>7492.2</v>
      </c>
      <c r="F191" s="422"/>
      <c r="G191" s="52"/>
      <c r="H191" s="52"/>
    </row>
    <row r="192" spans="2:8" s="36" customFormat="1">
      <c r="B192" s="269" t="s">
        <v>1718</v>
      </c>
      <c r="C192" s="308">
        <v>-43500</v>
      </c>
      <c r="D192" s="309">
        <v>2629.0149000000001</v>
      </c>
      <c r="E192" s="309">
        <v>2546.15</v>
      </c>
      <c r="F192" s="422"/>
      <c r="G192" s="52"/>
      <c r="H192" s="52"/>
    </row>
    <row r="193" spans="2:8" s="36" customFormat="1">
      <c r="B193" s="269" t="s">
        <v>1724</v>
      </c>
      <c r="C193" s="308">
        <v>-132000</v>
      </c>
      <c r="D193" s="309">
        <v>513.91959999999995</v>
      </c>
      <c r="E193" s="309">
        <v>504.8</v>
      </c>
      <c r="F193" s="422"/>
      <c r="G193" s="52"/>
      <c r="H193" s="52"/>
    </row>
    <row r="194" spans="2:8" s="36" customFormat="1">
      <c r="B194" s="269" t="s">
        <v>1729</v>
      </c>
      <c r="C194" s="308">
        <v>-36600</v>
      </c>
      <c r="D194" s="309">
        <v>3506.3063000000002</v>
      </c>
      <c r="E194" s="309">
        <v>3413.25</v>
      </c>
      <c r="F194" s="422"/>
      <c r="G194" s="52"/>
      <c r="H194" s="52"/>
    </row>
    <row r="195" spans="2:8" s="36" customFormat="1">
      <c r="B195" s="269" t="s">
        <v>1740</v>
      </c>
      <c r="C195" s="308">
        <v>-28400</v>
      </c>
      <c r="D195" s="309">
        <v>7277.8936000000003</v>
      </c>
      <c r="E195" s="309">
        <v>7654.35</v>
      </c>
      <c r="F195" s="422"/>
      <c r="G195" s="52"/>
      <c r="H195" s="52"/>
    </row>
    <row r="196" spans="2:8" s="36" customFormat="1">
      <c r="B196" s="269" t="s">
        <v>1745</v>
      </c>
      <c r="C196" s="308">
        <v>-78400</v>
      </c>
      <c r="D196" s="309">
        <v>669.87199999999996</v>
      </c>
      <c r="E196" s="309">
        <v>649.20000000000005</v>
      </c>
      <c r="F196" s="423"/>
      <c r="G196" s="52"/>
      <c r="H196" s="52"/>
    </row>
    <row r="197" spans="2:8" s="36" customFormat="1">
      <c r="C197" s="51"/>
      <c r="F197" s="52"/>
      <c r="G197" s="52"/>
      <c r="H197" s="52"/>
    </row>
    <row r="198" spans="2:8" s="53" customFormat="1">
      <c r="B198" s="224" t="s">
        <v>2006</v>
      </c>
      <c r="C198" s="240">
        <v>0.108</v>
      </c>
      <c r="F198" s="93"/>
      <c r="G198" s="93"/>
      <c r="H198" s="93"/>
    </row>
    <row r="199" spans="2:8" s="53" customFormat="1">
      <c r="C199" s="288"/>
      <c r="F199" s="93"/>
      <c r="G199" s="93"/>
      <c r="H199" s="93"/>
    </row>
    <row r="200" spans="2:8" s="274" customFormat="1" ht="15">
      <c r="B200" s="310" t="s">
        <v>1750</v>
      </c>
      <c r="C200" s="240"/>
      <c r="F200" s="275"/>
      <c r="G200" s="275"/>
      <c r="H200" s="275"/>
    </row>
    <row r="201" spans="2:8" s="274" customFormat="1" ht="15">
      <c r="B201" s="310"/>
      <c r="C201" s="240"/>
      <c r="F201" s="275"/>
      <c r="G201" s="275"/>
      <c r="H201" s="275"/>
    </row>
    <row r="202" spans="2:8" s="235" customFormat="1" ht="15.75" customHeight="1">
      <c r="B202" s="94" t="s">
        <v>1748</v>
      </c>
      <c r="C202" s="90" t="s">
        <v>2007</v>
      </c>
      <c r="F202" s="236"/>
      <c r="G202" s="236"/>
      <c r="H202" s="236"/>
    </row>
    <row r="203" spans="2:8" s="274" customFormat="1" ht="15.75" customHeight="1">
      <c r="B203" s="229" t="s">
        <v>1788</v>
      </c>
      <c r="C203" s="233">
        <v>91</v>
      </c>
      <c r="F203" s="275"/>
      <c r="G203" s="275"/>
      <c r="H203" s="275"/>
    </row>
    <row r="204" spans="2:8" s="274" customFormat="1" ht="15.75" customHeight="1">
      <c r="B204" s="229" t="s">
        <v>1843</v>
      </c>
      <c r="C204" s="233">
        <v>56</v>
      </c>
      <c r="F204" s="275"/>
      <c r="G204" s="275"/>
      <c r="H204" s="275"/>
    </row>
    <row r="205" spans="2:8" s="274" customFormat="1" ht="15.75" customHeight="1">
      <c r="B205" s="229" t="s">
        <v>1838</v>
      </c>
      <c r="C205" s="233">
        <v>245</v>
      </c>
      <c r="F205" s="275"/>
      <c r="G205" s="275"/>
      <c r="H205" s="275"/>
    </row>
    <row r="206" spans="2:8" s="274" customFormat="1" ht="15.75" customHeight="1">
      <c r="B206" s="229" t="s">
        <v>1850</v>
      </c>
      <c r="C206" s="233">
        <v>64</v>
      </c>
      <c r="F206" s="275"/>
      <c r="G206" s="275"/>
      <c r="H206" s="275"/>
    </row>
    <row r="207" spans="2:8" s="274" customFormat="1" ht="15.75" customHeight="1">
      <c r="B207" s="229" t="s">
        <v>1860</v>
      </c>
      <c r="C207" s="233">
        <v>19</v>
      </c>
      <c r="F207" s="275"/>
      <c r="G207" s="275"/>
      <c r="H207" s="275"/>
    </row>
    <row r="208" spans="2:8" s="274" customFormat="1" ht="15.75" customHeight="1">
      <c r="B208" s="229" t="s">
        <v>1988</v>
      </c>
      <c r="C208" s="233">
        <v>60</v>
      </c>
      <c r="F208" s="275"/>
      <c r="G208" s="275"/>
      <c r="H208" s="275"/>
    </row>
    <row r="209" spans="2:8" s="274" customFormat="1" ht="15.75" customHeight="1">
      <c r="B209" s="229" t="s">
        <v>1867</v>
      </c>
      <c r="C209" s="233">
        <v>34</v>
      </c>
      <c r="F209" s="275"/>
      <c r="G209" s="275"/>
      <c r="H209" s="275"/>
    </row>
    <row r="210" spans="2:8" s="274" customFormat="1" ht="15.75" customHeight="1">
      <c r="B210" s="229" t="s">
        <v>1880</v>
      </c>
      <c r="C210" s="233">
        <v>29</v>
      </c>
      <c r="F210" s="275"/>
      <c r="G210" s="275"/>
      <c r="H210" s="275"/>
    </row>
    <row r="211" spans="2:8" s="274" customFormat="1" ht="15.75" customHeight="1">
      <c r="B211" s="229" t="s">
        <v>1884</v>
      </c>
      <c r="C211" s="233">
        <v>140</v>
      </c>
      <c r="F211" s="275"/>
      <c r="G211" s="275"/>
      <c r="H211" s="275"/>
    </row>
    <row r="212" spans="2:8" s="274" customFormat="1" ht="15.75" customHeight="1">
      <c r="B212" s="229" t="s">
        <v>2074</v>
      </c>
      <c r="C212" s="233">
        <v>31</v>
      </c>
      <c r="F212" s="275"/>
      <c r="G212" s="275"/>
      <c r="H212" s="275"/>
    </row>
    <row r="213" spans="2:8" s="274" customFormat="1" ht="15.75" customHeight="1">
      <c r="B213" s="229" t="s">
        <v>1929</v>
      </c>
      <c r="C213" s="233">
        <v>205</v>
      </c>
      <c r="F213" s="275"/>
      <c r="G213" s="275"/>
      <c r="H213" s="275"/>
    </row>
    <row r="214" spans="2:8" s="274" customFormat="1" ht="15.75" customHeight="1">
      <c r="B214" s="229" t="s">
        <v>1933</v>
      </c>
      <c r="C214" s="233">
        <v>44</v>
      </c>
      <c r="F214" s="275"/>
      <c r="G214" s="275"/>
      <c r="H214" s="275"/>
    </row>
    <row r="215" spans="2:8" s="274" customFormat="1" ht="15.75" customHeight="1">
      <c r="B215" s="229" t="s">
        <v>1952</v>
      </c>
      <c r="C215" s="233">
        <v>122</v>
      </c>
      <c r="F215" s="275"/>
      <c r="G215" s="275"/>
      <c r="H215" s="275"/>
    </row>
    <row r="216" spans="2:8" s="274" customFormat="1" ht="15.75" customHeight="1">
      <c r="B216" s="229" t="s">
        <v>1962</v>
      </c>
      <c r="C216" s="233">
        <v>142</v>
      </c>
      <c r="F216" s="275"/>
      <c r="G216" s="275"/>
      <c r="H216" s="275"/>
    </row>
    <row r="217" spans="2:8" s="274" customFormat="1" ht="15.75" customHeight="1">
      <c r="B217" s="229" t="s">
        <v>1969</v>
      </c>
      <c r="C217" s="233">
        <v>25</v>
      </c>
      <c r="F217" s="275"/>
      <c r="G217" s="275"/>
      <c r="H217" s="275"/>
    </row>
    <row r="218" spans="2:8" s="53" customFormat="1" ht="12.75" customHeight="1">
      <c r="B218" s="311"/>
      <c r="C218" s="312"/>
      <c r="F218" s="93"/>
      <c r="G218" s="93"/>
      <c r="H218" s="93"/>
    </row>
    <row r="219" spans="2:8" s="235" customFormat="1" ht="15.75" customHeight="1">
      <c r="B219" s="94" t="s">
        <v>1991</v>
      </c>
      <c r="C219" s="90" t="s">
        <v>2007</v>
      </c>
      <c r="F219" s="236"/>
      <c r="G219" s="236"/>
      <c r="H219" s="236"/>
    </row>
    <row r="220" spans="2:8" s="274" customFormat="1" ht="15.75" customHeight="1">
      <c r="B220" s="229" t="s">
        <v>1788</v>
      </c>
      <c r="C220" s="233">
        <v>91</v>
      </c>
      <c r="F220" s="275"/>
      <c r="G220" s="275"/>
      <c r="H220" s="275"/>
    </row>
    <row r="221" spans="2:8" s="274" customFormat="1" ht="15.75" customHeight="1">
      <c r="B221" s="229" t="s">
        <v>1843</v>
      </c>
      <c r="C221" s="233">
        <v>56</v>
      </c>
      <c r="F221" s="275"/>
      <c r="G221" s="275"/>
      <c r="H221" s="275"/>
    </row>
    <row r="222" spans="2:8" s="274" customFormat="1" ht="15.75" customHeight="1">
      <c r="B222" s="229" t="s">
        <v>1838</v>
      </c>
      <c r="C222" s="233">
        <v>245</v>
      </c>
      <c r="F222" s="275"/>
      <c r="G222" s="275"/>
      <c r="H222" s="275"/>
    </row>
    <row r="223" spans="2:8" s="274" customFormat="1" ht="15.75" customHeight="1">
      <c r="B223" s="229" t="s">
        <v>1850</v>
      </c>
      <c r="C223" s="233">
        <v>64</v>
      </c>
      <c r="F223" s="275"/>
      <c r="G223" s="275"/>
      <c r="H223" s="275"/>
    </row>
    <row r="224" spans="2:8" s="274" customFormat="1" ht="15.75" customHeight="1">
      <c r="B224" s="229" t="s">
        <v>1860</v>
      </c>
      <c r="C224" s="233">
        <v>19</v>
      </c>
      <c r="F224" s="275"/>
      <c r="G224" s="275"/>
      <c r="H224" s="275"/>
    </row>
    <row r="225" spans="2:8" s="274" customFormat="1" ht="15.75" customHeight="1">
      <c r="B225" s="229" t="s">
        <v>1988</v>
      </c>
      <c r="C225" s="233">
        <v>60</v>
      </c>
      <c r="F225" s="275"/>
      <c r="G225" s="275"/>
      <c r="H225" s="275"/>
    </row>
    <row r="226" spans="2:8" s="274" customFormat="1" ht="15.75" customHeight="1">
      <c r="B226" s="229" t="s">
        <v>1867</v>
      </c>
      <c r="C226" s="233">
        <v>34</v>
      </c>
      <c r="F226" s="275"/>
      <c r="G226" s="275"/>
      <c r="H226" s="275"/>
    </row>
    <row r="227" spans="2:8" s="274" customFormat="1" ht="15.75" customHeight="1">
      <c r="B227" s="229" t="s">
        <v>1880</v>
      </c>
      <c r="C227" s="233">
        <v>29</v>
      </c>
      <c r="F227" s="275"/>
      <c r="G227" s="275"/>
      <c r="H227" s="275"/>
    </row>
    <row r="228" spans="2:8" s="274" customFormat="1" ht="15.75" customHeight="1">
      <c r="B228" s="229" t="s">
        <v>1884</v>
      </c>
      <c r="C228" s="233">
        <v>140</v>
      </c>
      <c r="F228" s="275"/>
      <c r="G228" s="275"/>
      <c r="H228" s="275"/>
    </row>
    <row r="229" spans="2:8" s="274" customFormat="1" ht="15.75" customHeight="1">
      <c r="B229" s="229" t="s">
        <v>2074</v>
      </c>
      <c r="C229" s="233">
        <v>31</v>
      </c>
      <c r="F229" s="275"/>
      <c r="G229" s="275"/>
      <c r="H229" s="275"/>
    </row>
    <row r="230" spans="2:8" s="274" customFormat="1" ht="15.75" customHeight="1">
      <c r="B230" s="229" t="s">
        <v>1929</v>
      </c>
      <c r="C230" s="233">
        <v>205</v>
      </c>
      <c r="F230" s="275"/>
      <c r="G230" s="275"/>
      <c r="H230" s="275"/>
    </row>
    <row r="231" spans="2:8" s="274" customFormat="1" ht="15.75" customHeight="1">
      <c r="B231" s="229" t="s">
        <v>1933</v>
      </c>
      <c r="C231" s="233">
        <v>44</v>
      </c>
      <c r="F231" s="275"/>
      <c r="G231" s="275"/>
      <c r="H231" s="275"/>
    </row>
    <row r="232" spans="2:8" s="274" customFormat="1" ht="15.75" customHeight="1">
      <c r="B232" s="229" t="s">
        <v>1952</v>
      </c>
      <c r="C232" s="233">
        <v>122</v>
      </c>
      <c r="F232" s="275"/>
      <c r="G232" s="275"/>
      <c r="H232" s="275"/>
    </row>
    <row r="233" spans="2:8" s="274" customFormat="1" ht="15.75" customHeight="1">
      <c r="B233" s="229" t="s">
        <v>1962</v>
      </c>
      <c r="C233" s="233">
        <v>142</v>
      </c>
      <c r="F233" s="275"/>
      <c r="G233" s="275"/>
      <c r="H233" s="275"/>
    </row>
    <row r="234" spans="2:8" s="274" customFormat="1" ht="15.75" customHeight="1">
      <c r="B234" s="229" t="s">
        <v>1969</v>
      </c>
      <c r="C234" s="233">
        <v>25</v>
      </c>
      <c r="F234" s="275"/>
      <c r="G234" s="275"/>
      <c r="H234" s="275"/>
    </row>
    <row r="235" spans="2:8" s="274" customFormat="1" ht="15.75" customHeight="1">
      <c r="B235" s="313"/>
      <c r="C235" s="115"/>
      <c r="F235" s="275"/>
      <c r="G235" s="275"/>
      <c r="H235" s="275"/>
    </row>
    <row r="236" spans="2:8" s="235" customFormat="1" ht="15.75" customHeight="1">
      <c r="B236" s="66" t="s">
        <v>1972</v>
      </c>
      <c r="C236" s="116" t="s">
        <v>1984</v>
      </c>
      <c r="F236" s="236"/>
      <c r="G236" s="236"/>
      <c r="H236" s="236"/>
    </row>
    <row r="237" spans="2:8" s="274" customFormat="1" ht="15.75" customHeight="1">
      <c r="B237" s="229" t="s">
        <v>1788</v>
      </c>
      <c r="C237" s="239">
        <v>115976740.62</v>
      </c>
      <c r="F237" s="275"/>
      <c r="G237" s="275"/>
      <c r="H237" s="275"/>
    </row>
    <row r="238" spans="2:8" s="274" customFormat="1" ht="15.75" customHeight="1">
      <c r="B238" s="229" t="s">
        <v>1843</v>
      </c>
      <c r="C238" s="239">
        <v>40935120.240000002</v>
      </c>
      <c r="F238" s="275"/>
      <c r="G238" s="275"/>
      <c r="H238" s="275"/>
    </row>
    <row r="239" spans="2:8" s="274" customFormat="1" ht="15.75" customHeight="1">
      <c r="B239" s="229" t="s">
        <v>1838</v>
      </c>
      <c r="C239" s="239">
        <v>213687512.84999999</v>
      </c>
      <c r="F239" s="275"/>
      <c r="G239" s="275"/>
      <c r="H239" s="275"/>
    </row>
    <row r="240" spans="2:8" s="274" customFormat="1" ht="15.75" customHeight="1">
      <c r="B240" s="229" t="s">
        <v>1850</v>
      </c>
      <c r="C240" s="239">
        <v>68696511.129999995</v>
      </c>
      <c r="F240" s="275"/>
      <c r="G240" s="275"/>
      <c r="H240" s="275"/>
    </row>
    <row r="241" spans="2:8" s="274" customFormat="1" ht="15.75" customHeight="1">
      <c r="B241" s="229" t="s">
        <v>1860</v>
      </c>
      <c r="C241" s="239">
        <v>19219530.18</v>
      </c>
      <c r="F241" s="275"/>
      <c r="G241" s="275"/>
      <c r="H241" s="275"/>
    </row>
    <row r="242" spans="2:8" s="274" customFormat="1" ht="15.75" customHeight="1">
      <c r="B242" s="229" t="s">
        <v>1988</v>
      </c>
      <c r="C242" s="239">
        <v>61281331.200000003</v>
      </c>
      <c r="F242" s="275"/>
      <c r="G242" s="275"/>
      <c r="H242" s="275"/>
    </row>
    <row r="243" spans="2:8" s="274" customFormat="1" ht="15.75" customHeight="1">
      <c r="B243" s="229" t="s">
        <v>1867</v>
      </c>
      <c r="C243" s="239">
        <v>61689803.450000003</v>
      </c>
      <c r="F243" s="275"/>
      <c r="G243" s="275"/>
      <c r="H243" s="275"/>
    </row>
    <row r="244" spans="2:8" s="274" customFormat="1" ht="15.75" customHeight="1">
      <c r="B244" s="229" t="s">
        <v>1880</v>
      </c>
      <c r="C244" s="239">
        <v>22976605.170000002</v>
      </c>
      <c r="F244" s="275"/>
      <c r="G244" s="275"/>
      <c r="H244" s="275"/>
    </row>
    <row r="245" spans="2:8" s="274" customFormat="1" ht="15.75" customHeight="1">
      <c r="B245" s="229" t="s">
        <v>1884</v>
      </c>
      <c r="C245" s="239">
        <v>101851279.59999999</v>
      </c>
      <c r="F245" s="275"/>
      <c r="G245" s="275"/>
      <c r="H245" s="275"/>
    </row>
    <row r="246" spans="2:8" s="274" customFormat="1" ht="15.75" customHeight="1">
      <c r="B246" s="229" t="s">
        <v>2074</v>
      </c>
      <c r="C246" s="239">
        <v>19630250.129999999</v>
      </c>
      <c r="F246" s="275"/>
      <c r="G246" s="275"/>
      <c r="H246" s="275"/>
    </row>
    <row r="247" spans="2:8" s="274" customFormat="1" ht="15.75" customHeight="1">
      <c r="B247" s="229" t="s">
        <v>1929</v>
      </c>
      <c r="C247" s="239">
        <v>134292312.25</v>
      </c>
      <c r="F247" s="275"/>
      <c r="G247" s="275"/>
      <c r="H247" s="275"/>
    </row>
    <row r="248" spans="2:8" s="274" customFormat="1" ht="15.75" customHeight="1">
      <c r="B248" s="229" t="s">
        <v>1933</v>
      </c>
      <c r="C248" s="239">
        <v>67606572</v>
      </c>
      <c r="F248" s="275"/>
      <c r="G248" s="275"/>
      <c r="H248" s="275"/>
    </row>
    <row r="249" spans="2:8" s="274" customFormat="1" ht="15.75" customHeight="1">
      <c r="B249" s="229" t="s">
        <v>1952</v>
      </c>
      <c r="C249" s="239">
        <v>127926091.44</v>
      </c>
      <c r="F249" s="275"/>
      <c r="G249" s="275"/>
      <c r="H249" s="275"/>
    </row>
    <row r="250" spans="2:8" s="274" customFormat="1" ht="15.75" customHeight="1">
      <c r="B250" s="229" t="s">
        <v>1962</v>
      </c>
      <c r="C250" s="239">
        <v>206057744.96000001</v>
      </c>
      <c r="F250" s="275"/>
      <c r="G250" s="275"/>
      <c r="H250" s="275"/>
    </row>
    <row r="251" spans="2:8" s="274" customFormat="1" ht="15.75" customHeight="1">
      <c r="B251" s="229" t="s">
        <v>1969</v>
      </c>
      <c r="C251" s="239">
        <v>52354720.32</v>
      </c>
      <c r="F251" s="275"/>
      <c r="G251" s="275"/>
      <c r="H251" s="275"/>
    </row>
    <row r="252" spans="2:8" s="53" customFormat="1" ht="15.75">
      <c r="C252" s="225">
        <f>SUM(C237:C251)</f>
        <v>1314182125.54</v>
      </c>
      <c r="F252" s="93"/>
      <c r="G252" s="93"/>
      <c r="H252" s="93"/>
    </row>
    <row r="253" spans="2:8" s="53" customFormat="1" ht="12.75" customHeight="1">
      <c r="C253" s="288"/>
      <c r="F253" s="93"/>
      <c r="G253" s="93"/>
      <c r="H253" s="93"/>
    </row>
    <row r="254" spans="2:8" s="235" customFormat="1" ht="15.75" customHeight="1">
      <c r="B254" s="66" t="s">
        <v>1974</v>
      </c>
      <c r="C254" s="90" t="s">
        <v>1984</v>
      </c>
      <c r="F254" s="236"/>
      <c r="G254" s="236"/>
      <c r="H254" s="236"/>
    </row>
    <row r="255" spans="2:8" s="274" customFormat="1" ht="15.75" customHeight="1">
      <c r="B255" s="229" t="s">
        <v>1788</v>
      </c>
      <c r="C255" s="239">
        <v>120965369.63000001</v>
      </c>
      <c r="F255" s="275"/>
      <c r="G255" s="275"/>
      <c r="H255" s="275"/>
    </row>
    <row r="256" spans="2:8" s="274" customFormat="1" ht="15.75" customHeight="1">
      <c r="B256" s="229" t="s">
        <v>1843</v>
      </c>
      <c r="C256" s="239">
        <v>45692426.920000002</v>
      </c>
      <c r="F256" s="275"/>
      <c r="G256" s="275"/>
      <c r="H256" s="275"/>
    </row>
    <row r="257" spans="2:8" s="274" customFormat="1" ht="15.75" customHeight="1">
      <c r="B257" s="229" t="s">
        <v>1838</v>
      </c>
      <c r="C257" s="239">
        <v>206620823.15000001</v>
      </c>
      <c r="F257" s="275"/>
      <c r="G257" s="275"/>
      <c r="H257" s="275"/>
    </row>
    <row r="258" spans="2:8" s="274" customFormat="1" ht="15.75" customHeight="1">
      <c r="B258" s="229" t="s">
        <v>1850</v>
      </c>
      <c r="C258" s="239">
        <v>64209951.200000003</v>
      </c>
      <c r="F258" s="275"/>
      <c r="G258" s="275"/>
      <c r="H258" s="275"/>
    </row>
    <row r="259" spans="2:8" s="274" customFormat="1" ht="15.75" customHeight="1">
      <c r="B259" s="229" t="s">
        <v>1860</v>
      </c>
      <c r="C259" s="239">
        <v>19470839.059999999</v>
      </c>
      <c r="F259" s="275"/>
      <c r="G259" s="275"/>
      <c r="H259" s="275"/>
    </row>
    <row r="260" spans="2:8" s="274" customFormat="1" ht="15.75" customHeight="1">
      <c r="B260" s="229" t="s">
        <v>1988</v>
      </c>
      <c r="C260" s="239">
        <v>61833110.200000003</v>
      </c>
      <c r="F260" s="275"/>
      <c r="G260" s="275"/>
      <c r="H260" s="275"/>
    </row>
    <row r="261" spans="2:8" s="274" customFormat="1" ht="15.75" customHeight="1">
      <c r="B261" s="229" t="s">
        <v>1867</v>
      </c>
      <c r="C261" s="239">
        <v>59185030.340000004</v>
      </c>
      <c r="F261" s="275"/>
      <c r="G261" s="275"/>
      <c r="H261" s="275"/>
    </row>
    <row r="262" spans="2:8" s="274" customFormat="1" ht="15.75" customHeight="1">
      <c r="B262" s="229" t="s">
        <v>1880</v>
      </c>
      <c r="C262" s="239">
        <v>23234770.050000001</v>
      </c>
      <c r="F262" s="275"/>
      <c r="G262" s="275"/>
      <c r="H262" s="275"/>
    </row>
    <row r="263" spans="2:8" s="274" customFormat="1" ht="15.75" customHeight="1">
      <c r="B263" s="229" t="s">
        <v>1884</v>
      </c>
      <c r="C263" s="239">
        <v>103653273.19999999</v>
      </c>
      <c r="F263" s="275"/>
      <c r="G263" s="275"/>
      <c r="H263" s="275"/>
    </row>
    <row r="264" spans="2:8" s="274" customFormat="1" ht="15.75" customHeight="1">
      <c r="B264" s="229" t="s">
        <v>2074</v>
      </c>
      <c r="C264" s="239">
        <v>20371997.619999997</v>
      </c>
      <c r="F264" s="275"/>
      <c r="G264" s="275"/>
      <c r="H264" s="275"/>
    </row>
    <row r="265" spans="2:8" s="274" customFormat="1" ht="15.75" customHeight="1">
      <c r="B265" s="229" t="s">
        <v>1929</v>
      </c>
      <c r="C265" s="239">
        <v>129493972.5</v>
      </c>
      <c r="F265" s="275"/>
      <c r="G265" s="275"/>
      <c r="H265" s="275"/>
    </row>
    <row r="266" spans="2:8" s="274" customFormat="1" ht="15.75" customHeight="1">
      <c r="B266" s="229" t="s">
        <v>1933</v>
      </c>
      <c r="C266" s="239">
        <v>59334889.399999999</v>
      </c>
      <c r="F266" s="275"/>
      <c r="G266" s="275"/>
      <c r="H266" s="275"/>
    </row>
    <row r="267" spans="2:8" s="274" customFormat="1" ht="15.75" customHeight="1">
      <c r="B267" s="229" t="s">
        <v>1952</v>
      </c>
      <c r="C267" s="239">
        <v>140480084.16</v>
      </c>
      <c r="F267" s="275"/>
      <c r="G267" s="275"/>
      <c r="H267" s="275"/>
    </row>
    <row r="268" spans="2:8" s="274" customFormat="1" ht="15.75" customHeight="1">
      <c r="B268" s="229" t="s">
        <v>1962</v>
      </c>
      <c r="C268" s="239">
        <v>214073930.59999999</v>
      </c>
      <c r="F268" s="275"/>
      <c r="G268" s="275"/>
      <c r="H268" s="275"/>
    </row>
    <row r="269" spans="2:8" s="274" customFormat="1" ht="15.75" customHeight="1">
      <c r="B269" s="229" t="s">
        <v>1969</v>
      </c>
      <c r="C269" s="239">
        <v>51620332.479999997</v>
      </c>
      <c r="F269" s="275"/>
      <c r="G269" s="275"/>
      <c r="H269" s="275"/>
    </row>
    <row r="270" spans="2:8" s="53" customFormat="1" ht="15.75">
      <c r="C270" s="225">
        <f>SUM(C255:C269)</f>
        <v>1320240800.51</v>
      </c>
      <c r="F270" s="93"/>
      <c r="G270" s="93"/>
      <c r="H270" s="93"/>
    </row>
    <row r="271" spans="2:8" s="53" customFormat="1" ht="12.75" customHeight="1">
      <c r="C271" s="288"/>
      <c r="F271" s="93"/>
      <c r="G271" s="93"/>
      <c r="H271" s="93"/>
    </row>
    <row r="272" spans="2:8" s="53" customFormat="1" ht="12.75" customHeight="1">
      <c r="B272" s="91" t="s">
        <v>1990</v>
      </c>
      <c r="C272" s="226">
        <f>+C270-C252</f>
        <v>6058674.9700000286</v>
      </c>
      <c r="F272" s="93"/>
      <c r="G272" s="93"/>
      <c r="H272" s="93"/>
    </row>
    <row r="273" spans="2:9" s="53" customFormat="1" ht="12.75" customHeight="1">
      <c r="C273" s="288"/>
      <c r="F273" s="93"/>
      <c r="G273" s="93"/>
      <c r="H273" s="93"/>
    </row>
    <row r="274" spans="2:9" s="53" customFormat="1" ht="12.75" customHeight="1">
      <c r="C274" s="288"/>
      <c r="F274" s="93"/>
      <c r="G274" s="93"/>
      <c r="H274" s="93"/>
    </row>
    <row r="275" spans="2:9" s="235" customFormat="1" ht="15">
      <c r="B275" s="266" t="s">
        <v>2008</v>
      </c>
      <c r="C275" s="267">
        <v>44500</v>
      </c>
      <c r="D275" s="280"/>
      <c r="E275" s="280"/>
      <c r="F275" s="314"/>
      <c r="G275" s="236"/>
      <c r="H275" s="236"/>
    </row>
    <row r="276" spans="2:9" s="305" customFormat="1" ht="51">
      <c r="B276" s="56" t="s">
        <v>1607</v>
      </c>
      <c r="C276" s="56" t="s">
        <v>1608</v>
      </c>
      <c r="D276" s="117" t="s">
        <v>1609</v>
      </c>
      <c r="E276" s="56" t="s">
        <v>1610</v>
      </c>
      <c r="F276" s="56" t="s">
        <v>1611</v>
      </c>
      <c r="G276" s="238"/>
      <c r="H276" s="118"/>
    </row>
    <row r="277" spans="2:9" s="305" customFormat="1" ht="15">
      <c r="B277" s="231" t="s">
        <v>2990</v>
      </c>
      <c r="C277" s="245">
        <v>211</v>
      </c>
      <c r="D277" s="96">
        <v>229.707345971564</v>
      </c>
      <c r="E277" s="96">
        <v>221.3</v>
      </c>
      <c r="F277" s="425" t="s">
        <v>1993</v>
      </c>
      <c r="G277" s="52"/>
      <c r="H277" s="246"/>
    </row>
    <row r="278" spans="2:9" s="305" customFormat="1" ht="15">
      <c r="B278" s="315" t="s">
        <v>2992</v>
      </c>
      <c r="C278" s="245">
        <v>185</v>
      </c>
      <c r="D278" s="96">
        <v>761.9</v>
      </c>
      <c r="E278" s="96">
        <v>745.1</v>
      </c>
      <c r="F278" s="426"/>
      <c r="G278" s="52"/>
      <c r="H278" s="246"/>
    </row>
    <row r="279" spans="2:9" s="305" customFormat="1" ht="15">
      <c r="B279" s="315" t="s">
        <v>2004</v>
      </c>
      <c r="C279" s="245">
        <v>-175</v>
      </c>
      <c r="D279" s="96">
        <v>770.2002</v>
      </c>
      <c r="E279" s="96">
        <v>745.1</v>
      </c>
      <c r="F279" s="426"/>
      <c r="G279" s="52"/>
      <c r="H279" s="246"/>
    </row>
    <row r="280" spans="2:9" s="305" customFormat="1" ht="15">
      <c r="B280" s="315" t="s">
        <v>2004</v>
      </c>
      <c r="C280" s="245">
        <v>-10</v>
      </c>
      <c r="D280" s="96">
        <v>770.2002</v>
      </c>
      <c r="E280" s="96">
        <v>745.1</v>
      </c>
      <c r="F280" s="426"/>
      <c r="G280" s="52"/>
      <c r="H280" s="246"/>
    </row>
    <row r="281" spans="2:9" s="305" customFormat="1" ht="15">
      <c r="B281" s="315" t="s">
        <v>2004</v>
      </c>
      <c r="C281" s="245">
        <v>-21</v>
      </c>
      <c r="D281" s="96">
        <v>770.2002</v>
      </c>
      <c r="E281" s="96">
        <v>745.1</v>
      </c>
      <c r="F281" s="426"/>
      <c r="G281" s="52"/>
      <c r="H281" s="246"/>
    </row>
    <row r="282" spans="2:9" s="305" customFormat="1" ht="15">
      <c r="B282" s="315" t="s">
        <v>2004</v>
      </c>
      <c r="C282" s="245">
        <v>21</v>
      </c>
      <c r="D282" s="96">
        <v>771.40639999999996</v>
      </c>
      <c r="E282" s="96">
        <v>747.2</v>
      </c>
      <c r="F282" s="426"/>
      <c r="G282" s="52"/>
      <c r="H282" s="246"/>
    </row>
    <row r="283" spans="2:9" s="305" customFormat="1" ht="15">
      <c r="B283" s="231" t="s">
        <v>2991</v>
      </c>
      <c r="C283" s="245">
        <v>578</v>
      </c>
      <c r="D283" s="96">
        <v>63226.668674698798</v>
      </c>
      <c r="E283" s="96">
        <v>64725</v>
      </c>
      <c r="F283" s="426"/>
      <c r="G283" s="52"/>
      <c r="H283" s="246"/>
    </row>
    <row r="284" spans="2:9" s="305" customFormat="1" ht="15">
      <c r="B284" s="231" t="s">
        <v>2991</v>
      </c>
      <c r="C284" s="245">
        <v>2078</v>
      </c>
      <c r="D284" s="96">
        <v>63226.668674698798</v>
      </c>
      <c r="E284" s="96">
        <v>64725</v>
      </c>
      <c r="F284" s="426"/>
      <c r="G284" s="52"/>
      <c r="H284" s="246"/>
    </row>
    <row r="285" spans="2:9" s="53" customFormat="1" ht="15">
      <c r="B285" s="231" t="s">
        <v>2009</v>
      </c>
      <c r="C285" s="245">
        <v>30</v>
      </c>
      <c r="D285" s="119">
        <v>2538.4281000000001</v>
      </c>
      <c r="E285" s="228">
        <v>2614</v>
      </c>
      <c r="F285" s="426"/>
      <c r="G285" s="93"/>
      <c r="H285" s="246"/>
      <c r="I285" s="316"/>
    </row>
    <row r="286" spans="2:9" s="53" customFormat="1" ht="15">
      <c r="B286" s="231" t="s">
        <v>2010</v>
      </c>
      <c r="C286" s="245">
        <v>-30</v>
      </c>
      <c r="D286" s="119">
        <v>2537.3688999999999</v>
      </c>
      <c r="E286" s="228">
        <v>2622</v>
      </c>
      <c r="F286" s="426"/>
      <c r="G286" s="93"/>
      <c r="H286" s="246"/>
      <c r="I286" s="316"/>
    </row>
    <row r="287" spans="2:9" s="53" customFormat="1" ht="15">
      <c r="B287" s="231" t="s">
        <v>2978</v>
      </c>
      <c r="C287" s="245">
        <v>60</v>
      </c>
      <c r="D287" s="119">
        <v>6154.7142999999996</v>
      </c>
      <c r="E287" s="228">
        <v>6178</v>
      </c>
      <c r="F287" s="426"/>
      <c r="G287" s="93"/>
      <c r="H287" s="246"/>
      <c r="I287" s="316"/>
    </row>
    <row r="288" spans="2:9" s="53" customFormat="1" ht="15">
      <c r="B288" s="231" t="s">
        <v>2011</v>
      </c>
      <c r="C288" s="245">
        <v>-60</v>
      </c>
      <c r="D288" s="119">
        <v>6204.1683999999996</v>
      </c>
      <c r="E288" s="228">
        <v>6264</v>
      </c>
      <c r="F288" s="426"/>
      <c r="G288" s="93"/>
      <c r="H288" s="246"/>
    </row>
    <row r="289" spans="2:9" s="53" customFormat="1" ht="15">
      <c r="B289" s="227" t="s">
        <v>2017</v>
      </c>
      <c r="C289" s="245">
        <v>28</v>
      </c>
      <c r="D289" s="119">
        <v>46800.773399999998</v>
      </c>
      <c r="E289" s="228">
        <v>47635</v>
      </c>
      <c r="F289" s="426"/>
      <c r="G289" s="93"/>
      <c r="H289" s="246"/>
    </row>
    <row r="290" spans="2:9" s="311" customFormat="1" ht="15">
      <c r="B290" s="227" t="s">
        <v>2018</v>
      </c>
      <c r="C290" s="245">
        <v>-28</v>
      </c>
      <c r="D290" s="119">
        <v>46624.995199999998</v>
      </c>
      <c r="E290" s="228">
        <v>47655</v>
      </c>
      <c r="F290" s="426"/>
      <c r="G290" s="317"/>
      <c r="H290" s="246"/>
      <c r="I290" s="318"/>
    </row>
    <row r="291" spans="2:9" s="311" customFormat="1" ht="15">
      <c r="B291" s="227" t="s">
        <v>2979</v>
      </c>
      <c r="C291" s="245">
        <v>705</v>
      </c>
      <c r="D291" s="119">
        <v>47422.549299999999</v>
      </c>
      <c r="E291" s="228">
        <v>47652</v>
      </c>
      <c r="F291" s="426"/>
      <c r="G291" s="317"/>
      <c r="H291" s="246"/>
    </row>
    <row r="292" spans="2:9" s="311" customFormat="1" ht="15">
      <c r="B292" s="229" t="s">
        <v>2980</v>
      </c>
      <c r="C292" s="245">
        <v>-705</v>
      </c>
      <c r="D292" s="119">
        <v>47750.654499999997</v>
      </c>
      <c r="E292" s="228">
        <v>47706</v>
      </c>
      <c r="F292" s="426"/>
      <c r="G292" s="317"/>
      <c r="H292" s="246"/>
    </row>
    <row r="293" spans="2:9" s="311" customFormat="1" ht="15">
      <c r="B293" s="229" t="s">
        <v>2013</v>
      </c>
      <c r="C293" s="245">
        <v>-10</v>
      </c>
      <c r="D293" s="119">
        <v>390.9418</v>
      </c>
      <c r="E293" s="228">
        <v>409</v>
      </c>
      <c r="F293" s="426"/>
      <c r="G293" s="317"/>
      <c r="H293" s="246"/>
    </row>
    <row r="294" spans="2:9" s="311" customFormat="1" ht="15">
      <c r="B294" s="229" t="s">
        <v>2986</v>
      </c>
      <c r="C294" s="245">
        <v>10</v>
      </c>
      <c r="D294" s="119">
        <v>436.18860000000001</v>
      </c>
      <c r="E294" s="228">
        <v>417.1</v>
      </c>
      <c r="F294" s="426"/>
      <c r="G294" s="317"/>
      <c r="H294" s="246"/>
    </row>
    <row r="295" spans="2:9" s="311" customFormat="1" ht="15">
      <c r="B295" s="229" t="s">
        <v>2015</v>
      </c>
      <c r="C295" s="245">
        <v>329</v>
      </c>
      <c r="D295" s="119">
        <v>63503.8413</v>
      </c>
      <c r="E295" s="228">
        <v>64534</v>
      </c>
      <c r="F295" s="426"/>
      <c r="G295" s="317"/>
      <c r="H295" s="246"/>
    </row>
    <row r="296" spans="2:9" s="311" customFormat="1" ht="15">
      <c r="B296" s="229" t="s">
        <v>2016</v>
      </c>
      <c r="C296" s="245">
        <v>-329</v>
      </c>
      <c r="D296" s="119">
        <v>62885.997900000002</v>
      </c>
      <c r="E296" s="228">
        <v>65274</v>
      </c>
      <c r="F296" s="427"/>
      <c r="G296" s="317"/>
      <c r="H296" s="246"/>
    </row>
    <row r="297" spans="2:9" s="53" customFormat="1" ht="15">
      <c r="C297" s="288"/>
      <c r="F297" s="319"/>
      <c r="G297" s="317"/>
      <c r="H297" s="247"/>
    </row>
    <row r="298" spans="2:9" s="53" customFormat="1">
      <c r="C298" s="288"/>
      <c r="F298" s="93"/>
      <c r="G298" s="93"/>
      <c r="H298" s="247"/>
    </row>
    <row r="299" spans="2:9" s="274" customFormat="1">
      <c r="B299" s="230" t="s">
        <v>2019</v>
      </c>
      <c r="C299" s="320">
        <v>0.17449999999999999</v>
      </c>
      <c r="F299" s="275"/>
      <c r="G299" s="275"/>
      <c r="H299" s="248"/>
    </row>
    <row r="300" spans="2:9" s="53" customFormat="1">
      <c r="C300" s="288"/>
      <c r="F300" s="93"/>
      <c r="G300" s="93"/>
      <c r="H300" s="247"/>
    </row>
    <row r="301" spans="2:9" s="235" customFormat="1" ht="15">
      <c r="B301" s="280" t="s">
        <v>2020</v>
      </c>
      <c r="C301" s="267">
        <v>44500</v>
      </c>
      <c r="D301" s="122"/>
      <c r="E301" s="321"/>
      <c r="F301" s="314"/>
      <c r="G301" s="236"/>
      <c r="H301" s="249"/>
    </row>
    <row r="302" spans="2:9" s="323" customFormat="1" ht="51">
      <c r="B302" s="284" t="s">
        <v>1607</v>
      </c>
      <c r="C302" s="284" t="s">
        <v>2021</v>
      </c>
      <c r="D302" s="74" t="s">
        <v>1609</v>
      </c>
      <c r="E302" s="285" t="s">
        <v>1610</v>
      </c>
      <c r="F302" s="322" t="s">
        <v>1611</v>
      </c>
      <c r="G302" s="306"/>
      <c r="H302" s="250"/>
    </row>
    <row r="303" spans="2:9" s="289" customFormat="1" ht="15">
      <c r="B303" s="241" t="s">
        <v>2017</v>
      </c>
      <c r="C303" s="243">
        <v>1</v>
      </c>
      <c r="D303" s="96">
        <v>46800.773399999998</v>
      </c>
      <c r="E303" s="324">
        <v>47635</v>
      </c>
      <c r="F303" s="424" t="s">
        <v>1993</v>
      </c>
      <c r="G303" s="93"/>
      <c r="H303" s="246"/>
    </row>
    <row r="304" spans="2:9" s="289" customFormat="1" ht="15">
      <c r="B304" s="241" t="s">
        <v>2979</v>
      </c>
      <c r="C304" s="325">
        <v>50</v>
      </c>
      <c r="D304" s="96">
        <v>47422.549299999999</v>
      </c>
      <c r="E304" s="324">
        <v>47652</v>
      </c>
      <c r="F304" s="424"/>
      <c r="G304" s="93"/>
      <c r="H304" s="246"/>
    </row>
    <row r="305" spans="2:12" s="311" customFormat="1" ht="15">
      <c r="B305" s="241" t="s">
        <v>2012</v>
      </c>
      <c r="C305" s="243">
        <v>20</v>
      </c>
      <c r="D305" s="119">
        <v>15129.942999999999</v>
      </c>
      <c r="E305" s="244">
        <v>14965</v>
      </c>
      <c r="F305" s="424"/>
      <c r="G305" s="326"/>
      <c r="H305" s="246"/>
      <c r="I305" s="327"/>
      <c r="J305" s="93"/>
    </row>
    <row r="306" spans="2:12" s="311" customFormat="1" ht="15">
      <c r="B306" s="242" t="s">
        <v>2981</v>
      </c>
      <c r="C306" s="243">
        <v>2900</v>
      </c>
      <c r="D306" s="119">
        <v>14471.2662</v>
      </c>
      <c r="E306" s="244">
        <v>14340</v>
      </c>
      <c r="F306" s="424"/>
      <c r="G306" s="326"/>
      <c r="H306" s="246"/>
      <c r="I306" s="327"/>
      <c r="J306" s="93"/>
      <c r="K306" s="93"/>
    </row>
    <row r="307" spans="2:12" s="311" customFormat="1" ht="15">
      <c r="B307" s="241" t="s">
        <v>2982</v>
      </c>
      <c r="C307" s="243">
        <v>2650</v>
      </c>
      <c r="D307" s="119">
        <v>14256.4202</v>
      </c>
      <c r="E307" s="244">
        <v>14313</v>
      </c>
      <c r="F307" s="424"/>
      <c r="G307" s="326"/>
      <c r="H307" s="246"/>
      <c r="I307" s="327"/>
      <c r="J307" s="93"/>
    </row>
    <row r="308" spans="2:12" s="311" customFormat="1" ht="15">
      <c r="B308" s="241" t="s">
        <v>2983</v>
      </c>
      <c r="C308" s="243">
        <v>23</v>
      </c>
      <c r="D308" s="119">
        <v>6530.6569</v>
      </c>
      <c r="E308" s="244">
        <v>6488</v>
      </c>
      <c r="F308" s="424"/>
      <c r="G308" s="326"/>
      <c r="H308" s="246"/>
      <c r="I308" s="327"/>
      <c r="J308" s="93"/>
    </row>
    <row r="309" spans="2:12" s="311" customFormat="1" ht="15">
      <c r="B309" s="241" t="s">
        <v>2984</v>
      </c>
      <c r="C309" s="243">
        <v>2500</v>
      </c>
      <c r="D309" s="119">
        <v>17815.6999</v>
      </c>
      <c r="E309" s="244">
        <v>17064</v>
      </c>
      <c r="F309" s="424"/>
      <c r="G309" s="326"/>
      <c r="H309" s="246"/>
      <c r="I309" s="327"/>
      <c r="J309" s="93"/>
      <c r="K309" s="93"/>
    </row>
    <row r="310" spans="2:12" s="311" customFormat="1" ht="15">
      <c r="B310" s="229" t="s">
        <v>2985</v>
      </c>
      <c r="C310" s="243">
        <v>500</v>
      </c>
      <c r="D310" s="119">
        <v>17092.297900000001</v>
      </c>
      <c r="E310" s="244">
        <v>17040</v>
      </c>
      <c r="F310" s="424"/>
      <c r="G310" s="326"/>
      <c r="H310" s="246"/>
      <c r="I310" s="327"/>
      <c r="J310" s="93"/>
      <c r="K310" s="93"/>
    </row>
    <row r="311" spans="2:12" s="311" customFormat="1" ht="15">
      <c r="B311" s="229" t="s">
        <v>2022</v>
      </c>
      <c r="C311" s="243">
        <v>20</v>
      </c>
      <c r="D311" s="119">
        <v>8573.42</v>
      </c>
      <c r="E311" s="244">
        <v>8265</v>
      </c>
      <c r="F311" s="424"/>
      <c r="G311" s="326"/>
      <c r="H311" s="246"/>
      <c r="I311" s="327"/>
      <c r="J311" s="93"/>
      <c r="K311" s="93"/>
    </row>
    <row r="312" spans="2:12" s="311" customFormat="1" ht="15">
      <c r="B312" s="229" t="s">
        <v>2014</v>
      </c>
      <c r="C312" s="243">
        <v>24</v>
      </c>
      <c r="D312" s="119">
        <v>8700.4256999999998</v>
      </c>
      <c r="E312" s="244">
        <v>8545</v>
      </c>
      <c r="F312" s="424"/>
      <c r="G312" s="326"/>
      <c r="H312" s="246"/>
      <c r="I312" s="327"/>
      <c r="J312" s="93"/>
      <c r="K312" s="93"/>
    </row>
    <row r="313" spans="2:12" s="311" customFormat="1" ht="15">
      <c r="B313" s="227" t="s">
        <v>2015</v>
      </c>
      <c r="C313" s="243">
        <v>85</v>
      </c>
      <c r="D313" s="119">
        <v>63503.8413</v>
      </c>
      <c r="E313" s="244">
        <v>64534</v>
      </c>
      <c r="F313" s="424"/>
      <c r="G313" s="326"/>
      <c r="H313" s="246"/>
      <c r="I313" s="327"/>
      <c r="J313" s="93"/>
      <c r="K313" s="93"/>
    </row>
    <row r="314" spans="2:12" s="311" customFormat="1" ht="15">
      <c r="B314" s="227" t="s">
        <v>2024</v>
      </c>
      <c r="C314" s="243">
        <v>578</v>
      </c>
      <c r="D314" s="119">
        <v>69153.416200000007</v>
      </c>
      <c r="E314" s="244">
        <v>65598</v>
      </c>
      <c r="F314" s="424"/>
      <c r="G314" s="326"/>
      <c r="H314" s="246"/>
      <c r="I314" s="327"/>
      <c r="J314" s="93"/>
      <c r="K314" s="93"/>
    </row>
    <row r="315" spans="2:12" s="311" customFormat="1" ht="15">
      <c r="B315" s="227" t="s">
        <v>2023</v>
      </c>
      <c r="C315" s="243">
        <v>30</v>
      </c>
      <c r="D315" s="119">
        <v>5900.4764999999998</v>
      </c>
      <c r="E315" s="244">
        <v>5374</v>
      </c>
      <c r="F315" s="424"/>
      <c r="G315" s="326"/>
      <c r="H315" s="246"/>
      <c r="I315" s="327"/>
      <c r="J315" s="93"/>
      <c r="K315" s="93"/>
    </row>
    <row r="316" spans="2:12" s="311" customFormat="1" ht="15">
      <c r="B316" s="227" t="s">
        <v>2977</v>
      </c>
      <c r="C316" s="243">
        <v>10</v>
      </c>
      <c r="D316" s="119">
        <v>771.40639999999996</v>
      </c>
      <c r="E316" s="244">
        <v>747.2</v>
      </c>
      <c r="F316" s="424"/>
      <c r="G316" s="326"/>
      <c r="H316" s="246"/>
      <c r="I316" s="327"/>
      <c r="J316" s="93"/>
      <c r="K316" s="93"/>
    </row>
    <row r="317" spans="2:12" s="53" customFormat="1">
      <c r="C317" s="288"/>
      <c r="F317" s="93"/>
      <c r="G317" s="328"/>
      <c r="H317" s="93"/>
      <c r="I317" s="93"/>
      <c r="J317" s="93"/>
      <c r="K317" s="93"/>
    </row>
    <row r="318" spans="2:12" s="274" customFormat="1">
      <c r="B318" s="232" t="s">
        <v>2025</v>
      </c>
      <c r="C318" s="320">
        <v>4.0599999999999997E-2</v>
      </c>
      <c r="F318" s="275"/>
      <c r="G318" s="275"/>
      <c r="H318" s="329"/>
      <c r="I318" s="330"/>
      <c r="J318" s="93"/>
      <c r="K318" s="93"/>
    </row>
    <row r="319" spans="2:12" s="274" customFormat="1">
      <c r="B319" s="331"/>
      <c r="C319" s="124"/>
      <c r="F319" s="275"/>
      <c r="G319" s="275"/>
      <c r="H319" s="275"/>
      <c r="J319" s="93"/>
      <c r="K319" s="93"/>
    </row>
    <row r="320" spans="2:12" s="235" customFormat="1" ht="15.75">
      <c r="B320" s="234" t="s">
        <v>2026</v>
      </c>
      <c r="C320" s="90" t="s">
        <v>2007</v>
      </c>
      <c r="F320" s="236"/>
      <c r="G320" s="237"/>
      <c r="H320" s="236"/>
      <c r="J320" s="238"/>
      <c r="K320" s="238"/>
      <c r="L320" s="238"/>
    </row>
    <row r="321" spans="2:12" s="274" customFormat="1" ht="15">
      <c r="B321" s="229" t="s">
        <v>2058</v>
      </c>
      <c r="C321" s="233">
        <v>44</v>
      </c>
      <c r="F321" s="275"/>
      <c r="G321" s="329"/>
      <c r="H321" s="275"/>
      <c r="J321" s="93"/>
      <c r="K321" s="93"/>
      <c r="L321" s="93"/>
    </row>
    <row r="322" spans="2:12" s="274" customFormat="1" ht="15">
      <c r="B322" s="229" t="s">
        <v>2037</v>
      </c>
      <c r="C322" s="233">
        <v>255</v>
      </c>
      <c r="F322" s="275"/>
      <c r="G322" s="275"/>
      <c r="H322" s="275"/>
      <c r="J322" s="93"/>
      <c r="K322" s="93"/>
      <c r="L322" s="93"/>
    </row>
    <row r="323" spans="2:12" s="274" customFormat="1" ht="15">
      <c r="B323" s="229" t="s">
        <v>2059</v>
      </c>
      <c r="C323" s="233">
        <v>14</v>
      </c>
      <c r="F323" s="275"/>
      <c r="G323" s="275"/>
      <c r="H323" s="275"/>
      <c r="J323" s="93"/>
      <c r="K323" s="93"/>
      <c r="L323" s="93"/>
    </row>
    <row r="324" spans="2:12" s="274" customFormat="1" ht="15">
      <c r="B324" s="229" t="s">
        <v>2060</v>
      </c>
      <c r="C324" s="233">
        <v>184</v>
      </c>
      <c r="F324" s="275"/>
      <c r="G324" s="275"/>
      <c r="H324" s="275"/>
      <c r="J324" s="93"/>
      <c r="K324" s="93"/>
      <c r="L324" s="93"/>
    </row>
    <row r="325" spans="2:12" s="274" customFormat="1" ht="15">
      <c r="B325" s="229" t="s">
        <v>2029</v>
      </c>
      <c r="C325" s="233">
        <v>235</v>
      </c>
      <c r="F325" s="275"/>
      <c r="G325" s="275"/>
      <c r="H325" s="275"/>
      <c r="J325" s="93"/>
      <c r="K325" s="93"/>
      <c r="L325" s="93"/>
    </row>
    <row r="326" spans="2:12" s="274" customFormat="1" ht="15">
      <c r="B326" s="229" t="s">
        <v>2061</v>
      </c>
      <c r="C326" s="233">
        <v>20</v>
      </c>
      <c r="F326" s="275"/>
      <c r="G326" s="275"/>
      <c r="H326" s="275"/>
      <c r="J326" s="93"/>
      <c r="K326" s="93"/>
      <c r="L326" s="93"/>
    </row>
    <row r="327" spans="2:12" s="274" customFormat="1" ht="15">
      <c r="B327" s="229" t="s">
        <v>2062</v>
      </c>
      <c r="C327" s="233">
        <v>20</v>
      </c>
      <c r="F327" s="275"/>
      <c r="G327" s="275"/>
      <c r="H327" s="275"/>
      <c r="J327" s="93"/>
      <c r="K327" s="93"/>
      <c r="L327" s="93"/>
    </row>
    <row r="328" spans="2:12" s="274" customFormat="1" ht="15">
      <c r="B328" s="229" t="s">
        <v>2063</v>
      </c>
      <c r="C328" s="233">
        <v>5</v>
      </c>
      <c r="F328" s="275"/>
      <c r="G328" s="275"/>
      <c r="H328" s="275"/>
      <c r="J328" s="93"/>
      <c r="K328" s="93"/>
      <c r="L328" s="93"/>
    </row>
    <row r="329" spans="2:12" s="274" customFormat="1" ht="15">
      <c r="B329" s="229" t="s">
        <v>2038</v>
      </c>
      <c r="C329" s="233">
        <v>85</v>
      </c>
      <c r="F329" s="275"/>
      <c r="G329" s="275"/>
      <c r="H329" s="275"/>
    </row>
    <row r="330" spans="2:12" s="274" customFormat="1" ht="15">
      <c r="B330" s="229" t="s">
        <v>2030</v>
      </c>
      <c r="C330" s="233">
        <v>40</v>
      </c>
      <c r="F330" s="275"/>
      <c r="G330" s="275"/>
      <c r="H330" s="275"/>
    </row>
    <row r="331" spans="2:12" s="274" customFormat="1" ht="15">
      <c r="B331" s="229" t="s">
        <v>2064</v>
      </c>
      <c r="C331" s="233">
        <v>5</v>
      </c>
      <c r="F331" s="275"/>
      <c r="G331" s="275"/>
      <c r="H331" s="275"/>
    </row>
    <row r="332" spans="2:12" s="274" customFormat="1" ht="15">
      <c r="B332" s="229" t="s">
        <v>2031</v>
      </c>
      <c r="C332" s="233">
        <v>93</v>
      </c>
      <c r="F332" s="275"/>
      <c r="G332" s="275"/>
      <c r="H332" s="275"/>
    </row>
    <row r="333" spans="2:12" s="274" customFormat="1" ht="15">
      <c r="B333" s="229" t="s">
        <v>2065</v>
      </c>
      <c r="C333" s="233">
        <v>117</v>
      </c>
      <c r="F333" s="275"/>
      <c r="G333" s="275"/>
      <c r="H333" s="275"/>
    </row>
    <row r="334" spans="2:12" s="274" customFormat="1" ht="15">
      <c r="B334" s="229" t="s">
        <v>2039</v>
      </c>
      <c r="C334" s="233">
        <v>871</v>
      </c>
      <c r="F334" s="275"/>
      <c r="G334" s="275"/>
      <c r="H334" s="275"/>
    </row>
    <row r="335" spans="2:12" s="274" customFormat="1" ht="15">
      <c r="B335" s="229" t="s">
        <v>2032</v>
      </c>
      <c r="C335" s="233">
        <v>230</v>
      </c>
      <c r="F335" s="275"/>
      <c r="G335" s="275"/>
      <c r="H335" s="275"/>
    </row>
    <row r="336" spans="2:12" s="274" customFormat="1" ht="15">
      <c r="B336" s="229" t="s">
        <v>2066</v>
      </c>
      <c r="C336" s="233">
        <v>15</v>
      </c>
      <c r="F336" s="275"/>
      <c r="G336" s="275"/>
      <c r="H336" s="275"/>
    </row>
    <row r="337" spans="2:8" s="274" customFormat="1" ht="15">
      <c r="B337" s="229" t="s">
        <v>2067</v>
      </c>
      <c r="C337" s="233">
        <v>15</v>
      </c>
      <c r="F337" s="275"/>
      <c r="G337" s="275"/>
      <c r="H337" s="275"/>
    </row>
    <row r="338" spans="2:8" s="274" customFormat="1" ht="15">
      <c r="B338" s="229" t="s">
        <v>2040</v>
      </c>
      <c r="C338" s="233">
        <v>15</v>
      </c>
      <c r="F338" s="275"/>
      <c r="G338" s="275"/>
      <c r="H338" s="275"/>
    </row>
    <row r="339" spans="2:8" s="274" customFormat="1" ht="15">
      <c r="B339" s="229" t="s">
        <v>2041</v>
      </c>
      <c r="C339" s="233">
        <v>15</v>
      </c>
      <c r="F339" s="275"/>
      <c r="G339" s="275"/>
      <c r="H339" s="275"/>
    </row>
    <row r="340" spans="2:8" s="274" customFormat="1" ht="15">
      <c r="B340" s="229" t="s">
        <v>2042</v>
      </c>
      <c r="C340" s="233">
        <v>20</v>
      </c>
      <c r="F340" s="275"/>
      <c r="G340" s="275"/>
      <c r="H340" s="275"/>
    </row>
    <row r="341" spans="2:8" s="274" customFormat="1" ht="15">
      <c r="B341" s="229" t="s">
        <v>2068</v>
      </c>
      <c r="C341" s="233">
        <v>29</v>
      </c>
      <c r="F341" s="275"/>
      <c r="G341" s="275"/>
      <c r="H341" s="275"/>
    </row>
    <row r="342" spans="2:8" s="274" customFormat="1" ht="15">
      <c r="B342" s="229" t="s">
        <v>2069</v>
      </c>
      <c r="C342" s="233">
        <v>24</v>
      </c>
      <c r="F342" s="275"/>
      <c r="G342" s="275"/>
      <c r="H342" s="275"/>
    </row>
    <row r="343" spans="2:8" s="274" customFormat="1" ht="15">
      <c r="B343" s="229" t="s">
        <v>2070</v>
      </c>
      <c r="C343" s="233">
        <v>6400</v>
      </c>
      <c r="F343" s="275"/>
      <c r="G343" s="275"/>
      <c r="H343" s="275"/>
    </row>
    <row r="344" spans="2:8" s="274" customFormat="1" ht="15">
      <c r="B344" s="229" t="s">
        <v>2071</v>
      </c>
      <c r="C344" s="233">
        <v>10250</v>
      </c>
      <c r="F344" s="275"/>
      <c r="G344" s="275"/>
      <c r="H344" s="275"/>
    </row>
    <row r="345" spans="2:8" s="274" customFormat="1" ht="15">
      <c r="B345" s="229" t="s">
        <v>2072</v>
      </c>
      <c r="C345" s="233">
        <v>3700</v>
      </c>
      <c r="F345" s="275"/>
      <c r="G345" s="275"/>
      <c r="H345" s="275"/>
    </row>
    <row r="346" spans="2:8" s="274" customFormat="1" ht="15">
      <c r="B346" s="229" t="s">
        <v>2043</v>
      </c>
      <c r="C346" s="233">
        <v>70</v>
      </c>
      <c r="F346" s="275"/>
      <c r="G346" s="275"/>
      <c r="H346" s="275"/>
    </row>
    <row r="347" spans="2:8" s="274" customFormat="1" ht="15">
      <c r="B347" s="229" t="s">
        <v>2073</v>
      </c>
      <c r="C347" s="233">
        <v>15</v>
      </c>
      <c r="F347" s="275"/>
      <c r="G347" s="275"/>
      <c r="H347" s="275"/>
    </row>
    <row r="348" spans="2:8" s="274" customFormat="1" ht="15">
      <c r="B348" s="229" t="s">
        <v>2044</v>
      </c>
      <c r="C348" s="233">
        <v>25</v>
      </c>
      <c r="F348" s="275"/>
      <c r="G348" s="275"/>
      <c r="H348" s="275"/>
    </row>
    <row r="349" spans="2:8" s="274" customFormat="1" ht="15">
      <c r="B349" s="229" t="s">
        <v>2045</v>
      </c>
      <c r="C349" s="233">
        <v>30</v>
      </c>
      <c r="F349" s="275"/>
      <c r="G349" s="275"/>
      <c r="H349" s="275"/>
    </row>
    <row r="350" spans="2:8" s="274" customFormat="1" ht="15">
      <c r="B350" s="229" t="s">
        <v>2033</v>
      </c>
      <c r="C350" s="233">
        <v>30</v>
      </c>
      <c r="F350" s="275"/>
      <c r="G350" s="275"/>
      <c r="H350" s="275"/>
    </row>
    <row r="351" spans="2:8" s="274" customFormat="1" ht="15">
      <c r="B351" s="229" t="s">
        <v>2034</v>
      </c>
      <c r="C351" s="233">
        <v>24</v>
      </c>
      <c r="F351" s="275"/>
      <c r="G351" s="275"/>
      <c r="H351" s="275"/>
    </row>
    <row r="352" spans="2:8" s="274" customFormat="1" ht="15">
      <c r="B352" s="229" t="s">
        <v>2027</v>
      </c>
      <c r="C352" s="233">
        <v>91</v>
      </c>
      <c r="F352" s="275"/>
      <c r="G352" s="275"/>
      <c r="H352" s="275"/>
    </row>
    <row r="353" spans="2:8" s="274" customFormat="1" ht="15">
      <c r="B353" s="229" t="s">
        <v>2075</v>
      </c>
      <c r="C353" s="233">
        <v>21</v>
      </c>
      <c r="F353" s="275"/>
      <c r="G353" s="275"/>
      <c r="H353" s="275"/>
    </row>
    <row r="354" spans="2:8" s="274" customFormat="1" ht="15">
      <c r="B354" s="229" t="s">
        <v>2046</v>
      </c>
      <c r="C354" s="233">
        <v>331</v>
      </c>
      <c r="F354" s="275"/>
      <c r="G354" s="275"/>
      <c r="H354" s="275"/>
    </row>
    <row r="355" spans="2:8" s="274" customFormat="1" ht="15">
      <c r="B355" s="229" t="s">
        <v>2028</v>
      </c>
      <c r="C355" s="233">
        <v>331</v>
      </c>
      <c r="F355" s="275"/>
      <c r="G355" s="275"/>
      <c r="H355" s="275"/>
    </row>
    <row r="356" spans="2:8" s="274" customFormat="1" ht="15">
      <c r="B356" s="229" t="s">
        <v>2035</v>
      </c>
      <c r="C356" s="233">
        <v>10</v>
      </c>
      <c r="F356" s="275"/>
      <c r="G356" s="275"/>
      <c r="H356" s="275"/>
    </row>
    <row r="357" spans="2:8" s="274" customFormat="1" ht="15">
      <c r="B357" s="229" t="s">
        <v>2036</v>
      </c>
      <c r="C357" s="233">
        <v>5</v>
      </c>
      <c r="F357" s="275"/>
      <c r="G357" s="275"/>
      <c r="H357" s="275"/>
    </row>
    <row r="358" spans="2:8" s="274" customFormat="1" ht="15">
      <c r="B358" s="229" t="s">
        <v>2047</v>
      </c>
      <c r="C358" s="233">
        <v>10</v>
      </c>
      <c r="F358" s="275"/>
      <c r="G358" s="275"/>
      <c r="H358" s="275"/>
    </row>
    <row r="359" spans="2:8" s="274" customFormat="1" ht="15">
      <c r="B359" s="229" t="s">
        <v>2076</v>
      </c>
      <c r="C359" s="233">
        <v>10</v>
      </c>
      <c r="F359" s="275"/>
      <c r="G359" s="275"/>
      <c r="H359" s="275"/>
    </row>
    <row r="360" spans="2:8" s="274" customFormat="1" ht="15">
      <c r="B360" s="229" t="s">
        <v>2048</v>
      </c>
      <c r="C360" s="233">
        <v>10</v>
      </c>
      <c r="F360" s="275"/>
      <c r="G360" s="275"/>
      <c r="H360" s="275"/>
    </row>
    <row r="361" spans="2:8" s="274" customFormat="1">
      <c r="F361" s="275"/>
      <c r="G361" s="275"/>
      <c r="H361" s="275"/>
    </row>
    <row r="362" spans="2:8" s="274" customFormat="1" ht="15">
      <c r="B362" s="311"/>
      <c r="C362" s="312"/>
      <c r="F362" s="275"/>
      <c r="G362" s="275"/>
      <c r="H362" s="275"/>
    </row>
    <row r="363" spans="2:8" s="235" customFormat="1" ht="15.75">
      <c r="B363" s="234" t="s">
        <v>2049</v>
      </c>
      <c r="C363" s="90" t="s">
        <v>2007</v>
      </c>
      <c r="F363" s="236"/>
      <c r="G363" s="236"/>
      <c r="H363" s="236"/>
    </row>
    <row r="364" spans="2:8" s="274" customFormat="1" ht="15">
      <c r="B364" s="229" t="s">
        <v>2058</v>
      </c>
      <c r="C364" s="233">
        <v>44</v>
      </c>
      <c r="F364" s="275"/>
      <c r="G364" s="275"/>
      <c r="H364" s="275"/>
    </row>
    <row r="365" spans="2:8" s="274" customFormat="1" ht="15">
      <c r="B365" s="229" t="s">
        <v>2037</v>
      </c>
      <c r="C365" s="233">
        <v>255</v>
      </c>
      <c r="F365" s="275"/>
      <c r="G365" s="275"/>
      <c r="H365" s="275"/>
    </row>
    <row r="366" spans="2:8" s="274" customFormat="1" ht="15">
      <c r="B366" s="229" t="s">
        <v>2059</v>
      </c>
      <c r="C366" s="233">
        <v>14</v>
      </c>
      <c r="F366" s="275"/>
      <c r="G366" s="275"/>
      <c r="H366" s="275"/>
    </row>
    <row r="367" spans="2:8" s="274" customFormat="1" ht="15">
      <c r="B367" s="229" t="s">
        <v>2060</v>
      </c>
      <c r="C367" s="233">
        <v>184</v>
      </c>
      <c r="F367" s="275"/>
      <c r="G367" s="275"/>
      <c r="H367" s="275"/>
    </row>
    <row r="368" spans="2:8" s="274" customFormat="1" ht="15">
      <c r="B368" s="229" t="s">
        <v>2029</v>
      </c>
      <c r="C368" s="233">
        <v>235</v>
      </c>
      <c r="F368" s="275"/>
      <c r="G368" s="275"/>
      <c r="H368" s="275"/>
    </row>
    <row r="369" spans="2:8" s="274" customFormat="1" ht="15">
      <c r="B369" s="229" t="s">
        <v>2061</v>
      </c>
      <c r="C369" s="233">
        <v>20</v>
      </c>
      <c r="F369" s="275"/>
      <c r="G369" s="275"/>
      <c r="H369" s="275"/>
    </row>
    <row r="370" spans="2:8" s="274" customFormat="1" ht="15">
      <c r="B370" s="229" t="s">
        <v>2062</v>
      </c>
      <c r="C370" s="233">
        <v>20</v>
      </c>
      <c r="F370" s="275"/>
      <c r="G370" s="275"/>
      <c r="H370" s="275"/>
    </row>
    <row r="371" spans="2:8" s="274" customFormat="1" ht="15">
      <c r="B371" s="229" t="s">
        <v>2063</v>
      </c>
      <c r="C371" s="233">
        <v>5</v>
      </c>
      <c r="F371" s="275"/>
      <c r="G371" s="275"/>
      <c r="H371" s="275"/>
    </row>
    <row r="372" spans="2:8" s="274" customFormat="1" ht="15">
      <c r="B372" s="229" t="s">
        <v>2038</v>
      </c>
      <c r="C372" s="233">
        <v>85</v>
      </c>
      <c r="F372" s="275"/>
      <c r="G372" s="275"/>
      <c r="H372" s="275"/>
    </row>
    <row r="373" spans="2:8" s="274" customFormat="1" ht="15">
      <c r="B373" s="229" t="s">
        <v>2030</v>
      </c>
      <c r="C373" s="233">
        <v>40</v>
      </c>
      <c r="F373" s="275"/>
      <c r="G373" s="275"/>
      <c r="H373" s="275"/>
    </row>
    <row r="374" spans="2:8" s="274" customFormat="1" ht="15">
      <c r="B374" s="229" t="s">
        <v>2064</v>
      </c>
      <c r="C374" s="233">
        <v>5</v>
      </c>
      <c r="F374" s="275"/>
      <c r="G374" s="275"/>
      <c r="H374" s="275"/>
    </row>
    <row r="375" spans="2:8" s="274" customFormat="1" ht="15">
      <c r="B375" s="229" t="s">
        <v>2031</v>
      </c>
      <c r="C375" s="233">
        <v>93</v>
      </c>
      <c r="F375" s="275"/>
      <c r="G375" s="275"/>
      <c r="H375" s="275"/>
    </row>
    <row r="376" spans="2:8" s="274" customFormat="1" ht="15">
      <c r="B376" s="229" t="s">
        <v>2065</v>
      </c>
      <c r="C376" s="233">
        <v>117</v>
      </c>
      <c r="F376" s="275"/>
      <c r="G376" s="275"/>
      <c r="H376" s="275"/>
    </row>
    <row r="377" spans="2:8" s="274" customFormat="1" ht="15">
      <c r="B377" s="229" t="s">
        <v>2039</v>
      </c>
      <c r="C377" s="233">
        <v>871</v>
      </c>
      <c r="F377" s="275"/>
      <c r="G377" s="275"/>
      <c r="H377" s="275"/>
    </row>
    <row r="378" spans="2:8" s="274" customFormat="1" ht="15">
      <c r="B378" s="229" t="s">
        <v>2032</v>
      </c>
      <c r="C378" s="233">
        <v>230</v>
      </c>
      <c r="F378" s="275"/>
      <c r="G378" s="275"/>
      <c r="H378" s="275"/>
    </row>
    <row r="379" spans="2:8" s="274" customFormat="1" ht="15">
      <c r="B379" s="229" t="s">
        <v>2066</v>
      </c>
      <c r="C379" s="233">
        <v>15</v>
      </c>
      <c r="F379" s="275"/>
      <c r="G379" s="275"/>
      <c r="H379" s="275"/>
    </row>
    <row r="380" spans="2:8" s="274" customFormat="1" ht="15">
      <c r="B380" s="229" t="s">
        <v>2067</v>
      </c>
      <c r="C380" s="233">
        <v>15</v>
      </c>
      <c r="F380" s="275"/>
      <c r="G380" s="275"/>
      <c r="H380" s="275"/>
    </row>
    <row r="381" spans="2:8" s="274" customFormat="1" ht="15">
      <c r="B381" s="229" t="s">
        <v>2040</v>
      </c>
      <c r="C381" s="233">
        <v>15</v>
      </c>
      <c r="F381" s="275"/>
      <c r="G381" s="275"/>
      <c r="H381" s="275"/>
    </row>
    <row r="382" spans="2:8" s="274" customFormat="1" ht="15">
      <c r="B382" s="229" t="s">
        <v>2041</v>
      </c>
      <c r="C382" s="233">
        <v>15</v>
      </c>
      <c r="F382" s="275"/>
      <c r="G382" s="275"/>
      <c r="H382" s="275"/>
    </row>
    <row r="383" spans="2:8" s="274" customFormat="1" ht="15">
      <c r="B383" s="229" t="s">
        <v>2042</v>
      </c>
      <c r="C383" s="233">
        <v>20</v>
      </c>
      <c r="F383" s="275"/>
      <c r="G383" s="275"/>
      <c r="H383" s="275"/>
    </row>
    <row r="384" spans="2:8" s="274" customFormat="1" ht="15">
      <c r="B384" s="229" t="s">
        <v>2068</v>
      </c>
      <c r="C384" s="233">
        <v>29</v>
      </c>
      <c r="F384" s="275"/>
      <c r="G384" s="275"/>
      <c r="H384" s="275"/>
    </row>
    <row r="385" spans="2:8" s="274" customFormat="1" ht="15">
      <c r="B385" s="229" t="s">
        <v>2069</v>
      </c>
      <c r="C385" s="233">
        <v>24</v>
      </c>
      <c r="F385" s="275"/>
      <c r="G385" s="275"/>
      <c r="H385" s="275"/>
    </row>
    <row r="386" spans="2:8" s="274" customFormat="1" ht="15">
      <c r="B386" s="229" t="s">
        <v>2070</v>
      </c>
      <c r="C386" s="233">
        <v>6400</v>
      </c>
      <c r="F386" s="275"/>
      <c r="G386" s="275"/>
      <c r="H386" s="275"/>
    </row>
    <row r="387" spans="2:8" s="274" customFormat="1" ht="15">
      <c r="B387" s="229" t="s">
        <v>2071</v>
      </c>
      <c r="C387" s="233">
        <v>10250</v>
      </c>
      <c r="F387" s="275"/>
      <c r="G387" s="275"/>
      <c r="H387" s="275"/>
    </row>
    <row r="388" spans="2:8" s="274" customFormat="1" ht="15">
      <c r="B388" s="229" t="s">
        <v>2072</v>
      </c>
      <c r="C388" s="233">
        <v>3700</v>
      </c>
      <c r="F388" s="275"/>
      <c r="G388" s="275"/>
      <c r="H388" s="275"/>
    </row>
    <row r="389" spans="2:8" s="274" customFormat="1" ht="15">
      <c r="B389" s="229" t="s">
        <v>2043</v>
      </c>
      <c r="C389" s="233">
        <v>70</v>
      </c>
      <c r="F389" s="275"/>
      <c r="G389" s="275"/>
      <c r="H389" s="275"/>
    </row>
    <row r="390" spans="2:8" s="274" customFormat="1" ht="15">
      <c r="B390" s="229" t="s">
        <v>2073</v>
      </c>
      <c r="C390" s="233">
        <v>15</v>
      </c>
      <c r="F390" s="275"/>
      <c r="G390" s="275"/>
      <c r="H390" s="275"/>
    </row>
    <row r="391" spans="2:8" s="274" customFormat="1" ht="15">
      <c r="B391" s="229" t="s">
        <v>2044</v>
      </c>
      <c r="C391" s="233">
        <v>25</v>
      </c>
      <c r="F391" s="275"/>
      <c r="G391" s="275"/>
      <c r="H391" s="275"/>
    </row>
    <row r="392" spans="2:8" s="274" customFormat="1" ht="15">
      <c r="B392" s="229" t="s">
        <v>2045</v>
      </c>
      <c r="C392" s="233">
        <v>30</v>
      </c>
      <c r="F392" s="275"/>
      <c r="G392" s="275"/>
      <c r="H392" s="275"/>
    </row>
    <row r="393" spans="2:8" s="274" customFormat="1" ht="15">
      <c r="B393" s="229" t="s">
        <v>2033</v>
      </c>
      <c r="C393" s="233">
        <v>30</v>
      </c>
      <c r="F393" s="275"/>
      <c r="G393" s="275"/>
      <c r="H393" s="275"/>
    </row>
    <row r="394" spans="2:8" s="274" customFormat="1" ht="15">
      <c r="B394" s="229" t="s">
        <v>2034</v>
      </c>
      <c r="C394" s="233">
        <v>24</v>
      </c>
      <c r="F394" s="275"/>
      <c r="G394" s="275"/>
      <c r="H394" s="275"/>
    </row>
    <row r="395" spans="2:8" s="274" customFormat="1" ht="15">
      <c r="B395" s="229" t="s">
        <v>2027</v>
      </c>
      <c r="C395" s="233">
        <v>91</v>
      </c>
      <c r="F395" s="275"/>
      <c r="G395" s="275"/>
      <c r="H395" s="275"/>
    </row>
    <row r="396" spans="2:8" s="274" customFormat="1" ht="15">
      <c r="B396" s="229" t="s">
        <v>2075</v>
      </c>
      <c r="C396" s="233">
        <v>21</v>
      </c>
      <c r="F396" s="275"/>
      <c r="G396" s="275"/>
      <c r="H396" s="275"/>
    </row>
    <row r="397" spans="2:8" s="274" customFormat="1" ht="15">
      <c r="B397" s="229" t="s">
        <v>2046</v>
      </c>
      <c r="C397" s="233">
        <v>331</v>
      </c>
      <c r="F397" s="275"/>
      <c r="G397" s="275"/>
      <c r="H397" s="275"/>
    </row>
    <row r="398" spans="2:8" s="274" customFormat="1" ht="15">
      <c r="B398" s="229" t="s">
        <v>2028</v>
      </c>
      <c r="C398" s="233">
        <v>331</v>
      </c>
      <c r="F398" s="275"/>
      <c r="G398" s="275"/>
      <c r="H398" s="275"/>
    </row>
    <row r="399" spans="2:8" s="274" customFormat="1" ht="15">
      <c r="B399" s="229" t="s">
        <v>2035</v>
      </c>
      <c r="C399" s="233">
        <v>10</v>
      </c>
      <c r="F399" s="275"/>
      <c r="G399" s="275"/>
      <c r="H399" s="275"/>
    </row>
    <row r="400" spans="2:8" s="274" customFormat="1" ht="15">
      <c r="B400" s="229" t="s">
        <v>2036</v>
      </c>
      <c r="C400" s="233">
        <v>5</v>
      </c>
      <c r="F400" s="275"/>
      <c r="G400" s="275"/>
      <c r="H400" s="275"/>
    </row>
    <row r="401" spans="2:8" s="274" customFormat="1" ht="15">
      <c r="B401" s="229" t="s">
        <v>2047</v>
      </c>
      <c r="C401" s="233">
        <v>10</v>
      </c>
      <c r="F401" s="275"/>
      <c r="G401" s="275"/>
      <c r="H401" s="275"/>
    </row>
    <row r="402" spans="2:8" s="274" customFormat="1" ht="15">
      <c r="B402" s="229" t="s">
        <v>2076</v>
      </c>
      <c r="C402" s="233">
        <v>10</v>
      </c>
      <c r="F402" s="275"/>
      <c r="G402" s="275"/>
      <c r="H402" s="275"/>
    </row>
    <row r="403" spans="2:8" s="274" customFormat="1" ht="15">
      <c r="B403" s="229" t="s">
        <v>2048</v>
      </c>
      <c r="C403" s="233">
        <v>10</v>
      </c>
      <c r="F403" s="275"/>
      <c r="G403" s="275"/>
      <c r="H403" s="275"/>
    </row>
    <row r="404" spans="2:8" s="274" customFormat="1" ht="15">
      <c r="B404" s="311"/>
      <c r="C404" s="312"/>
      <c r="F404" s="275"/>
      <c r="G404" s="275"/>
      <c r="H404" s="275"/>
    </row>
    <row r="405" spans="2:8" s="274" customFormat="1">
      <c r="B405" s="331"/>
      <c r="C405" s="124"/>
      <c r="F405" s="275"/>
      <c r="G405" s="275"/>
      <c r="H405" s="275"/>
    </row>
    <row r="406" spans="2:8" s="235" customFormat="1" ht="15.75">
      <c r="B406" s="332" t="s">
        <v>2050</v>
      </c>
      <c r="C406" s="116" t="s">
        <v>1984</v>
      </c>
      <c r="F406" s="236"/>
      <c r="G406" s="236"/>
      <c r="H406" s="236"/>
    </row>
    <row r="407" spans="2:8" s="274" customFormat="1" ht="15">
      <c r="B407" s="229" t="s">
        <v>2058</v>
      </c>
      <c r="C407" s="239">
        <v>53853746</v>
      </c>
      <c r="F407" s="275"/>
      <c r="G407" s="275"/>
      <c r="H407" s="275"/>
    </row>
    <row r="408" spans="2:8" s="274" customFormat="1" ht="15">
      <c r="B408" s="229" t="s">
        <v>2037</v>
      </c>
      <c r="C408" s="239">
        <v>295792246</v>
      </c>
      <c r="F408" s="275"/>
      <c r="G408" s="275"/>
      <c r="H408" s="275"/>
    </row>
    <row r="409" spans="2:8" s="274" customFormat="1" ht="15">
      <c r="B409" s="229" t="s">
        <v>2059</v>
      </c>
      <c r="C409" s="239">
        <v>26897500</v>
      </c>
      <c r="F409" s="275"/>
      <c r="G409" s="275"/>
      <c r="H409" s="275"/>
    </row>
    <row r="410" spans="2:8" s="274" customFormat="1" ht="15">
      <c r="B410" s="229" t="s">
        <v>2060</v>
      </c>
      <c r="C410" s="239">
        <v>350649627.5</v>
      </c>
      <c r="F410" s="275"/>
      <c r="G410" s="275"/>
      <c r="H410" s="275"/>
    </row>
    <row r="411" spans="2:8" s="274" customFormat="1" ht="15">
      <c r="B411" s="229" t="s">
        <v>2029</v>
      </c>
      <c r="C411" s="239">
        <v>446746250</v>
      </c>
      <c r="F411" s="275"/>
      <c r="G411" s="275"/>
      <c r="H411" s="275"/>
    </row>
    <row r="412" spans="2:8" s="274" customFormat="1" ht="15">
      <c r="B412" s="229" t="s">
        <v>2061</v>
      </c>
      <c r="C412" s="239">
        <v>14879750</v>
      </c>
      <c r="F412" s="275"/>
      <c r="G412" s="275"/>
      <c r="H412" s="275"/>
    </row>
    <row r="413" spans="2:8" s="274" customFormat="1" ht="15">
      <c r="B413" s="229" t="s">
        <v>2062</v>
      </c>
      <c r="C413" s="239">
        <v>15029750</v>
      </c>
      <c r="F413" s="275"/>
      <c r="G413" s="275"/>
      <c r="H413" s="275"/>
    </row>
    <row r="414" spans="2:8" s="274" customFormat="1" ht="15">
      <c r="B414" s="229" t="s">
        <v>2063</v>
      </c>
      <c r="C414" s="239">
        <v>3141500</v>
      </c>
      <c r="F414" s="275"/>
      <c r="G414" s="275"/>
      <c r="H414" s="275"/>
    </row>
    <row r="415" spans="2:8" s="274" customFormat="1" ht="15">
      <c r="B415" s="229" t="s">
        <v>2038</v>
      </c>
      <c r="C415" s="239">
        <v>50544000.049999997</v>
      </c>
      <c r="F415" s="275"/>
      <c r="G415" s="275"/>
      <c r="H415" s="275"/>
    </row>
    <row r="416" spans="2:8" s="274" customFormat="1" ht="15">
      <c r="B416" s="229" t="s">
        <v>2030</v>
      </c>
      <c r="C416" s="239">
        <v>24031000</v>
      </c>
      <c r="F416" s="275"/>
      <c r="G416" s="275"/>
      <c r="H416" s="275"/>
    </row>
    <row r="417" spans="2:8" s="274" customFormat="1" ht="15">
      <c r="B417" s="229" t="s">
        <v>2064</v>
      </c>
      <c r="C417" s="239">
        <v>2025000</v>
      </c>
      <c r="F417" s="275"/>
      <c r="G417" s="275"/>
      <c r="H417" s="275"/>
    </row>
    <row r="418" spans="2:8" s="274" customFormat="1" ht="15">
      <c r="B418" s="229" t="s">
        <v>2031</v>
      </c>
      <c r="C418" s="239">
        <v>438056800</v>
      </c>
      <c r="F418" s="275"/>
      <c r="G418" s="275"/>
      <c r="H418" s="275"/>
    </row>
    <row r="419" spans="2:8" s="274" customFormat="1" ht="15">
      <c r="B419" s="229" t="s">
        <v>2065</v>
      </c>
      <c r="C419" s="239">
        <v>54711920.009999998</v>
      </c>
      <c r="F419" s="275"/>
      <c r="G419" s="275"/>
      <c r="H419" s="275"/>
    </row>
    <row r="420" spans="2:8" s="274" customFormat="1" ht="15">
      <c r="B420" s="229" t="s">
        <v>2039</v>
      </c>
      <c r="C420" s="239">
        <v>414055280.09000003</v>
      </c>
      <c r="F420" s="275"/>
      <c r="G420" s="275"/>
      <c r="H420" s="275"/>
    </row>
    <row r="421" spans="2:8" s="274" customFormat="1" ht="15">
      <c r="B421" s="229" t="s">
        <v>2032</v>
      </c>
      <c r="C421" s="239">
        <v>106524500</v>
      </c>
      <c r="F421" s="275"/>
      <c r="G421" s="275"/>
      <c r="H421" s="275"/>
    </row>
    <row r="422" spans="2:8" s="274" customFormat="1" ht="15">
      <c r="B422" s="229" t="s">
        <v>2066</v>
      </c>
      <c r="C422" s="239">
        <v>8436999.9800000004</v>
      </c>
      <c r="F422" s="275"/>
      <c r="G422" s="275"/>
      <c r="H422" s="275"/>
    </row>
    <row r="423" spans="2:8" s="274" customFormat="1" ht="15">
      <c r="B423" s="229" t="s">
        <v>2067</v>
      </c>
      <c r="C423" s="239">
        <v>8346750</v>
      </c>
      <c r="F423" s="275"/>
      <c r="G423" s="275"/>
      <c r="H423" s="275"/>
    </row>
    <row r="424" spans="2:8" s="274" customFormat="1" ht="15">
      <c r="B424" s="229" t="s">
        <v>2040</v>
      </c>
      <c r="C424" s="239">
        <v>4529049.9800000004</v>
      </c>
      <c r="F424" s="275"/>
      <c r="G424" s="275"/>
      <c r="H424" s="275"/>
    </row>
    <row r="425" spans="2:8" s="274" customFormat="1" ht="15">
      <c r="B425" s="229" t="s">
        <v>2041</v>
      </c>
      <c r="C425" s="239">
        <v>4505000.03</v>
      </c>
      <c r="F425" s="275"/>
      <c r="G425" s="275"/>
      <c r="H425" s="275"/>
    </row>
    <row r="426" spans="2:8" s="274" customFormat="1" ht="15">
      <c r="B426" s="229" t="s">
        <v>2042</v>
      </c>
      <c r="C426" s="239">
        <v>8696700</v>
      </c>
      <c r="F426" s="275"/>
      <c r="G426" s="275"/>
      <c r="H426" s="275"/>
    </row>
    <row r="427" spans="2:8" s="274" customFormat="1" ht="15">
      <c r="B427" s="229" t="s">
        <v>2068</v>
      </c>
      <c r="C427" s="239">
        <v>26735001</v>
      </c>
      <c r="F427" s="275"/>
      <c r="G427" s="275"/>
      <c r="H427" s="275"/>
    </row>
    <row r="428" spans="2:8" s="274" customFormat="1" ht="15">
      <c r="B428" s="229" t="s">
        <v>2069</v>
      </c>
      <c r="C428" s="239">
        <v>22106501</v>
      </c>
      <c r="F428" s="275"/>
      <c r="G428" s="275"/>
      <c r="H428" s="275"/>
    </row>
    <row r="429" spans="2:8" s="274" customFormat="1" ht="15">
      <c r="B429" s="229" t="s">
        <v>2070</v>
      </c>
      <c r="C429" s="239">
        <v>92324050.030000001</v>
      </c>
      <c r="F429" s="275"/>
      <c r="G429" s="275"/>
      <c r="H429" s="275"/>
    </row>
    <row r="430" spans="2:8" s="274" customFormat="1" ht="15">
      <c r="B430" s="229" t="s">
        <v>2071</v>
      </c>
      <c r="C430" s="239">
        <v>145211450.06999999</v>
      </c>
      <c r="F430" s="275"/>
      <c r="G430" s="275"/>
      <c r="H430" s="275"/>
    </row>
    <row r="431" spans="2:8" s="274" customFormat="1" ht="15">
      <c r="B431" s="229" t="s">
        <v>2072</v>
      </c>
      <c r="C431" s="239">
        <v>63589649.980000004</v>
      </c>
      <c r="F431" s="275"/>
      <c r="G431" s="275"/>
      <c r="H431" s="275"/>
    </row>
    <row r="432" spans="2:8" s="274" customFormat="1" ht="15">
      <c r="B432" s="229" t="s">
        <v>2043</v>
      </c>
      <c r="C432" s="239">
        <v>58717000.049999997</v>
      </c>
      <c r="F432" s="275"/>
      <c r="G432" s="275"/>
      <c r="H432" s="275"/>
    </row>
    <row r="433" spans="2:8" s="274" customFormat="1" ht="15">
      <c r="B433" s="229" t="s">
        <v>2073</v>
      </c>
      <c r="C433" s="239">
        <v>7765000</v>
      </c>
      <c r="F433" s="275"/>
      <c r="G433" s="275"/>
      <c r="H433" s="275"/>
    </row>
    <row r="434" spans="2:8" s="274" customFormat="1" ht="15">
      <c r="B434" s="229" t="s">
        <v>2044</v>
      </c>
      <c r="C434" s="239">
        <v>12727375</v>
      </c>
      <c r="F434" s="275"/>
      <c r="G434" s="275"/>
      <c r="H434" s="275"/>
    </row>
    <row r="435" spans="2:8" s="274" customFormat="1" ht="15">
      <c r="B435" s="229" t="s">
        <v>2045</v>
      </c>
      <c r="C435" s="239">
        <v>66043349.25</v>
      </c>
      <c r="F435" s="275"/>
      <c r="G435" s="275"/>
      <c r="H435" s="275"/>
    </row>
    <row r="436" spans="2:8" s="274" customFormat="1" ht="15">
      <c r="B436" s="229" t="s">
        <v>2033</v>
      </c>
      <c r="C436" s="239">
        <v>66486000</v>
      </c>
      <c r="F436" s="275"/>
      <c r="G436" s="275"/>
      <c r="H436" s="275"/>
    </row>
    <row r="437" spans="2:8" s="274" customFormat="1" ht="15">
      <c r="B437" s="229" t="s">
        <v>2034</v>
      </c>
      <c r="C437" s="239">
        <v>19819999.920000002</v>
      </c>
      <c r="F437" s="275"/>
      <c r="G437" s="275"/>
      <c r="H437" s="275"/>
    </row>
    <row r="438" spans="2:8" s="274" customFormat="1" ht="15">
      <c r="B438" s="229" t="s">
        <v>2027</v>
      </c>
      <c r="C438" s="239">
        <v>170558190</v>
      </c>
      <c r="F438" s="275"/>
      <c r="G438" s="275"/>
      <c r="H438" s="275"/>
    </row>
    <row r="439" spans="2:8" s="274" customFormat="1" ht="15">
      <c r="B439" s="229" t="s">
        <v>2075</v>
      </c>
      <c r="C439" s="239">
        <v>38605740.009999998</v>
      </c>
      <c r="F439" s="275"/>
      <c r="G439" s="275"/>
      <c r="H439" s="275"/>
    </row>
    <row r="440" spans="2:8" s="274" customFormat="1" ht="15">
      <c r="B440" s="229" t="s">
        <v>2046</v>
      </c>
      <c r="C440" s="239">
        <v>105944859.99000001</v>
      </c>
      <c r="F440" s="275"/>
      <c r="G440" s="275"/>
      <c r="H440" s="275"/>
    </row>
    <row r="441" spans="2:8" s="274" customFormat="1" ht="15">
      <c r="B441" s="229" t="s">
        <v>2028</v>
      </c>
      <c r="C441" s="239">
        <v>104851855.03</v>
      </c>
      <c r="F441" s="275"/>
      <c r="G441" s="275"/>
      <c r="H441" s="275"/>
    </row>
    <row r="442" spans="2:8" s="274" customFormat="1" ht="15">
      <c r="B442" s="229" t="s">
        <v>2035</v>
      </c>
      <c r="C442" s="239">
        <v>2840000</v>
      </c>
      <c r="F442" s="275"/>
      <c r="G442" s="275"/>
      <c r="H442" s="275"/>
    </row>
    <row r="443" spans="2:8" s="274" customFormat="1" ht="15">
      <c r="B443" s="229" t="s">
        <v>2036</v>
      </c>
      <c r="C443" s="239">
        <v>1367500</v>
      </c>
      <c r="F443" s="275"/>
      <c r="G443" s="275"/>
      <c r="H443" s="275"/>
    </row>
    <row r="444" spans="2:8" s="274" customFormat="1" ht="15">
      <c r="B444" s="229" t="s">
        <v>2047</v>
      </c>
      <c r="C444" s="239">
        <v>3638300</v>
      </c>
      <c r="F444" s="275"/>
      <c r="G444" s="275"/>
      <c r="H444" s="275"/>
    </row>
    <row r="445" spans="2:8" s="274" customFormat="1" ht="15">
      <c r="B445" s="229" t="s">
        <v>2076</v>
      </c>
      <c r="C445" s="239">
        <v>14724000</v>
      </c>
      <c r="F445" s="275"/>
      <c r="G445" s="275"/>
      <c r="H445" s="275"/>
    </row>
    <row r="446" spans="2:8" s="274" customFormat="1" ht="15">
      <c r="B446" s="229" t="s">
        <v>2048</v>
      </c>
      <c r="C446" s="239">
        <v>14876250</v>
      </c>
      <c r="F446" s="275"/>
      <c r="G446" s="275"/>
      <c r="H446" s="275"/>
    </row>
    <row r="447" spans="2:8" s="334" customFormat="1" ht="15.75">
      <c r="B447" s="333"/>
      <c r="C447" s="125">
        <f>SUM(C407:C446)</f>
        <v>3370385440.9700017</v>
      </c>
      <c r="F447" s="335"/>
      <c r="G447" s="335"/>
      <c r="H447" s="335"/>
    </row>
    <row r="448" spans="2:8" s="274" customFormat="1">
      <c r="B448" s="331"/>
      <c r="C448" s="126"/>
      <c r="F448" s="275"/>
      <c r="G448" s="275"/>
      <c r="H448" s="275"/>
    </row>
    <row r="449" spans="2:8" s="235" customFormat="1" ht="15.75">
      <c r="B449" s="332" t="s">
        <v>2051</v>
      </c>
      <c r="C449" s="116" t="s">
        <v>1984</v>
      </c>
      <c r="F449" s="236"/>
      <c r="G449" s="236"/>
      <c r="H449" s="236"/>
    </row>
    <row r="450" spans="2:8" s="274" customFormat="1" ht="15">
      <c r="B450" s="229" t="s">
        <v>2058</v>
      </c>
      <c r="C450" s="239">
        <v>56064533.020999998</v>
      </c>
      <c r="F450" s="275"/>
      <c r="G450" s="275"/>
      <c r="H450" s="275"/>
    </row>
    <row r="451" spans="2:8" s="274" customFormat="1" ht="15">
      <c r="B451" s="229" t="s">
        <v>2037</v>
      </c>
      <c r="C451" s="239">
        <v>288746719.648</v>
      </c>
      <c r="F451" s="275"/>
      <c r="G451" s="275"/>
      <c r="H451" s="275"/>
    </row>
    <row r="452" spans="2:8" s="274" customFormat="1" ht="15">
      <c r="B452" s="229" t="s">
        <v>2059</v>
      </c>
      <c r="C452" s="239">
        <v>26790462.27</v>
      </c>
      <c r="F452" s="275"/>
      <c r="G452" s="275"/>
      <c r="H452" s="275"/>
    </row>
    <row r="453" spans="2:8" s="274" customFormat="1" ht="15">
      <c r="B453" s="229" t="s">
        <v>2060</v>
      </c>
      <c r="C453" s="239">
        <v>351229399.08700001</v>
      </c>
      <c r="F453" s="275"/>
      <c r="G453" s="275"/>
      <c r="H453" s="275"/>
    </row>
    <row r="454" spans="2:8" s="274" customFormat="1" ht="15">
      <c r="B454" s="229" t="s">
        <v>2029</v>
      </c>
      <c r="C454" s="239">
        <v>445805125.20999998</v>
      </c>
      <c r="F454" s="275"/>
      <c r="G454" s="275"/>
      <c r="H454" s="275"/>
    </row>
    <row r="455" spans="2:8" s="274" customFormat="1" ht="15">
      <c r="B455" s="229" t="s">
        <v>2061</v>
      </c>
      <c r="C455" s="239">
        <v>15789918.99</v>
      </c>
      <c r="F455" s="275"/>
      <c r="G455" s="275"/>
      <c r="H455" s="275"/>
    </row>
    <row r="456" spans="2:8" s="274" customFormat="1" ht="15">
      <c r="B456" s="229" t="s">
        <v>2062</v>
      </c>
      <c r="C456" s="239">
        <v>14189604.529999999</v>
      </c>
      <c r="F456" s="275"/>
      <c r="G456" s="275"/>
      <c r="H456" s="275"/>
    </row>
    <row r="457" spans="2:8" s="274" customFormat="1" ht="15">
      <c r="B457" s="229" t="s">
        <v>2063</v>
      </c>
      <c r="C457" s="239">
        <v>3181869.3</v>
      </c>
      <c r="F457" s="275"/>
      <c r="G457" s="275"/>
      <c r="H457" s="275"/>
    </row>
    <row r="458" spans="2:8" s="274" customFormat="1" ht="15">
      <c r="B458" s="229" t="s">
        <v>2038</v>
      </c>
      <c r="C458" s="239">
        <v>52803868.729999997</v>
      </c>
      <c r="F458" s="275"/>
      <c r="G458" s="275"/>
      <c r="H458" s="275"/>
    </row>
    <row r="459" spans="2:8" s="274" customFormat="1" ht="15">
      <c r="B459" s="229" t="s">
        <v>2030</v>
      </c>
      <c r="C459" s="239">
        <v>22017224.059999999</v>
      </c>
      <c r="F459" s="275"/>
      <c r="G459" s="275"/>
      <c r="H459" s="275"/>
    </row>
    <row r="460" spans="2:8" s="274" customFormat="1" ht="15">
      <c r="B460" s="229" t="s">
        <v>2064</v>
      </c>
      <c r="C460" s="239">
        <v>2054409.48</v>
      </c>
      <c r="F460" s="275"/>
      <c r="G460" s="275"/>
      <c r="H460" s="275"/>
    </row>
    <row r="461" spans="2:8" s="274" customFormat="1" ht="15">
      <c r="B461" s="229" t="s">
        <v>2031</v>
      </c>
      <c r="C461" s="239">
        <v>442346824.38999999</v>
      </c>
      <c r="F461" s="275"/>
      <c r="G461" s="275"/>
      <c r="H461" s="275"/>
    </row>
    <row r="462" spans="2:8" s="274" customFormat="1" ht="15">
      <c r="B462" s="229" t="s">
        <v>2065</v>
      </c>
      <c r="C462" s="239">
        <v>55320689.450000003</v>
      </c>
      <c r="F462" s="275"/>
      <c r="G462" s="275"/>
      <c r="H462" s="275"/>
    </row>
    <row r="463" spans="2:8" s="274" customFormat="1" ht="15">
      <c r="B463" s="229" t="s">
        <v>2039</v>
      </c>
      <c r="C463" s="239">
        <v>405487929.62</v>
      </c>
      <c r="F463" s="275"/>
      <c r="G463" s="275"/>
      <c r="H463" s="275"/>
    </row>
    <row r="464" spans="2:8" s="274" customFormat="1" ht="15">
      <c r="B464" s="229" t="s">
        <v>2032</v>
      </c>
      <c r="C464" s="239">
        <v>105728304.48</v>
      </c>
      <c r="F464" s="275"/>
      <c r="G464" s="275"/>
      <c r="H464" s="275"/>
    </row>
    <row r="465" spans="2:8" s="274" customFormat="1" ht="15">
      <c r="B465" s="229" t="s">
        <v>2066</v>
      </c>
      <c r="C465" s="239">
        <v>9260968.2400000002</v>
      </c>
      <c r="F465" s="275"/>
      <c r="G465" s="275"/>
      <c r="H465" s="275"/>
    </row>
    <row r="466" spans="2:8" s="274" customFormat="1" ht="15">
      <c r="B466" s="229" t="s">
        <v>2067</v>
      </c>
      <c r="C466" s="239">
        <v>7535117.4199999999</v>
      </c>
      <c r="F466" s="275"/>
      <c r="G466" s="275"/>
      <c r="H466" s="275"/>
    </row>
    <row r="467" spans="2:8" s="274" customFormat="1" ht="15">
      <c r="B467" s="229" t="s">
        <v>2040</v>
      </c>
      <c r="C467" s="239">
        <v>4600023.6400000006</v>
      </c>
      <c r="F467" s="275"/>
      <c r="G467" s="275"/>
      <c r="H467" s="275"/>
    </row>
    <row r="468" spans="2:8" s="274" customFormat="1" ht="15">
      <c r="B468" s="229" t="s">
        <v>2041</v>
      </c>
      <c r="C468" s="239">
        <v>4466432.1400000006</v>
      </c>
      <c r="F468" s="275"/>
      <c r="G468" s="275"/>
      <c r="H468" s="275"/>
    </row>
    <row r="469" spans="2:8" s="274" customFormat="1" ht="15">
      <c r="B469" s="229" t="s">
        <v>2042</v>
      </c>
      <c r="C469" s="239">
        <v>9026393.5599999987</v>
      </c>
      <c r="F469" s="275"/>
      <c r="G469" s="275"/>
      <c r="H469" s="275"/>
    </row>
    <row r="470" spans="2:8" s="274" customFormat="1" ht="15">
      <c r="B470" s="229" t="s">
        <v>2068</v>
      </c>
      <c r="C470" s="239">
        <v>27269661.060000002</v>
      </c>
      <c r="F470" s="275"/>
      <c r="G470" s="275"/>
      <c r="H470" s="275"/>
    </row>
    <row r="471" spans="2:8" s="274" customFormat="1" ht="15">
      <c r="B471" s="229" t="s">
        <v>2069</v>
      </c>
      <c r="C471" s="239">
        <v>21647913.98</v>
      </c>
      <c r="F471" s="275"/>
      <c r="G471" s="275"/>
      <c r="H471" s="275"/>
    </row>
    <row r="472" spans="2:8" s="274" customFormat="1" ht="15">
      <c r="B472" s="229" t="s">
        <v>2070</v>
      </c>
      <c r="C472" s="239">
        <v>93387887.620000005</v>
      </c>
      <c r="F472" s="275"/>
      <c r="G472" s="275"/>
      <c r="H472" s="275"/>
    </row>
    <row r="473" spans="2:8" s="274" customFormat="1" ht="15">
      <c r="B473" s="229" t="s">
        <v>2071</v>
      </c>
      <c r="C473" s="239">
        <v>148115259.54000002</v>
      </c>
      <c r="F473" s="275"/>
      <c r="G473" s="275"/>
      <c r="H473" s="275"/>
    </row>
    <row r="474" spans="2:8" s="274" customFormat="1" ht="15">
      <c r="B474" s="229" t="s">
        <v>2072</v>
      </c>
      <c r="C474" s="239">
        <v>64618118.189999998</v>
      </c>
      <c r="F474" s="275"/>
      <c r="G474" s="275"/>
      <c r="H474" s="275"/>
    </row>
    <row r="475" spans="2:8" s="274" customFormat="1" ht="15">
      <c r="B475" s="229" t="s">
        <v>2043</v>
      </c>
      <c r="C475" s="239">
        <v>59471516.930000007</v>
      </c>
      <c r="F475" s="275"/>
      <c r="G475" s="275"/>
      <c r="H475" s="275"/>
    </row>
    <row r="476" spans="2:8" s="274" customFormat="1" ht="15">
      <c r="B476" s="229" t="s">
        <v>2073</v>
      </c>
      <c r="C476" s="239">
        <v>7329168.3899999997</v>
      </c>
      <c r="F476" s="275"/>
      <c r="G476" s="275"/>
      <c r="H476" s="275"/>
    </row>
    <row r="477" spans="2:8" s="274" customFormat="1" ht="15">
      <c r="B477" s="229" t="s">
        <v>2044</v>
      </c>
      <c r="C477" s="239">
        <v>13519948.93</v>
      </c>
      <c r="F477" s="275"/>
      <c r="G477" s="275"/>
      <c r="H477" s="275"/>
    </row>
    <row r="478" spans="2:8" s="274" customFormat="1" ht="15">
      <c r="B478" s="229" t="s">
        <v>2045</v>
      </c>
      <c r="C478" s="239">
        <v>64613610.159999996</v>
      </c>
      <c r="F478" s="275"/>
      <c r="G478" s="275"/>
      <c r="H478" s="275"/>
    </row>
    <row r="479" spans="2:8" s="274" customFormat="1" ht="15">
      <c r="B479" s="229" t="s">
        <v>2033</v>
      </c>
      <c r="C479" s="239">
        <v>68104919.129999995</v>
      </c>
      <c r="F479" s="275"/>
      <c r="G479" s="275"/>
      <c r="H479" s="275"/>
    </row>
    <row r="480" spans="2:8" s="274" customFormat="1" ht="15">
      <c r="B480" s="229" t="s">
        <v>2034</v>
      </c>
      <c r="C480" s="239">
        <v>18621078.590000004</v>
      </c>
      <c r="F480" s="275"/>
      <c r="G480" s="275"/>
      <c r="H480" s="275"/>
    </row>
    <row r="481" spans="2:8" s="274" customFormat="1" ht="15">
      <c r="B481" s="229" t="s">
        <v>2027</v>
      </c>
      <c r="C481" s="239">
        <v>168379248.16999999</v>
      </c>
      <c r="F481" s="275"/>
      <c r="G481" s="275"/>
      <c r="H481" s="275"/>
    </row>
    <row r="482" spans="2:8" s="274" customFormat="1" ht="15">
      <c r="B482" s="229" t="s">
        <v>2075</v>
      </c>
      <c r="C482" s="239">
        <v>38740210.859999999</v>
      </c>
      <c r="F482" s="275"/>
      <c r="G482" s="275"/>
      <c r="H482" s="275"/>
    </row>
    <row r="483" spans="2:8" s="274" customFormat="1" ht="15">
      <c r="B483" s="229" t="s">
        <v>2046</v>
      </c>
      <c r="C483" s="239">
        <v>104082491.733</v>
      </c>
      <c r="F483" s="275"/>
      <c r="G483" s="275"/>
      <c r="H483" s="275"/>
    </row>
    <row r="484" spans="2:8" s="274" customFormat="1" ht="15">
      <c r="B484" s="229" t="s">
        <v>2028</v>
      </c>
      <c r="C484" s="239">
        <v>106767615.133</v>
      </c>
      <c r="F484" s="275"/>
      <c r="G484" s="275"/>
      <c r="H484" s="275"/>
    </row>
    <row r="485" spans="2:8" s="274" customFormat="1" ht="15">
      <c r="B485" s="229" t="s">
        <v>2035</v>
      </c>
      <c r="C485" s="239">
        <v>2729339.48</v>
      </c>
      <c r="F485" s="275"/>
      <c r="G485" s="275"/>
      <c r="H485" s="275"/>
    </row>
    <row r="486" spans="2:8" s="274" customFormat="1" ht="15">
      <c r="B486" s="229" t="s">
        <v>2036</v>
      </c>
      <c r="C486" s="239">
        <v>1147087.21</v>
      </c>
      <c r="F486" s="275"/>
      <c r="G486" s="275"/>
      <c r="H486" s="275"/>
    </row>
    <row r="487" spans="2:8" s="274" customFormat="1" ht="15">
      <c r="B487" s="229" t="s">
        <v>2047</v>
      </c>
      <c r="C487" s="239">
        <v>3609135.8</v>
      </c>
      <c r="F487" s="275"/>
      <c r="G487" s="275"/>
      <c r="H487" s="275"/>
    </row>
    <row r="488" spans="2:8" s="274" customFormat="1" ht="15">
      <c r="B488" s="229" t="s">
        <v>2076</v>
      </c>
      <c r="C488" s="239">
        <v>13580606.68</v>
      </c>
      <c r="F488" s="275"/>
      <c r="G488" s="275"/>
      <c r="H488" s="275"/>
    </row>
    <row r="489" spans="2:8" s="274" customFormat="1" ht="15">
      <c r="B489" s="229" t="s">
        <v>2048</v>
      </c>
      <c r="C489" s="239">
        <v>16074721.199999999</v>
      </c>
      <c r="F489" s="275"/>
      <c r="G489" s="275"/>
      <c r="H489" s="275"/>
    </row>
    <row r="490" spans="2:8" s="334" customFormat="1" ht="15.75">
      <c r="B490" s="333"/>
      <c r="C490" s="125">
        <f>SUM(C450:C489)</f>
        <v>3364255356.0519991</v>
      </c>
      <c r="F490" s="335"/>
      <c r="G490" s="335"/>
      <c r="H490" s="335"/>
    </row>
    <row r="491" spans="2:8" s="274" customFormat="1">
      <c r="B491" s="331"/>
      <c r="C491" s="124"/>
      <c r="F491" s="275"/>
      <c r="G491" s="275"/>
      <c r="H491" s="275"/>
    </row>
    <row r="492" spans="2:8" s="338" customFormat="1" ht="15.75">
      <c r="B492" s="336" t="s">
        <v>1990</v>
      </c>
      <c r="C492" s="127">
        <f>+C490-C447</f>
        <v>-6130084.9180026054</v>
      </c>
      <c r="D492" s="337"/>
      <c r="F492" s="339"/>
      <c r="G492" s="339"/>
      <c r="H492" s="339"/>
    </row>
    <row r="493" spans="2:8" s="235" customFormat="1">
      <c r="B493" s="232"/>
      <c r="C493" s="128"/>
      <c r="F493" s="236"/>
      <c r="G493" s="236"/>
      <c r="H493" s="236"/>
    </row>
    <row r="494" spans="2:8" s="305" customFormat="1">
      <c r="C494" s="306"/>
      <c r="F494" s="238"/>
      <c r="G494" s="238"/>
      <c r="H494" s="238"/>
    </row>
    <row r="495" spans="2:8" s="305" customFormat="1" ht="15">
      <c r="B495" s="280" t="s">
        <v>2052</v>
      </c>
      <c r="C495" s="281">
        <v>44500</v>
      </c>
      <c r="D495" s="122"/>
      <c r="E495" s="321"/>
      <c r="F495" s="314"/>
      <c r="G495" s="238"/>
      <c r="H495" s="238"/>
    </row>
    <row r="496" spans="2:8" s="305" customFormat="1" ht="51">
      <c r="B496" s="284" t="s">
        <v>1607</v>
      </c>
      <c r="C496" s="284" t="s">
        <v>1978</v>
      </c>
      <c r="D496" s="74" t="s">
        <v>1609</v>
      </c>
      <c r="E496" s="285" t="s">
        <v>1610</v>
      </c>
      <c r="F496" s="56" t="s">
        <v>1611</v>
      </c>
      <c r="G496" s="238"/>
      <c r="H496" s="238"/>
    </row>
    <row r="497" spans="2:8" s="53" customFormat="1" ht="15">
      <c r="B497" s="340"/>
      <c r="C497" s="341"/>
      <c r="D497" s="96"/>
      <c r="E497" s="342"/>
      <c r="F497" s="343"/>
      <c r="G497" s="93"/>
      <c r="H497" s="93"/>
    </row>
    <row r="498" spans="2:8" s="53" customFormat="1">
      <c r="B498" s="290"/>
      <c r="C498" s="291"/>
      <c r="D498" s="291"/>
      <c r="E498" s="291"/>
      <c r="F498" s="283"/>
      <c r="G498" s="93"/>
      <c r="H498" s="93"/>
    </row>
    <row r="499" spans="2:8" s="53" customFormat="1">
      <c r="B499" s="291"/>
      <c r="C499" s="291"/>
      <c r="D499" s="291"/>
      <c r="E499" s="291"/>
      <c r="F499" s="283"/>
      <c r="G499" s="93"/>
      <c r="H499" s="93"/>
    </row>
    <row r="500" spans="2:8" s="53" customFormat="1">
      <c r="B500" s="344" t="s">
        <v>1979</v>
      </c>
      <c r="C500" s="129"/>
      <c r="D500" s="291"/>
      <c r="E500" s="291"/>
      <c r="F500" s="283"/>
      <c r="G500" s="93"/>
      <c r="H500" s="93"/>
    </row>
    <row r="501" spans="2:8" s="53" customFormat="1">
      <c r="B501" s="291"/>
      <c r="C501" s="291"/>
      <c r="D501" s="291"/>
      <c r="E501" s="291"/>
      <c r="F501" s="283"/>
      <c r="G501" s="93"/>
      <c r="H501" s="93"/>
    </row>
    <row r="502" spans="2:8" s="53" customFormat="1" ht="15">
      <c r="B502" s="345" t="s">
        <v>1998</v>
      </c>
      <c r="C502" s="291"/>
      <c r="E502" s="291"/>
      <c r="F502" s="283"/>
      <c r="G502" s="93"/>
      <c r="H502" s="93"/>
    </row>
    <row r="503" spans="2:8" s="53" customFormat="1" ht="15">
      <c r="B503" s="346"/>
      <c r="C503" s="291"/>
      <c r="D503" s="291"/>
      <c r="E503" s="291"/>
      <c r="F503" s="283"/>
      <c r="G503" s="93"/>
      <c r="H503" s="93"/>
    </row>
    <row r="504" spans="2:8" s="53" customFormat="1" ht="15">
      <c r="B504" s="347" t="s">
        <v>2053</v>
      </c>
      <c r="C504" s="130" t="s">
        <v>1982</v>
      </c>
      <c r="D504" s="291"/>
      <c r="E504" s="291"/>
      <c r="F504" s="283"/>
      <c r="G504" s="93"/>
      <c r="H504" s="93"/>
    </row>
    <row r="505" spans="2:8" s="53" customFormat="1" ht="15">
      <c r="B505" s="348"/>
      <c r="C505" s="349" t="s">
        <v>119</v>
      </c>
      <c r="D505" s="291"/>
      <c r="E505" s="291"/>
      <c r="F505" s="283"/>
      <c r="G505" s="93"/>
      <c r="H505" s="93"/>
    </row>
    <row r="506" spans="2:8" s="53" customFormat="1" ht="15">
      <c r="B506" s="350"/>
      <c r="C506" s="349" t="s">
        <v>119</v>
      </c>
      <c r="D506" s="291"/>
      <c r="E506" s="291"/>
      <c r="F506" s="283"/>
      <c r="G506" s="93"/>
      <c r="H506" s="93"/>
    </row>
    <row r="507" spans="2:8" s="53" customFormat="1" ht="15">
      <c r="B507" s="346"/>
      <c r="C507" s="130"/>
      <c r="D507" s="291"/>
      <c r="E507" s="291"/>
      <c r="F507" s="283"/>
      <c r="G507" s="93"/>
      <c r="H507" s="93"/>
    </row>
    <row r="508" spans="2:8" s="53" customFormat="1" ht="15">
      <c r="B508" s="347" t="s">
        <v>2054</v>
      </c>
      <c r="C508" s="130" t="s">
        <v>1982</v>
      </c>
      <c r="D508" s="291"/>
      <c r="E508" s="291"/>
      <c r="F508" s="283"/>
      <c r="G508" s="93"/>
      <c r="H508" s="93"/>
    </row>
    <row r="509" spans="2:8" s="53" customFormat="1" ht="15">
      <c r="B509" s="348"/>
      <c r="C509" s="349" t="s">
        <v>119</v>
      </c>
      <c r="D509" s="291"/>
      <c r="E509" s="291"/>
      <c r="F509" s="283"/>
      <c r="G509" s="93"/>
      <c r="H509" s="93"/>
    </row>
    <row r="510" spans="2:8" s="53" customFormat="1" ht="15">
      <c r="B510" s="350"/>
      <c r="C510" s="349" t="s">
        <v>119</v>
      </c>
      <c r="D510" s="291"/>
      <c r="E510" s="291"/>
      <c r="F510" s="283"/>
      <c r="G510" s="93"/>
      <c r="H510" s="93"/>
    </row>
    <row r="511" spans="2:8" s="53" customFormat="1" ht="15">
      <c r="B511" s="346"/>
      <c r="C511" s="130"/>
      <c r="D511" s="291"/>
      <c r="E511" s="291"/>
      <c r="F511" s="283"/>
      <c r="G511" s="93"/>
      <c r="H511" s="93"/>
    </row>
    <row r="512" spans="2:8" s="53" customFormat="1" ht="15">
      <c r="B512" s="347" t="s">
        <v>2055</v>
      </c>
      <c r="C512" s="130" t="s">
        <v>1984</v>
      </c>
      <c r="D512" s="291"/>
      <c r="E512" s="291"/>
      <c r="F512" s="283"/>
      <c r="G512" s="93"/>
      <c r="H512" s="93"/>
    </row>
    <row r="513" spans="2:8" s="53" customFormat="1" ht="15">
      <c r="B513" s="348"/>
      <c r="C513" s="349" t="s">
        <v>119</v>
      </c>
      <c r="D513" s="291"/>
      <c r="E513" s="291"/>
      <c r="F513" s="283"/>
      <c r="G513" s="93"/>
      <c r="H513" s="93"/>
    </row>
    <row r="514" spans="2:8" s="53" customFormat="1" ht="15">
      <c r="B514" s="350"/>
      <c r="C514" s="349" t="s">
        <v>119</v>
      </c>
      <c r="D514" s="291"/>
      <c r="E514" s="291"/>
      <c r="F514" s="283"/>
      <c r="G514" s="93"/>
      <c r="H514" s="93"/>
    </row>
    <row r="515" spans="2:8" s="53" customFormat="1" ht="15">
      <c r="B515" s="346"/>
      <c r="C515" s="130"/>
      <c r="D515" s="291"/>
      <c r="E515" s="291"/>
      <c r="F515" s="283"/>
      <c r="G515" s="93"/>
      <c r="H515" s="93"/>
    </row>
    <row r="516" spans="2:8" s="53" customFormat="1" ht="15">
      <c r="B516" s="347" t="s">
        <v>2056</v>
      </c>
      <c r="C516" s="131" t="s">
        <v>1984</v>
      </c>
      <c r="D516" s="291"/>
      <c r="E516" s="291"/>
      <c r="F516" s="283"/>
      <c r="G516" s="93"/>
      <c r="H516" s="93"/>
    </row>
    <row r="517" spans="2:8" s="53" customFormat="1" ht="15">
      <c r="B517" s="348"/>
      <c r="C517" s="132" t="s">
        <v>119</v>
      </c>
      <c r="D517" s="291"/>
      <c r="E517" s="291"/>
      <c r="F517" s="283"/>
      <c r="G517" s="93"/>
      <c r="H517" s="93"/>
    </row>
    <row r="518" spans="2:8" s="53" customFormat="1" ht="15">
      <c r="B518" s="350"/>
      <c r="C518" s="349" t="s">
        <v>119</v>
      </c>
      <c r="D518" s="291"/>
      <c r="E518" s="291"/>
      <c r="F518" s="283"/>
      <c r="G518" s="93"/>
      <c r="H518" s="93"/>
    </row>
    <row r="519" spans="2:8" s="53" customFormat="1" ht="15">
      <c r="B519" s="346"/>
      <c r="C519" s="130"/>
      <c r="D519" s="291"/>
      <c r="E519" s="291"/>
      <c r="F519" s="283"/>
      <c r="G519" s="93"/>
      <c r="H519" s="93"/>
    </row>
    <row r="520" spans="2:8" s="53" customFormat="1" ht="15">
      <c r="B520" s="351" t="s">
        <v>2057</v>
      </c>
      <c r="C520" s="349" t="s">
        <v>119</v>
      </c>
      <c r="D520" s="352"/>
      <c r="E520" s="291"/>
      <c r="F520" s="283"/>
      <c r="G520" s="93"/>
      <c r="H520" s="93"/>
    </row>
    <row r="521" spans="2:8" s="53" customFormat="1">
      <c r="C521" s="300"/>
      <c r="F521" s="93"/>
      <c r="G521" s="93"/>
      <c r="H521" s="93"/>
    </row>
    <row r="522" spans="2:8" s="53" customFormat="1">
      <c r="C522" s="300"/>
      <c r="F522" s="93"/>
      <c r="G522" s="93"/>
      <c r="H522" s="93"/>
    </row>
    <row r="523" spans="2:8" s="53" customFormat="1">
      <c r="C523" s="288"/>
      <c r="F523" s="93"/>
      <c r="G523" s="93"/>
      <c r="H523" s="93"/>
    </row>
    <row r="524" spans="2:8" s="53" customFormat="1">
      <c r="C524" s="288"/>
      <c r="F524" s="93"/>
      <c r="G524" s="93"/>
      <c r="H524" s="93"/>
    </row>
    <row r="525" spans="2:8" s="53" customFormat="1">
      <c r="C525" s="288"/>
      <c r="F525" s="93"/>
      <c r="G525" s="93"/>
      <c r="H525" s="93"/>
    </row>
    <row r="526" spans="2:8" s="53" customFormat="1">
      <c r="C526" s="288"/>
      <c r="F526" s="93"/>
      <c r="G526" s="93"/>
      <c r="H526" s="93"/>
    </row>
    <row r="527" spans="2:8" s="53" customFormat="1">
      <c r="C527" s="288"/>
      <c r="F527" s="93"/>
      <c r="G527" s="93"/>
      <c r="H527" s="93"/>
    </row>
    <row r="528" spans="2:8" s="53" customFormat="1">
      <c r="C528" s="288"/>
      <c r="F528" s="93"/>
      <c r="G528" s="93"/>
      <c r="H528" s="93"/>
    </row>
    <row r="529" spans="3:9" s="53" customFormat="1">
      <c r="C529" s="288"/>
      <c r="F529" s="93"/>
      <c r="G529" s="93"/>
      <c r="H529" s="93"/>
    </row>
    <row r="530" spans="3:9" s="53" customFormat="1">
      <c r="C530" s="288"/>
      <c r="F530" s="93"/>
      <c r="G530" s="93"/>
      <c r="H530" s="93"/>
      <c r="I530" s="307"/>
    </row>
    <row r="531" spans="3:9" s="53" customFormat="1">
      <c r="C531" s="288"/>
      <c r="F531" s="93"/>
      <c r="G531" s="93"/>
      <c r="H531" s="93"/>
      <c r="I531" s="307"/>
    </row>
    <row r="532" spans="3:9" s="53" customFormat="1">
      <c r="C532" s="288"/>
      <c r="F532" s="93"/>
      <c r="G532" s="93"/>
      <c r="H532" s="93"/>
      <c r="I532" s="307"/>
    </row>
    <row r="533" spans="3:9" s="53" customFormat="1">
      <c r="C533" s="288"/>
      <c r="F533" s="93"/>
      <c r="G533" s="93"/>
      <c r="H533" s="93"/>
      <c r="I533" s="307"/>
    </row>
    <row r="534" spans="3:9" s="53" customFormat="1">
      <c r="C534" s="288"/>
      <c r="F534" s="93"/>
      <c r="G534" s="93"/>
      <c r="H534" s="93"/>
      <c r="I534" s="307"/>
    </row>
    <row r="535" spans="3:9" s="53" customFormat="1">
      <c r="C535" s="288"/>
      <c r="F535" s="93"/>
      <c r="G535" s="93"/>
      <c r="H535" s="93"/>
      <c r="I535" s="307"/>
    </row>
    <row r="536" spans="3:9" s="53" customFormat="1">
      <c r="C536" s="288"/>
      <c r="F536" s="93"/>
      <c r="G536" s="93"/>
      <c r="H536" s="93"/>
      <c r="I536" s="307"/>
    </row>
    <row r="537" spans="3:9" s="53" customFormat="1">
      <c r="C537" s="288"/>
      <c r="F537" s="93"/>
      <c r="G537" s="93"/>
      <c r="H537" s="93"/>
      <c r="I537" s="307"/>
    </row>
    <row r="538" spans="3:9" s="53" customFormat="1">
      <c r="C538" s="288"/>
      <c r="F538" s="93"/>
      <c r="G538" s="93"/>
      <c r="H538" s="93"/>
      <c r="I538" s="307"/>
    </row>
    <row r="539" spans="3:9" s="53" customFormat="1">
      <c r="C539" s="288"/>
      <c r="F539" s="93"/>
      <c r="G539" s="93"/>
      <c r="H539" s="93"/>
      <c r="I539" s="307"/>
    </row>
    <row r="540" spans="3:9" s="53" customFormat="1">
      <c r="C540" s="288"/>
      <c r="F540" s="93"/>
      <c r="G540" s="93"/>
      <c r="H540" s="93"/>
      <c r="I540" s="307"/>
    </row>
    <row r="541" spans="3:9" s="36" customFormat="1">
      <c r="C541" s="51"/>
      <c r="F541" s="52"/>
      <c r="G541" s="52"/>
      <c r="H541" s="52"/>
    </row>
    <row r="542" spans="3:9" s="36" customFormat="1">
      <c r="C542" s="51"/>
      <c r="F542" s="52"/>
      <c r="G542" s="52"/>
      <c r="H542" s="52"/>
    </row>
  </sheetData>
  <mergeCells count="6">
    <mergeCell ref="B1:E1"/>
    <mergeCell ref="C3:C7"/>
    <mergeCell ref="D3:D7"/>
    <mergeCell ref="F184:F196"/>
    <mergeCell ref="F303:F316"/>
    <mergeCell ref="F277:F296"/>
  </mergeCells>
  <conditionalFormatting sqref="B178">
    <cfRule type="expression" dxfId="524" priority="97">
      <formula>$A65367="Total"</formula>
    </cfRule>
  </conditionalFormatting>
  <conditionalFormatting sqref="C404">
    <cfRule type="expression" dxfId="523" priority="81">
      <formula>#REF!="Total"</formula>
    </cfRule>
  </conditionalFormatting>
  <conditionalFormatting sqref="C216">
    <cfRule type="expression" dxfId="522" priority="80">
      <formula>$A215="Total"</formula>
    </cfRule>
  </conditionalFormatting>
  <conditionalFormatting sqref="C216:C217 C404">
    <cfRule type="expression" dxfId="521" priority="79">
      <formula>#REF!="Total"</formula>
    </cfRule>
  </conditionalFormatting>
  <conditionalFormatting sqref="C217 C404">
    <cfRule type="expression" dxfId="520" priority="84">
      <formula>#REF!="Total"</formula>
    </cfRule>
  </conditionalFormatting>
  <conditionalFormatting sqref="I311:I316">
    <cfRule type="expression" dxfId="519" priority="94">
      <formula>ROUND(I311,2)=0</formula>
    </cfRule>
    <cfRule type="expression" dxfId="518" priority="95">
      <formula>ISNUMBER(I311)</formula>
    </cfRule>
  </conditionalFormatting>
  <conditionalFormatting sqref="I305:I307">
    <cfRule type="expression" dxfId="517" priority="92">
      <formula>ROUND(I305,2)=0</formula>
    </cfRule>
    <cfRule type="expression" dxfId="516" priority="93">
      <formula>ISNUMBER(I305)</formula>
    </cfRule>
  </conditionalFormatting>
  <conditionalFormatting sqref="I308:I309">
    <cfRule type="expression" dxfId="515" priority="90">
      <formula>ROUND(I308,2)=0</formula>
    </cfRule>
    <cfRule type="expression" dxfId="514" priority="91">
      <formula>ISNUMBER(I308)</formula>
    </cfRule>
  </conditionalFormatting>
  <conditionalFormatting sqref="I310">
    <cfRule type="expression" dxfId="513" priority="88">
      <formula>ROUND(I310,2)=0</formula>
    </cfRule>
    <cfRule type="expression" dxfId="512" priority="89">
      <formula>ISNUMBER(I310)</formula>
    </cfRule>
  </conditionalFormatting>
  <conditionalFormatting sqref="C404">
    <cfRule type="expression" dxfId="511" priority="87">
      <formula>#REF!="Total"</formula>
    </cfRule>
  </conditionalFormatting>
  <conditionalFormatting sqref="C216:C217">
    <cfRule type="expression" dxfId="510" priority="83">
      <formula>#REF!="Total"</formula>
    </cfRule>
  </conditionalFormatting>
  <conditionalFormatting sqref="C216:C217">
    <cfRule type="expression" dxfId="509" priority="82">
      <formula>#REF!="Total"</formula>
    </cfRule>
  </conditionalFormatting>
  <conditionalFormatting sqref="C216:C217">
    <cfRule type="expression" dxfId="508" priority="96">
      <formula>#REF!="Total"</formula>
    </cfRule>
  </conditionalFormatting>
  <conditionalFormatting sqref="C216">
    <cfRule type="expression" dxfId="507" priority="85">
      <formula>#REF!="Total"</formula>
    </cfRule>
  </conditionalFormatting>
  <conditionalFormatting sqref="C217">
    <cfRule type="expression" dxfId="506" priority="86">
      <formula>#REF!="Total"</formula>
    </cfRule>
  </conditionalFormatting>
  <conditionalFormatting sqref="C233">
    <cfRule type="expression" dxfId="505" priority="2">
      <formula>$A232="Total"</formula>
    </cfRule>
  </conditionalFormatting>
  <conditionalFormatting sqref="C233:C234">
    <cfRule type="expression" dxfId="504" priority="1">
      <formula>#REF!="Total"</formula>
    </cfRule>
  </conditionalFormatting>
  <conditionalFormatting sqref="C234">
    <cfRule type="expression" dxfId="503" priority="5">
      <formula>#REF!="Total"</formula>
    </cfRule>
  </conditionalFormatting>
  <conditionalFormatting sqref="C233:C234">
    <cfRule type="expression" dxfId="502" priority="4">
      <formula>#REF!="Total"</formula>
    </cfRule>
  </conditionalFormatting>
  <conditionalFormatting sqref="C233:C234">
    <cfRule type="expression" dxfId="501" priority="3">
      <formula>#REF!="Total"</formula>
    </cfRule>
  </conditionalFormatting>
  <conditionalFormatting sqref="C233:C234">
    <cfRule type="expression" dxfId="500" priority="8">
      <formula>#REF!="Total"</formula>
    </cfRule>
  </conditionalFormatting>
  <conditionalFormatting sqref="C233">
    <cfRule type="expression" dxfId="499" priority="6">
      <formula>#REF!="Total"</formula>
    </cfRule>
  </conditionalFormatting>
  <conditionalFormatting sqref="C234">
    <cfRule type="expression" dxfId="498" priority="7">
      <formula>#REF!="Total"</formula>
    </cfRule>
  </conditionalFormatting>
  <hyperlinks>
    <hyperlink ref="A1" location="Index!A1" display="Index" xr:uid="{415D4F52-421A-4158-8B20-1FA606548706}"/>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D4E6F-8729-4E8A-8A0F-6885B9EEE8EF}">
  <sheetPr codeName="Sheet83"/>
  <dimension ref="A1:J160"/>
  <sheetViews>
    <sheetView workbookViewId="0"/>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4" style="1" bestFit="1" customWidth="1"/>
    <col min="6" max="6" width="11.5703125" style="4" bestFit="1" customWidth="1"/>
    <col min="7" max="7" width="18.140625" style="4" bestFit="1" customWidth="1"/>
    <col min="8" max="8" width="9.140625" style="4" bestFit="1" customWidth="1"/>
    <col min="9" max="9" width="9.5703125" style="1" bestFit="1" customWidth="1"/>
    <col min="10" max="16384" width="9.140625" style="1"/>
  </cols>
  <sheetData>
    <row r="1" spans="1:9">
      <c r="A1" s="3" t="s">
        <v>0</v>
      </c>
      <c r="B1" s="405" t="s">
        <v>53</v>
      </c>
      <c r="C1" s="405"/>
      <c r="D1" s="405"/>
      <c r="E1" s="405"/>
    </row>
    <row r="2" spans="1:9" ht="13.5" thickBot="1"/>
    <row r="3" spans="1:9" s="10" customFormat="1" ht="15">
      <c r="B3" s="11" t="s">
        <v>932</v>
      </c>
      <c r="C3" s="415"/>
      <c r="D3" s="418"/>
      <c r="F3" s="12"/>
      <c r="G3" s="12"/>
      <c r="H3" s="12"/>
    </row>
    <row r="4" spans="1:9" s="10" customFormat="1" ht="30">
      <c r="B4" s="15" t="s">
        <v>933</v>
      </c>
      <c r="C4" s="416"/>
      <c r="D4" s="419"/>
      <c r="F4" s="12"/>
      <c r="G4" s="12"/>
      <c r="H4" s="12"/>
    </row>
    <row r="5" spans="1:9" s="10" customFormat="1" ht="15">
      <c r="B5" s="15"/>
      <c r="C5" s="416"/>
      <c r="D5" s="419"/>
      <c r="F5" s="12"/>
      <c r="G5" s="12"/>
      <c r="H5" s="12"/>
    </row>
    <row r="6" spans="1:9" s="10" customFormat="1" ht="15">
      <c r="B6" s="15" t="s">
        <v>915</v>
      </c>
      <c r="C6" s="416"/>
      <c r="D6" s="419"/>
      <c r="F6" s="12"/>
      <c r="G6" s="12"/>
      <c r="H6" s="12"/>
    </row>
    <row r="7" spans="1:9" s="10" customFormat="1" ht="15">
      <c r="B7" s="15" t="s">
        <v>934</v>
      </c>
      <c r="C7" s="416"/>
      <c r="D7" s="419"/>
      <c r="F7" s="12"/>
      <c r="G7" s="12"/>
      <c r="H7" s="12"/>
    </row>
    <row r="8" spans="1:9" s="10" customFormat="1" ht="30.75" thickBot="1">
      <c r="B8" s="16" t="s">
        <v>935</v>
      </c>
      <c r="C8" s="417"/>
      <c r="D8" s="420"/>
      <c r="F8" s="12"/>
      <c r="G8" s="12"/>
      <c r="H8" s="12"/>
    </row>
    <row r="9" spans="1:9" s="10" customFormat="1">
      <c r="C9" s="17" t="s">
        <v>918</v>
      </c>
      <c r="D9" s="17" t="s">
        <v>919</v>
      </c>
      <c r="F9" s="12"/>
      <c r="G9" s="12"/>
      <c r="H9" s="12"/>
    </row>
    <row r="11" spans="1:9" s="36" customFormat="1">
      <c r="B11" s="36" t="s">
        <v>93</v>
      </c>
      <c r="C11" s="51"/>
      <c r="F11" s="52"/>
      <c r="G11" s="52"/>
      <c r="H11" s="52"/>
    </row>
    <row r="12" spans="1:9" s="36" customFormat="1">
      <c r="C12" s="51"/>
      <c r="F12" s="52"/>
      <c r="G12" s="52"/>
      <c r="H12" s="52"/>
    </row>
    <row r="13" spans="1:9" s="36" customFormat="1">
      <c r="B13" s="253" t="s">
        <v>94</v>
      </c>
      <c r="C13" s="254" t="s">
        <v>95</v>
      </c>
      <c r="D13" s="253" t="s">
        <v>124</v>
      </c>
      <c r="E13" s="253" t="s">
        <v>97</v>
      </c>
      <c r="F13" s="255" t="s">
        <v>98</v>
      </c>
      <c r="G13" s="255" t="s">
        <v>99</v>
      </c>
      <c r="H13" s="255" t="s">
        <v>100</v>
      </c>
      <c r="I13" s="89" t="s">
        <v>125</v>
      </c>
    </row>
    <row r="14" spans="1:9" s="36" customFormat="1">
      <c r="B14" s="89" t="s">
        <v>126</v>
      </c>
      <c r="C14" s="51"/>
      <c r="F14" s="52"/>
      <c r="G14" s="52"/>
      <c r="H14" s="52"/>
    </row>
    <row r="15" spans="1:9" s="36" customFormat="1">
      <c r="B15" s="89" t="s">
        <v>102</v>
      </c>
      <c r="C15" s="51"/>
      <c r="F15" s="52"/>
      <c r="G15" s="52"/>
      <c r="H15" s="52"/>
    </row>
    <row r="16" spans="1:9" s="36" customFormat="1">
      <c r="B16" s="36" t="s">
        <v>1090</v>
      </c>
      <c r="C16" s="51" t="s">
        <v>127</v>
      </c>
      <c r="D16" s="36" t="s">
        <v>128</v>
      </c>
      <c r="E16" s="36" t="s">
        <v>129</v>
      </c>
      <c r="F16" s="52">
        <v>4150000</v>
      </c>
      <c r="G16" s="52">
        <v>33285.08</v>
      </c>
      <c r="H16" s="52">
        <v>9.7100000000000009</v>
      </c>
    </row>
    <row r="17" spans="2:8" s="36" customFormat="1">
      <c r="B17" s="36" t="s">
        <v>1039</v>
      </c>
      <c r="C17" s="51" t="s">
        <v>127</v>
      </c>
      <c r="D17" s="36" t="s">
        <v>130</v>
      </c>
      <c r="E17" s="36" t="s">
        <v>131</v>
      </c>
      <c r="F17" s="52">
        <v>1030000</v>
      </c>
      <c r="G17" s="52">
        <v>26123.38</v>
      </c>
      <c r="H17" s="52">
        <v>7.62</v>
      </c>
    </row>
    <row r="18" spans="2:8" s="36" customFormat="1">
      <c r="B18" s="36" t="s">
        <v>280</v>
      </c>
      <c r="C18" s="51" t="s">
        <v>127</v>
      </c>
      <c r="D18" s="36" t="s">
        <v>128</v>
      </c>
      <c r="E18" s="36" t="s">
        <v>281</v>
      </c>
      <c r="F18" s="52">
        <v>4750000</v>
      </c>
      <c r="G18" s="52">
        <v>23852.13</v>
      </c>
      <c r="H18" s="52">
        <v>6.96</v>
      </c>
    </row>
    <row r="19" spans="2:8" s="36" customFormat="1">
      <c r="B19" s="36" t="s">
        <v>1285</v>
      </c>
      <c r="C19" s="51" t="s">
        <v>127</v>
      </c>
      <c r="D19" s="36" t="s">
        <v>128</v>
      </c>
      <c r="E19" s="36" t="s">
        <v>132</v>
      </c>
      <c r="F19" s="52">
        <v>1250000</v>
      </c>
      <c r="G19" s="52">
        <v>19785.63</v>
      </c>
      <c r="H19" s="52">
        <v>5.77</v>
      </c>
    </row>
    <row r="20" spans="2:8" s="36" customFormat="1">
      <c r="B20" s="36" t="s">
        <v>1012</v>
      </c>
      <c r="C20" s="51" t="s">
        <v>127</v>
      </c>
      <c r="D20" s="36" t="s">
        <v>133</v>
      </c>
      <c r="E20" s="36" t="s">
        <v>135</v>
      </c>
      <c r="F20" s="52">
        <v>470000</v>
      </c>
      <c r="G20" s="52">
        <v>15969.43</v>
      </c>
      <c r="H20" s="52">
        <v>4.66</v>
      </c>
    </row>
    <row r="21" spans="2:8" s="36" customFormat="1">
      <c r="B21" s="36" t="s">
        <v>1286</v>
      </c>
      <c r="C21" s="51" t="s">
        <v>127</v>
      </c>
      <c r="D21" s="36" t="s">
        <v>133</v>
      </c>
      <c r="E21" s="36" t="s">
        <v>134</v>
      </c>
      <c r="F21" s="52">
        <v>880000</v>
      </c>
      <c r="G21" s="52">
        <v>14676.2</v>
      </c>
      <c r="H21" s="52">
        <v>4.28</v>
      </c>
    </row>
    <row r="22" spans="2:8" s="36" customFormat="1">
      <c r="B22" s="36" t="s">
        <v>1348</v>
      </c>
      <c r="C22" s="51" t="s">
        <v>127</v>
      </c>
      <c r="D22" s="36" t="s">
        <v>168</v>
      </c>
      <c r="E22" s="36" t="s">
        <v>205</v>
      </c>
      <c r="F22" s="52">
        <v>418127</v>
      </c>
      <c r="G22" s="52">
        <v>13550.03</v>
      </c>
      <c r="H22" s="52">
        <v>3.95</v>
      </c>
    </row>
    <row r="23" spans="2:8" s="36" customFormat="1">
      <c r="B23" s="36" t="s">
        <v>1064</v>
      </c>
      <c r="C23" s="51" t="s">
        <v>127</v>
      </c>
      <c r="D23" s="36" t="s">
        <v>139</v>
      </c>
      <c r="E23" s="36" t="s">
        <v>140</v>
      </c>
      <c r="F23" s="52">
        <v>410000</v>
      </c>
      <c r="G23" s="52">
        <v>11663.27</v>
      </c>
      <c r="H23" s="52">
        <v>3.4</v>
      </c>
    </row>
    <row r="24" spans="2:8" s="36" customFormat="1">
      <c r="B24" s="36" t="s">
        <v>1038</v>
      </c>
      <c r="C24" s="51" t="s">
        <v>127</v>
      </c>
      <c r="D24" s="36" t="s">
        <v>141</v>
      </c>
      <c r="E24" s="36" t="s">
        <v>142</v>
      </c>
      <c r="F24" s="52">
        <v>1500000</v>
      </c>
      <c r="G24" s="52">
        <v>10280.25</v>
      </c>
      <c r="H24" s="52">
        <v>3</v>
      </c>
    </row>
    <row r="25" spans="2:8" s="36" customFormat="1">
      <c r="B25" s="36" t="s">
        <v>1014</v>
      </c>
      <c r="C25" s="51" t="s">
        <v>127</v>
      </c>
      <c r="D25" s="36" t="s">
        <v>145</v>
      </c>
      <c r="E25" s="36" t="s">
        <v>146</v>
      </c>
      <c r="F25" s="52">
        <v>3900000</v>
      </c>
      <c r="G25" s="52">
        <v>8704.7999999999993</v>
      </c>
      <c r="H25" s="52">
        <v>2.54</v>
      </c>
    </row>
    <row r="26" spans="2:8" s="36" customFormat="1">
      <c r="B26" s="36" t="s">
        <v>1124</v>
      </c>
      <c r="C26" s="51" t="s">
        <v>127</v>
      </c>
      <c r="D26" s="36" t="s">
        <v>161</v>
      </c>
      <c r="E26" s="36" t="s">
        <v>162</v>
      </c>
      <c r="F26" s="52">
        <v>445000</v>
      </c>
      <c r="G26" s="52">
        <v>7861.59</v>
      </c>
      <c r="H26" s="52">
        <v>2.29</v>
      </c>
    </row>
    <row r="27" spans="2:8" s="36" customFormat="1">
      <c r="B27" s="36" t="s">
        <v>1015</v>
      </c>
      <c r="C27" s="51" t="s">
        <v>127</v>
      </c>
      <c r="D27" s="36" t="s">
        <v>145</v>
      </c>
      <c r="E27" s="36" t="s">
        <v>153</v>
      </c>
      <c r="F27" s="52">
        <v>300000</v>
      </c>
      <c r="G27" s="52">
        <v>7179.45</v>
      </c>
      <c r="H27" s="52">
        <v>2.09</v>
      </c>
    </row>
    <row r="28" spans="2:8" s="36" customFormat="1">
      <c r="B28" s="36" t="s">
        <v>1082</v>
      </c>
      <c r="C28" s="51" t="s">
        <v>127</v>
      </c>
      <c r="D28" s="36" t="s">
        <v>128</v>
      </c>
      <c r="E28" s="36" t="s">
        <v>136</v>
      </c>
      <c r="F28" s="52">
        <v>330000</v>
      </c>
      <c r="G28" s="52">
        <v>6702.8</v>
      </c>
      <c r="H28" s="52">
        <v>1.96</v>
      </c>
    </row>
    <row r="29" spans="2:8" s="36" customFormat="1">
      <c r="B29" s="36" t="s">
        <v>1299</v>
      </c>
      <c r="C29" s="51" t="s">
        <v>127</v>
      </c>
      <c r="D29" s="36" t="s">
        <v>145</v>
      </c>
      <c r="E29" s="36" t="s">
        <v>503</v>
      </c>
      <c r="F29" s="52">
        <v>770000</v>
      </c>
      <c r="G29" s="52">
        <v>6540</v>
      </c>
      <c r="H29" s="52">
        <v>1.91</v>
      </c>
    </row>
    <row r="30" spans="2:8" s="36" customFormat="1">
      <c r="B30" s="36" t="s">
        <v>1018</v>
      </c>
      <c r="C30" s="51" t="s">
        <v>127</v>
      </c>
      <c r="D30" s="36" t="s">
        <v>163</v>
      </c>
      <c r="E30" s="36" t="s">
        <v>164</v>
      </c>
      <c r="F30" s="52">
        <v>80000</v>
      </c>
      <c r="G30" s="52">
        <v>6108.84</v>
      </c>
      <c r="H30" s="52">
        <v>1.78</v>
      </c>
    </row>
    <row r="31" spans="2:8" s="36" customFormat="1">
      <c r="B31" s="36" t="s">
        <v>1296</v>
      </c>
      <c r="C31" s="51" t="s">
        <v>127</v>
      </c>
      <c r="D31" s="36" t="s">
        <v>188</v>
      </c>
      <c r="E31" s="36" t="s">
        <v>221</v>
      </c>
      <c r="F31" s="52">
        <v>1910000</v>
      </c>
      <c r="G31" s="52">
        <v>5828.37</v>
      </c>
      <c r="H31" s="52">
        <v>1.7</v>
      </c>
    </row>
    <row r="32" spans="2:8" s="36" customFormat="1">
      <c r="B32" s="36" t="s">
        <v>1349</v>
      </c>
      <c r="C32" s="51" t="s">
        <v>127</v>
      </c>
      <c r="D32" s="36" t="s">
        <v>206</v>
      </c>
      <c r="E32" s="36" t="s">
        <v>207</v>
      </c>
      <c r="F32" s="52">
        <v>4000000</v>
      </c>
      <c r="G32" s="52">
        <v>5748</v>
      </c>
      <c r="H32" s="52">
        <v>1.68</v>
      </c>
    </row>
    <row r="33" spans="2:8" s="36" customFormat="1">
      <c r="B33" s="36" t="s">
        <v>1109</v>
      </c>
      <c r="C33" s="51" t="s">
        <v>127</v>
      </c>
      <c r="D33" s="36" t="s">
        <v>244</v>
      </c>
      <c r="E33" s="36" t="s">
        <v>370</v>
      </c>
      <c r="F33" s="52">
        <v>600000</v>
      </c>
      <c r="G33" s="52">
        <v>5305.5</v>
      </c>
      <c r="H33" s="52">
        <v>1.55</v>
      </c>
    </row>
    <row r="34" spans="2:8" s="36" customFormat="1">
      <c r="B34" s="36" t="s">
        <v>1350</v>
      </c>
      <c r="C34" s="51" t="s">
        <v>127</v>
      </c>
      <c r="D34" s="36" t="s">
        <v>209</v>
      </c>
      <c r="E34" s="36" t="s">
        <v>210</v>
      </c>
      <c r="F34" s="52">
        <v>521806</v>
      </c>
      <c r="G34" s="52">
        <v>4520.67</v>
      </c>
      <c r="H34" s="52">
        <v>1.32</v>
      </c>
    </row>
    <row r="35" spans="2:8" s="36" customFormat="1">
      <c r="B35" s="36" t="s">
        <v>1116</v>
      </c>
      <c r="C35" s="51" t="s">
        <v>127</v>
      </c>
      <c r="D35" s="36" t="s">
        <v>133</v>
      </c>
      <c r="E35" s="36" t="s">
        <v>267</v>
      </c>
      <c r="F35" s="52">
        <v>100000</v>
      </c>
      <c r="G35" s="52">
        <v>4424.5</v>
      </c>
      <c r="H35" s="52">
        <v>1.29</v>
      </c>
    </row>
    <row r="36" spans="2:8" s="36" customFormat="1">
      <c r="B36" s="36" t="s">
        <v>1351</v>
      </c>
      <c r="C36" s="51" t="s">
        <v>127</v>
      </c>
      <c r="D36" s="36" t="s">
        <v>156</v>
      </c>
      <c r="E36" s="36" t="s">
        <v>517</v>
      </c>
      <c r="F36" s="52">
        <v>56100</v>
      </c>
      <c r="G36" s="52">
        <v>4152.38</v>
      </c>
      <c r="H36" s="52">
        <v>1.21</v>
      </c>
    </row>
    <row r="37" spans="2:8" s="36" customFormat="1">
      <c r="B37" s="36" t="s">
        <v>1130</v>
      </c>
      <c r="C37" s="51" t="s">
        <v>127</v>
      </c>
      <c r="D37" s="36" t="s">
        <v>244</v>
      </c>
      <c r="E37" s="36" t="s">
        <v>400</v>
      </c>
      <c r="F37" s="52">
        <v>47000</v>
      </c>
      <c r="G37" s="52">
        <v>3516.73</v>
      </c>
      <c r="H37" s="52">
        <v>1.03</v>
      </c>
    </row>
    <row r="38" spans="2:8" s="36" customFormat="1">
      <c r="B38" s="36" t="s">
        <v>1352</v>
      </c>
      <c r="C38" s="51" t="s">
        <v>127</v>
      </c>
      <c r="D38" s="36" t="s">
        <v>151</v>
      </c>
      <c r="E38" s="36" t="s">
        <v>505</v>
      </c>
      <c r="F38" s="52">
        <v>395624</v>
      </c>
      <c r="G38" s="52">
        <v>3272.6</v>
      </c>
      <c r="H38" s="52">
        <v>0.95</v>
      </c>
    </row>
    <row r="39" spans="2:8" s="36" customFormat="1">
      <c r="B39" s="36" t="s">
        <v>1353</v>
      </c>
      <c r="C39" s="51" t="s">
        <v>127</v>
      </c>
      <c r="D39" s="36" t="s">
        <v>147</v>
      </c>
      <c r="E39" s="36" t="s">
        <v>211</v>
      </c>
      <c r="F39" s="52">
        <v>210450</v>
      </c>
      <c r="G39" s="52">
        <v>2938.93</v>
      </c>
      <c r="H39" s="52">
        <v>0.86</v>
      </c>
    </row>
    <row r="40" spans="2:8" s="36" customFormat="1">
      <c r="B40" s="36" t="s">
        <v>1035</v>
      </c>
      <c r="C40" s="51" t="s">
        <v>127</v>
      </c>
      <c r="D40" s="36" t="s">
        <v>151</v>
      </c>
      <c r="E40" s="36" t="s">
        <v>378</v>
      </c>
      <c r="F40" s="52">
        <v>330000</v>
      </c>
      <c r="G40" s="52">
        <v>2274.86</v>
      </c>
      <c r="H40" s="52">
        <v>0.66</v>
      </c>
    </row>
    <row r="41" spans="2:8" s="36" customFormat="1">
      <c r="B41" s="36" t="s">
        <v>1354</v>
      </c>
      <c r="C41" s="51" t="s">
        <v>127</v>
      </c>
      <c r="D41" s="36" t="s">
        <v>180</v>
      </c>
      <c r="E41" s="36" t="s">
        <v>181</v>
      </c>
      <c r="F41" s="52">
        <v>1800000</v>
      </c>
      <c r="G41" s="52">
        <v>2011.5</v>
      </c>
      <c r="H41" s="52">
        <v>0.59</v>
      </c>
    </row>
    <row r="42" spans="2:8" s="36" customFormat="1">
      <c r="B42" s="36" t="s">
        <v>1095</v>
      </c>
      <c r="C42" s="51" t="s">
        <v>127</v>
      </c>
      <c r="D42" s="36" t="s">
        <v>163</v>
      </c>
      <c r="E42" s="36" t="s">
        <v>177</v>
      </c>
      <c r="F42" s="52">
        <v>85000</v>
      </c>
      <c r="G42" s="52">
        <v>1983.39</v>
      </c>
      <c r="H42" s="52">
        <v>0.57999999999999996</v>
      </c>
    </row>
    <row r="43" spans="2:8" s="36" customFormat="1">
      <c r="B43" s="36" t="s">
        <v>1355</v>
      </c>
      <c r="C43" s="51" t="s">
        <v>127</v>
      </c>
      <c r="D43" s="36" t="s">
        <v>145</v>
      </c>
      <c r="E43" s="36" t="s">
        <v>214</v>
      </c>
      <c r="F43" s="52">
        <v>200530</v>
      </c>
      <c r="G43" s="52">
        <v>1976.42</v>
      </c>
      <c r="H43" s="52">
        <v>0.57999999999999996</v>
      </c>
    </row>
    <row r="44" spans="2:8" s="36" customFormat="1">
      <c r="B44" s="36" t="s">
        <v>1356</v>
      </c>
      <c r="C44" s="51" t="s">
        <v>127</v>
      </c>
      <c r="D44" s="36" t="s">
        <v>151</v>
      </c>
      <c r="E44" s="36" t="s">
        <v>492</v>
      </c>
      <c r="F44" s="52">
        <v>85000</v>
      </c>
      <c r="G44" s="52">
        <v>1801.66</v>
      </c>
      <c r="H44" s="52">
        <v>0.53</v>
      </c>
    </row>
    <row r="45" spans="2:8" s="36" customFormat="1">
      <c r="B45" s="36" t="s">
        <v>1357</v>
      </c>
      <c r="C45" s="51" t="s">
        <v>127</v>
      </c>
      <c r="D45" s="36" t="s">
        <v>147</v>
      </c>
      <c r="E45" s="36" t="s">
        <v>502</v>
      </c>
      <c r="F45" s="52">
        <v>155000</v>
      </c>
      <c r="G45" s="52">
        <v>1295.03</v>
      </c>
      <c r="H45" s="52">
        <v>0.38</v>
      </c>
    </row>
    <row r="46" spans="2:8" s="36" customFormat="1">
      <c r="B46" s="36" t="s">
        <v>1295</v>
      </c>
      <c r="C46" s="51" t="s">
        <v>127</v>
      </c>
      <c r="D46" s="36" t="s">
        <v>145</v>
      </c>
      <c r="E46" s="36" t="s">
        <v>222</v>
      </c>
      <c r="F46" s="52">
        <v>44500</v>
      </c>
      <c r="G46" s="52">
        <v>934.9</v>
      </c>
      <c r="H46" s="52">
        <v>0.27</v>
      </c>
    </row>
    <row r="47" spans="2:8" s="36" customFormat="1">
      <c r="B47" s="36" t="s">
        <v>1290</v>
      </c>
      <c r="C47" s="51" t="s">
        <v>127</v>
      </c>
      <c r="D47" s="36" t="s">
        <v>156</v>
      </c>
      <c r="E47" s="36" t="s">
        <v>425</v>
      </c>
      <c r="F47" s="52">
        <v>100000</v>
      </c>
      <c r="G47" s="52">
        <v>895.7</v>
      </c>
      <c r="H47" s="52">
        <v>0.26</v>
      </c>
    </row>
    <row r="48" spans="2:8" s="36" customFormat="1">
      <c r="B48" s="36" t="s">
        <v>1302</v>
      </c>
      <c r="C48" s="51" t="s">
        <v>127</v>
      </c>
      <c r="D48" s="36" t="s">
        <v>141</v>
      </c>
      <c r="E48" s="36" t="s">
        <v>435</v>
      </c>
      <c r="F48" s="52">
        <v>107142</v>
      </c>
      <c r="G48" s="52">
        <v>218.62</v>
      </c>
      <c r="H48" s="52">
        <v>0.06</v>
      </c>
    </row>
    <row r="49" spans="2:8" s="36" customFormat="1">
      <c r="B49" s="89" t="s">
        <v>196</v>
      </c>
      <c r="C49" s="256"/>
      <c r="D49" s="89"/>
      <c r="E49" s="89"/>
      <c r="F49" s="257"/>
      <c r="G49" s="257">
        <f>SUM(G13:G48)</f>
        <v>265382.64000000007</v>
      </c>
      <c r="H49" s="257">
        <f>SUM(H13:H48)</f>
        <v>77.419999999999987</v>
      </c>
    </row>
    <row r="50" spans="2:8" s="36" customFormat="1">
      <c r="B50" s="253" t="s">
        <v>94</v>
      </c>
      <c r="C50" s="254" t="s">
        <v>95</v>
      </c>
      <c r="D50" s="253" t="s">
        <v>96</v>
      </c>
      <c r="E50" s="253" t="s">
        <v>97</v>
      </c>
      <c r="F50" s="255" t="s">
        <v>98</v>
      </c>
      <c r="G50" s="255" t="s">
        <v>99</v>
      </c>
      <c r="H50" s="255" t="s">
        <v>100</v>
      </c>
    </row>
    <row r="51" spans="2:8" s="36" customFormat="1">
      <c r="B51" s="89" t="s">
        <v>101</v>
      </c>
      <c r="C51" s="51"/>
      <c r="F51" s="52"/>
      <c r="G51" s="52"/>
      <c r="H51" s="52"/>
    </row>
    <row r="52" spans="2:8" s="36" customFormat="1">
      <c r="B52" s="89" t="s">
        <v>102</v>
      </c>
      <c r="C52" s="51"/>
      <c r="F52" s="52"/>
      <c r="G52" s="52"/>
      <c r="H52" s="52"/>
    </row>
    <row r="53" spans="2:8" s="36" customFormat="1">
      <c r="B53" s="89" t="s">
        <v>103</v>
      </c>
      <c r="C53" s="51"/>
      <c r="F53" s="52"/>
      <c r="G53" s="52"/>
      <c r="H53" s="52"/>
    </row>
    <row r="54" spans="2:8" s="36" customFormat="1">
      <c r="B54" s="36" t="s">
        <v>1587</v>
      </c>
      <c r="C54" s="51">
        <v>3.87</v>
      </c>
      <c r="D54" s="36" t="s">
        <v>104</v>
      </c>
      <c r="E54" s="36" t="s">
        <v>591</v>
      </c>
      <c r="F54" s="52">
        <v>3809000</v>
      </c>
      <c r="G54" s="52">
        <v>3829.96</v>
      </c>
      <c r="H54" s="52">
        <v>1.1200000000000001</v>
      </c>
    </row>
    <row r="55" spans="2:8" s="36" customFormat="1">
      <c r="B55" s="36" t="s">
        <v>592</v>
      </c>
      <c r="C55" s="51">
        <v>6.85</v>
      </c>
      <c r="D55" s="36" t="s">
        <v>104</v>
      </c>
      <c r="E55" s="36" t="s">
        <v>593</v>
      </c>
      <c r="F55" s="52">
        <v>1000000</v>
      </c>
      <c r="G55" s="52">
        <v>981.22</v>
      </c>
      <c r="H55" s="52">
        <v>0.28999999999999998</v>
      </c>
    </row>
    <row r="56" spans="2:8" s="36" customFormat="1">
      <c r="B56" s="36" t="s">
        <v>294</v>
      </c>
      <c r="C56" s="51">
        <v>5.77</v>
      </c>
      <c r="D56" s="36" t="s">
        <v>104</v>
      </c>
      <c r="E56" s="36" t="s">
        <v>295</v>
      </c>
      <c r="F56" s="52">
        <v>444100</v>
      </c>
      <c r="G56" s="52">
        <v>469.79</v>
      </c>
      <c r="H56" s="52">
        <v>0.14000000000000001</v>
      </c>
    </row>
    <row r="57" spans="2:8" s="36" customFormat="1">
      <c r="B57" s="36" t="s">
        <v>594</v>
      </c>
      <c r="C57" s="51">
        <v>7.01</v>
      </c>
      <c r="D57" s="36" t="s">
        <v>104</v>
      </c>
      <c r="E57" s="36" t="s">
        <v>595</v>
      </c>
      <c r="F57" s="52">
        <v>173000</v>
      </c>
      <c r="G57" s="52">
        <v>195.96</v>
      </c>
      <c r="H57" s="52">
        <v>0.06</v>
      </c>
    </row>
    <row r="58" spans="2:8" s="36" customFormat="1">
      <c r="B58" s="36" t="s">
        <v>596</v>
      </c>
      <c r="C58" s="51">
        <v>7.05</v>
      </c>
      <c r="D58" s="36" t="s">
        <v>104</v>
      </c>
      <c r="E58" s="36" t="s">
        <v>597</v>
      </c>
      <c r="F58" s="52">
        <v>89600</v>
      </c>
      <c r="G58" s="52">
        <v>100.7</v>
      </c>
      <c r="H58" s="52">
        <v>0.03</v>
      </c>
    </row>
    <row r="59" spans="2:8" s="36" customFormat="1">
      <c r="B59" s="36" t="s">
        <v>598</v>
      </c>
      <c r="C59" s="51">
        <v>4.8099999999999996</v>
      </c>
      <c r="D59" s="36" t="s">
        <v>104</v>
      </c>
      <c r="E59" s="36" t="s">
        <v>599</v>
      </c>
      <c r="F59" s="52">
        <v>75500</v>
      </c>
      <c r="G59" s="52">
        <v>79.819999999999993</v>
      </c>
      <c r="H59" s="52">
        <v>0.02</v>
      </c>
    </row>
    <row r="60" spans="2:8" s="36" customFormat="1">
      <c r="B60" s="36" t="s">
        <v>600</v>
      </c>
      <c r="C60" s="51">
        <v>5.66</v>
      </c>
      <c r="D60" s="36" t="s">
        <v>104</v>
      </c>
      <c r="E60" s="36" t="s">
        <v>601</v>
      </c>
      <c r="F60" s="52">
        <v>48500</v>
      </c>
      <c r="G60" s="52">
        <v>52.34</v>
      </c>
      <c r="H60" s="52">
        <v>0.02</v>
      </c>
    </row>
    <row r="61" spans="2:8" s="36" customFormat="1">
      <c r="B61" s="36" t="s">
        <v>300</v>
      </c>
      <c r="C61" s="51">
        <v>6.33</v>
      </c>
      <c r="D61" s="36" t="s">
        <v>104</v>
      </c>
      <c r="E61" s="36" t="s">
        <v>301</v>
      </c>
      <c r="F61" s="52">
        <v>29200</v>
      </c>
      <c r="G61" s="52">
        <v>30.75</v>
      </c>
      <c r="H61" s="52">
        <v>0.01</v>
      </c>
    </row>
    <row r="62" spans="2:8" s="36" customFormat="1">
      <c r="B62" s="36" t="s">
        <v>602</v>
      </c>
      <c r="C62" s="51">
        <v>6.81</v>
      </c>
      <c r="D62" s="36" t="s">
        <v>104</v>
      </c>
      <c r="E62" s="36" t="s">
        <v>603</v>
      </c>
      <c r="F62" s="52">
        <v>31600</v>
      </c>
      <c r="G62" s="52">
        <v>29.94</v>
      </c>
      <c r="H62" s="52">
        <v>0.01</v>
      </c>
    </row>
    <row r="63" spans="2:8" s="36" customFormat="1">
      <c r="B63" s="36" t="s">
        <v>604</v>
      </c>
      <c r="C63" s="51">
        <v>6.4</v>
      </c>
      <c r="D63" s="36" t="s">
        <v>104</v>
      </c>
      <c r="E63" s="36" t="s">
        <v>605</v>
      </c>
      <c r="F63" s="52">
        <v>13000</v>
      </c>
      <c r="G63" s="52">
        <v>13.58</v>
      </c>
      <c r="H63" s="52">
        <v>0</v>
      </c>
    </row>
    <row r="64" spans="2:8" s="36" customFormat="1">
      <c r="B64" s="36" t="s">
        <v>606</v>
      </c>
      <c r="C64" s="51">
        <v>6.73</v>
      </c>
      <c r="D64" s="36" t="s">
        <v>104</v>
      </c>
      <c r="E64" s="36" t="s">
        <v>607</v>
      </c>
      <c r="F64" s="52">
        <v>2000</v>
      </c>
      <c r="G64" s="52">
        <v>1.97</v>
      </c>
      <c r="H64" s="52">
        <v>0</v>
      </c>
    </row>
    <row r="65" spans="2:8" s="36" customFormat="1">
      <c r="B65" s="89" t="s">
        <v>106</v>
      </c>
      <c r="C65" s="256"/>
      <c r="D65" s="89"/>
      <c r="E65" s="89"/>
      <c r="F65" s="257"/>
      <c r="G65" s="257">
        <f>SUM(G50:G64)</f>
        <v>5786.03</v>
      </c>
      <c r="H65" s="257">
        <f>SUM(H50:H64)</f>
        <v>1.7000000000000004</v>
      </c>
    </row>
    <row r="66" spans="2:8" s="36" customFormat="1">
      <c r="B66" s="89" t="s">
        <v>302</v>
      </c>
      <c r="C66" s="51"/>
      <c r="F66" s="52"/>
      <c r="G66" s="52"/>
      <c r="H66" s="52"/>
    </row>
    <row r="67" spans="2:8" s="36" customFormat="1">
      <c r="B67" s="36" t="s">
        <v>1358</v>
      </c>
      <c r="C67" s="51">
        <v>8.24</v>
      </c>
      <c r="D67" s="36" t="s">
        <v>608</v>
      </c>
      <c r="E67" s="36" t="s">
        <v>609</v>
      </c>
      <c r="F67" s="52">
        <v>700</v>
      </c>
      <c r="G67" s="52">
        <v>6596.37</v>
      </c>
      <c r="H67" s="52">
        <v>1.92</v>
      </c>
    </row>
    <row r="68" spans="2:8" s="36" customFormat="1">
      <c r="B68" s="36" t="s">
        <v>1359</v>
      </c>
      <c r="C68" s="51">
        <v>6.93</v>
      </c>
      <c r="D68" s="36" t="s">
        <v>303</v>
      </c>
      <c r="E68" s="36" t="s">
        <v>610</v>
      </c>
      <c r="F68" s="52">
        <v>390</v>
      </c>
      <c r="G68" s="52">
        <v>3899.18</v>
      </c>
      <c r="H68" s="52">
        <v>1.1399999999999999</v>
      </c>
    </row>
    <row r="69" spans="2:8" s="36" customFormat="1">
      <c r="B69" s="36" t="s">
        <v>1337</v>
      </c>
      <c r="C69" s="51">
        <v>5.57</v>
      </c>
      <c r="D69" s="36" t="s">
        <v>303</v>
      </c>
      <c r="E69" s="36" t="s">
        <v>611</v>
      </c>
      <c r="F69" s="52">
        <v>250</v>
      </c>
      <c r="G69" s="52">
        <v>2759.03</v>
      </c>
      <c r="H69" s="52">
        <v>0.8</v>
      </c>
    </row>
    <row r="70" spans="2:8" s="36" customFormat="1">
      <c r="B70" s="36" t="s">
        <v>612</v>
      </c>
      <c r="C70" s="51">
        <v>8.16</v>
      </c>
      <c r="D70" s="36" t="s">
        <v>613</v>
      </c>
      <c r="E70" s="36" t="s">
        <v>614</v>
      </c>
      <c r="F70" s="52">
        <v>250</v>
      </c>
      <c r="G70" s="52">
        <v>2602.7199999999998</v>
      </c>
      <c r="H70" s="52">
        <v>0.76</v>
      </c>
    </row>
    <row r="71" spans="2:8" s="36" customFormat="1">
      <c r="B71" s="36" t="s">
        <v>1307</v>
      </c>
      <c r="C71" s="51">
        <v>4.9800000000000004</v>
      </c>
      <c r="D71" s="36" t="s">
        <v>303</v>
      </c>
      <c r="E71" s="36" t="s">
        <v>615</v>
      </c>
      <c r="F71" s="52">
        <v>250</v>
      </c>
      <c r="G71" s="52">
        <v>2531.27</v>
      </c>
      <c r="H71" s="52">
        <v>0.74</v>
      </c>
    </row>
    <row r="72" spans="2:8" s="36" customFormat="1">
      <c r="B72" s="36" t="s">
        <v>1360</v>
      </c>
      <c r="C72" s="51">
        <v>5.89</v>
      </c>
      <c r="D72" s="36" t="s">
        <v>303</v>
      </c>
      <c r="E72" s="36" t="s">
        <v>305</v>
      </c>
      <c r="F72" s="52">
        <v>250</v>
      </c>
      <c r="G72" s="52">
        <v>2487.69</v>
      </c>
      <c r="H72" s="52">
        <v>0.73</v>
      </c>
    </row>
    <row r="73" spans="2:8" s="36" customFormat="1">
      <c r="B73" s="36" t="s">
        <v>1303</v>
      </c>
      <c r="C73" s="51">
        <v>6.55</v>
      </c>
      <c r="D73" s="36" t="s">
        <v>303</v>
      </c>
      <c r="E73" s="36" t="s">
        <v>306</v>
      </c>
      <c r="F73" s="52">
        <v>250</v>
      </c>
      <c r="G73" s="52">
        <v>2484.0100000000002</v>
      </c>
      <c r="H73" s="52">
        <v>0.72</v>
      </c>
    </row>
    <row r="74" spans="2:8" s="36" customFormat="1">
      <c r="B74" s="36" t="s">
        <v>1346</v>
      </c>
      <c r="C74" s="51">
        <v>6.61</v>
      </c>
      <c r="D74" s="36" t="s">
        <v>303</v>
      </c>
      <c r="E74" s="36" t="s">
        <v>448</v>
      </c>
      <c r="F74" s="52">
        <v>250</v>
      </c>
      <c r="G74" s="52">
        <v>2476.41</v>
      </c>
      <c r="H74" s="52">
        <v>0.72</v>
      </c>
    </row>
    <row r="75" spans="2:8" s="36" customFormat="1">
      <c r="B75" s="36" t="s">
        <v>1347</v>
      </c>
      <c r="C75" s="51">
        <v>6.64</v>
      </c>
      <c r="D75" s="36" t="s">
        <v>303</v>
      </c>
      <c r="E75" s="36" t="s">
        <v>307</v>
      </c>
      <c r="F75" s="52">
        <v>250</v>
      </c>
      <c r="G75" s="52">
        <v>2474.64</v>
      </c>
      <c r="H75" s="52">
        <v>0.72</v>
      </c>
    </row>
    <row r="76" spans="2:8" s="36" customFormat="1">
      <c r="B76" s="36" t="s">
        <v>1361</v>
      </c>
      <c r="C76" s="51">
        <v>6.42</v>
      </c>
      <c r="D76" s="36" t="s">
        <v>608</v>
      </c>
      <c r="E76" s="36" t="s">
        <v>616</v>
      </c>
      <c r="F76" s="52">
        <v>215</v>
      </c>
      <c r="G76" s="52">
        <v>2229.5500000000002</v>
      </c>
      <c r="H76" s="52">
        <v>0.65</v>
      </c>
    </row>
    <row r="77" spans="2:8" s="36" customFormat="1">
      <c r="B77" s="36" t="s">
        <v>1311</v>
      </c>
      <c r="C77" s="51">
        <v>6.67</v>
      </c>
      <c r="D77" s="36" t="s">
        <v>617</v>
      </c>
      <c r="E77" s="36" t="s">
        <v>618</v>
      </c>
      <c r="F77" s="52">
        <v>220</v>
      </c>
      <c r="G77" s="52">
        <v>2211.44</v>
      </c>
      <c r="H77" s="52">
        <v>0.65</v>
      </c>
    </row>
    <row r="78" spans="2:8" s="36" customFormat="1">
      <c r="B78" s="36" t="s">
        <v>1362</v>
      </c>
      <c r="C78" s="51">
        <v>6.46</v>
      </c>
      <c r="D78" s="36" t="s">
        <v>303</v>
      </c>
      <c r="E78" s="36" t="s">
        <v>619</v>
      </c>
      <c r="F78" s="52">
        <v>150</v>
      </c>
      <c r="G78" s="52">
        <v>1593.09</v>
      </c>
      <c r="H78" s="52">
        <v>0.46</v>
      </c>
    </row>
    <row r="79" spans="2:8" s="36" customFormat="1">
      <c r="B79" s="36" t="s">
        <v>1363</v>
      </c>
      <c r="C79" s="51">
        <v>4.4000000000000004</v>
      </c>
      <c r="D79" s="36" t="s">
        <v>303</v>
      </c>
      <c r="E79" s="36" t="s">
        <v>620</v>
      </c>
      <c r="F79" s="52">
        <v>150</v>
      </c>
      <c r="G79" s="52">
        <v>1540.61</v>
      </c>
      <c r="H79" s="52">
        <v>0.45</v>
      </c>
    </row>
    <row r="80" spans="2:8" s="36" customFormat="1">
      <c r="B80" s="36" t="s">
        <v>1282</v>
      </c>
      <c r="C80" s="51">
        <v>5.68</v>
      </c>
      <c r="D80" s="36" t="s">
        <v>303</v>
      </c>
      <c r="E80" s="36" t="s">
        <v>621</v>
      </c>
      <c r="F80" s="52">
        <v>60</v>
      </c>
      <c r="G80" s="52">
        <v>612.6</v>
      </c>
      <c r="H80" s="52">
        <v>0.18</v>
      </c>
    </row>
    <row r="81" spans="2:8" s="36" customFormat="1">
      <c r="B81" s="36" t="s">
        <v>1364</v>
      </c>
      <c r="C81" s="51">
        <v>6.6</v>
      </c>
      <c r="D81" s="36" t="s">
        <v>622</v>
      </c>
      <c r="E81" s="36" t="s">
        <v>623</v>
      </c>
      <c r="F81" s="52">
        <v>60</v>
      </c>
      <c r="G81" s="52">
        <v>606.63</v>
      </c>
      <c r="H81" s="52">
        <v>0.18</v>
      </c>
    </row>
    <row r="82" spans="2:8" s="36" customFormat="1">
      <c r="B82" s="36" t="s">
        <v>1365</v>
      </c>
      <c r="C82" s="51">
        <v>5.96</v>
      </c>
      <c r="D82" s="36" t="s">
        <v>316</v>
      </c>
      <c r="E82" s="36" t="s">
        <v>317</v>
      </c>
      <c r="F82" s="52">
        <v>250</v>
      </c>
      <c r="G82" s="52">
        <v>521.42999999999995</v>
      </c>
      <c r="H82" s="52">
        <v>0.15</v>
      </c>
    </row>
    <row r="83" spans="2:8" s="36" customFormat="1">
      <c r="B83" s="36" t="s">
        <v>1366</v>
      </c>
      <c r="C83" s="51">
        <v>6.16</v>
      </c>
      <c r="D83" s="36" t="s">
        <v>316</v>
      </c>
      <c r="E83" s="36" t="s">
        <v>318</v>
      </c>
      <c r="F83" s="52">
        <v>250</v>
      </c>
      <c r="G83" s="52">
        <v>521.21</v>
      </c>
      <c r="H83" s="52">
        <v>0.15</v>
      </c>
    </row>
    <row r="84" spans="2:8" s="36" customFormat="1">
      <c r="B84" s="36" t="s">
        <v>1367</v>
      </c>
      <c r="C84" s="51">
        <v>5.0199999999999996</v>
      </c>
      <c r="D84" s="36" t="s">
        <v>303</v>
      </c>
      <c r="E84" s="36" t="s">
        <v>624</v>
      </c>
      <c r="F84" s="52">
        <v>50</v>
      </c>
      <c r="G84" s="52">
        <v>520.79</v>
      </c>
      <c r="H84" s="52">
        <v>0.15</v>
      </c>
    </row>
    <row r="85" spans="2:8" s="36" customFormat="1">
      <c r="B85" s="36" t="s">
        <v>1368</v>
      </c>
      <c r="C85" s="51">
        <v>6.65</v>
      </c>
      <c r="D85" s="36" t="s">
        <v>316</v>
      </c>
      <c r="E85" s="36" t="s">
        <v>319</v>
      </c>
      <c r="F85" s="52">
        <v>250</v>
      </c>
      <c r="G85" s="52">
        <v>513.41</v>
      </c>
      <c r="H85" s="52">
        <v>0.15</v>
      </c>
    </row>
    <row r="86" spans="2:8" s="36" customFormat="1">
      <c r="B86" s="36" t="s">
        <v>625</v>
      </c>
      <c r="C86" s="51">
        <v>5.32</v>
      </c>
      <c r="D86" s="36" t="s">
        <v>303</v>
      </c>
      <c r="E86" s="36" t="s">
        <v>626</v>
      </c>
      <c r="F86" s="52">
        <v>49</v>
      </c>
      <c r="G86" s="52">
        <v>510.71</v>
      </c>
      <c r="H86" s="52">
        <v>0.15</v>
      </c>
    </row>
    <row r="87" spans="2:8" s="36" customFormat="1">
      <c r="B87" s="36" t="s">
        <v>1369</v>
      </c>
      <c r="C87" s="51">
        <v>5.44</v>
      </c>
      <c r="D87" s="36" t="s">
        <v>303</v>
      </c>
      <c r="E87" s="36" t="s">
        <v>627</v>
      </c>
      <c r="F87" s="52">
        <v>50</v>
      </c>
      <c r="G87" s="52">
        <v>503.26</v>
      </c>
      <c r="H87" s="52">
        <v>0.15</v>
      </c>
    </row>
    <row r="88" spans="2:8" s="36" customFormat="1">
      <c r="B88" s="36" t="s">
        <v>1370</v>
      </c>
      <c r="C88" s="51">
        <v>6.41</v>
      </c>
      <c r="D88" s="36" t="s">
        <v>303</v>
      </c>
      <c r="E88" s="36" t="s">
        <v>628</v>
      </c>
      <c r="F88" s="52">
        <v>40</v>
      </c>
      <c r="G88" s="52">
        <v>405.01</v>
      </c>
      <c r="H88" s="52">
        <v>0.12</v>
      </c>
    </row>
    <row r="89" spans="2:8" s="36" customFormat="1">
      <c r="B89" s="36" t="s">
        <v>1371</v>
      </c>
      <c r="C89" s="51">
        <v>4.13</v>
      </c>
      <c r="D89" s="36" t="s">
        <v>316</v>
      </c>
      <c r="E89" s="36" t="s">
        <v>629</v>
      </c>
      <c r="F89" s="52">
        <v>30</v>
      </c>
      <c r="G89" s="52">
        <v>305.44</v>
      </c>
      <c r="H89" s="52">
        <v>0.09</v>
      </c>
    </row>
    <row r="90" spans="2:8" s="36" customFormat="1">
      <c r="B90" s="36" t="s">
        <v>314</v>
      </c>
      <c r="C90" s="51">
        <v>5.71</v>
      </c>
      <c r="D90" s="36" t="s">
        <v>303</v>
      </c>
      <c r="E90" s="36" t="s">
        <v>315</v>
      </c>
      <c r="F90" s="52">
        <v>10</v>
      </c>
      <c r="G90" s="52">
        <v>104.66</v>
      </c>
      <c r="H90" s="52">
        <v>0.03</v>
      </c>
    </row>
    <row r="91" spans="2:8" s="36" customFormat="1">
      <c r="B91" s="36" t="s">
        <v>1372</v>
      </c>
      <c r="C91" s="51">
        <v>3.92</v>
      </c>
      <c r="D91" s="36" t="s">
        <v>303</v>
      </c>
      <c r="E91" s="36" t="s">
        <v>630</v>
      </c>
      <c r="F91" s="52">
        <v>2</v>
      </c>
      <c r="G91" s="52">
        <v>20.34</v>
      </c>
      <c r="H91" s="52">
        <v>0.01</v>
      </c>
    </row>
    <row r="92" spans="2:8" s="36" customFormat="1">
      <c r="B92" s="89" t="s">
        <v>324</v>
      </c>
      <c r="C92" s="256"/>
      <c r="D92" s="89"/>
      <c r="E92" s="89"/>
      <c r="F92" s="257"/>
      <c r="G92" s="257">
        <f>SUM(G66:G91)</f>
        <v>41031.5</v>
      </c>
      <c r="H92" s="257">
        <f>SUM(H66:H91)</f>
        <v>11.97</v>
      </c>
    </row>
    <row r="93" spans="2:8" s="36" customFormat="1">
      <c r="B93" s="89" t="s">
        <v>107</v>
      </c>
      <c r="C93" s="51"/>
      <c r="F93" s="52"/>
      <c r="G93" s="52"/>
      <c r="H93" s="52"/>
    </row>
    <row r="94" spans="2:8" s="36" customFormat="1">
      <c r="B94" s="36" t="s">
        <v>1373</v>
      </c>
      <c r="C94" s="51">
        <v>4.13</v>
      </c>
      <c r="D94" s="36" t="s">
        <v>109</v>
      </c>
      <c r="E94" s="36" t="s">
        <v>631</v>
      </c>
      <c r="F94" s="52">
        <v>1000</v>
      </c>
      <c r="G94" s="52">
        <v>4944.68</v>
      </c>
      <c r="H94" s="52">
        <v>1.44</v>
      </c>
    </row>
    <row r="95" spans="2:8" s="36" customFormat="1">
      <c r="B95" s="36" t="s">
        <v>1329</v>
      </c>
      <c r="C95" s="51">
        <v>3.86</v>
      </c>
      <c r="D95" s="36" t="s">
        <v>108</v>
      </c>
      <c r="E95" s="36" t="s">
        <v>632</v>
      </c>
      <c r="F95" s="52">
        <v>5000</v>
      </c>
      <c r="G95" s="52">
        <v>4932.71</v>
      </c>
      <c r="H95" s="52">
        <v>1.44</v>
      </c>
    </row>
    <row r="96" spans="2:8" s="36" customFormat="1">
      <c r="B96" s="36" t="s">
        <v>1374</v>
      </c>
      <c r="C96" s="51">
        <v>4.75</v>
      </c>
      <c r="D96" s="36" t="s">
        <v>108</v>
      </c>
      <c r="E96" s="36" t="s">
        <v>329</v>
      </c>
      <c r="F96" s="52">
        <v>1000</v>
      </c>
      <c r="G96" s="52">
        <v>4856.54</v>
      </c>
      <c r="H96" s="52">
        <v>1.42</v>
      </c>
    </row>
    <row r="97" spans="2:10" s="36" customFormat="1">
      <c r="B97" s="36" t="s">
        <v>1375</v>
      </c>
      <c r="C97" s="51">
        <v>5.63</v>
      </c>
      <c r="D97" s="36" t="s">
        <v>109</v>
      </c>
      <c r="E97" s="36" t="s">
        <v>328</v>
      </c>
      <c r="F97" s="52">
        <v>500</v>
      </c>
      <c r="G97" s="52">
        <v>2435.4499999999998</v>
      </c>
      <c r="H97" s="52">
        <v>0.71</v>
      </c>
    </row>
    <row r="98" spans="2:10" s="36" customFormat="1">
      <c r="B98" s="36" t="s">
        <v>1330</v>
      </c>
      <c r="C98" s="51">
        <v>4.9000000000000004</v>
      </c>
      <c r="D98" s="36" t="s">
        <v>108</v>
      </c>
      <c r="E98" s="36" t="s">
        <v>330</v>
      </c>
      <c r="F98" s="52">
        <v>500</v>
      </c>
      <c r="G98" s="52">
        <v>2402.59</v>
      </c>
      <c r="H98" s="52">
        <v>0.7</v>
      </c>
    </row>
    <row r="99" spans="2:10" s="36" customFormat="1">
      <c r="B99" s="89" t="s">
        <v>110</v>
      </c>
      <c r="C99" s="256"/>
      <c r="D99" s="89"/>
      <c r="E99" s="89"/>
      <c r="F99" s="257"/>
      <c r="G99" s="257">
        <f>SUM(G93:G98)</f>
        <v>19571.97</v>
      </c>
      <c r="H99" s="257">
        <f>SUM(H93:H98)</f>
        <v>5.71</v>
      </c>
    </row>
    <row r="100" spans="2:10" s="53" customFormat="1">
      <c r="B100" s="305" t="s">
        <v>1508</v>
      </c>
      <c r="C100" s="306"/>
      <c r="D100" s="305"/>
      <c r="E100" s="305"/>
      <c r="F100" s="238"/>
      <c r="G100" s="238"/>
      <c r="H100" s="238"/>
    </row>
    <row r="101" spans="2:10" s="36" customFormat="1">
      <c r="B101" s="36" t="s">
        <v>28</v>
      </c>
      <c r="C101" s="51" t="s">
        <v>127</v>
      </c>
      <c r="D101" s="36" t="s">
        <v>439</v>
      </c>
      <c r="E101" s="36" t="s">
        <v>590</v>
      </c>
      <c r="F101" s="52">
        <v>42860388.270000003</v>
      </c>
      <c r="G101" s="52">
        <v>5014.67</v>
      </c>
      <c r="H101" s="52">
        <v>1.46</v>
      </c>
    </row>
    <row r="102" spans="2:10" s="53" customFormat="1">
      <c r="B102" s="305" t="s">
        <v>1509</v>
      </c>
      <c r="C102" s="306"/>
      <c r="D102" s="305"/>
      <c r="E102" s="305"/>
      <c r="F102" s="238"/>
      <c r="G102" s="238">
        <f>SUM(G101)</f>
        <v>5014.67</v>
      </c>
      <c r="H102" s="238">
        <f>SUM(H101)</f>
        <v>1.46</v>
      </c>
    </row>
    <row r="103" spans="2:10" s="36" customFormat="1">
      <c r="B103" s="89" t="s">
        <v>111</v>
      </c>
      <c r="C103" s="256"/>
      <c r="D103" s="89"/>
      <c r="E103" s="89"/>
      <c r="F103" s="257"/>
      <c r="G103" s="257">
        <v>5880.96</v>
      </c>
      <c r="H103" s="257">
        <v>1.72</v>
      </c>
    </row>
    <row r="104" spans="2:10" s="36" customFormat="1">
      <c r="B104" s="89" t="s">
        <v>112</v>
      </c>
      <c r="C104" s="256"/>
      <c r="D104" s="89"/>
      <c r="E104" s="89"/>
      <c r="F104" s="257"/>
      <c r="G104" s="257">
        <v>342667.77</v>
      </c>
      <c r="H104" s="257">
        <v>99.98</v>
      </c>
      <c r="I104" s="353"/>
      <c r="J104" s="353"/>
    </row>
    <row r="105" spans="2:10" s="36" customFormat="1">
      <c r="B105" s="89" t="s">
        <v>113</v>
      </c>
      <c r="C105" s="256"/>
      <c r="D105" s="89"/>
      <c r="E105" s="89"/>
      <c r="F105" s="257"/>
      <c r="G105" s="257">
        <v>87.243551789978483</v>
      </c>
      <c r="H105" s="257">
        <v>1.9999999999996021E-2</v>
      </c>
    </row>
    <row r="106" spans="2:10" s="36" customFormat="1">
      <c r="B106" s="89" t="s">
        <v>114</v>
      </c>
      <c r="C106" s="256"/>
      <c r="D106" s="89"/>
      <c r="E106" s="89"/>
      <c r="F106" s="257"/>
      <c r="G106" s="257">
        <v>342755.01355178998</v>
      </c>
      <c r="H106" s="257">
        <v>100</v>
      </c>
    </row>
    <row r="107" spans="2:10" s="36" customFormat="1">
      <c r="B107" s="36" t="s">
        <v>115</v>
      </c>
      <c r="C107" s="51"/>
      <c r="F107" s="52"/>
      <c r="G107" s="52"/>
      <c r="H107" s="52"/>
    </row>
    <row r="108" spans="2:10" s="36" customFormat="1">
      <c r="B108" s="36" t="s">
        <v>116</v>
      </c>
      <c r="C108" s="51"/>
      <c r="F108" s="52"/>
      <c r="G108" s="52"/>
      <c r="H108" s="52"/>
    </row>
    <row r="109" spans="2:10" s="36" customFormat="1">
      <c r="B109" s="36" t="s">
        <v>117</v>
      </c>
      <c r="C109" s="258">
        <v>44500</v>
      </c>
      <c r="F109" s="52"/>
      <c r="G109" s="52"/>
      <c r="H109" s="52"/>
    </row>
    <row r="110" spans="2:10" s="36" customFormat="1" ht="25.5">
      <c r="B110" s="259" t="s">
        <v>118</v>
      </c>
      <c r="C110" s="51" t="s">
        <v>119</v>
      </c>
      <c r="F110" s="52"/>
      <c r="G110" s="52"/>
      <c r="H110" s="52"/>
    </row>
    <row r="111" spans="2:10" s="36" customFormat="1">
      <c r="B111" s="89" t="s">
        <v>1527</v>
      </c>
      <c r="C111" s="51"/>
      <c r="F111" s="52"/>
      <c r="G111" s="52"/>
      <c r="H111" s="52"/>
    </row>
    <row r="112" spans="2:10" s="36" customFormat="1">
      <c r="B112" s="89" t="s">
        <v>120</v>
      </c>
      <c r="C112" s="51"/>
      <c r="F112" s="52"/>
      <c r="G112" s="52"/>
      <c r="H112" s="52"/>
    </row>
    <row r="113" spans="2:8" s="36" customFormat="1">
      <c r="B113" s="89" t="s">
        <v>199</v>
      </c>
      <c r="C113" s="51"/>
      <c r="F113" s="52"/>
      <c r="G113" s="52"/>
      <c r="H113" s="52"/>
    </row>
    <row r="114" spans="2:8" s="36" customFormat="1">
      <c r="B114" s="89" t="s">
        <v>121</v>
      </c>
      <c r="C114" s="51"/>
      <c r="F114" s="52"/>
      <c r="G114" s="52"/>
      <c r="H114" s="52"/>
    </row>
    <row r="115" spans="2:8" s="36" customFormat="1">
      <c r="B115" s="89" t="s">
        <v>633</v>
      </c>
      <c r="C115" s="256"/>
      <c r="F115" s="52"/>
      <c r="G115" s="52"/>
      <c r="H115" s="52"/>
    </row>
    <row r="116" spans="2:8" s="36" customFormat="1">
      <c r="B116" s="89" t="s">
        <v>634</v>
      </c>
      <c r="C116" s="256"/>
      <c r="F116" s="52"/>
      <c r="G116" s="52"/>
      <c r="H116" s="52"/>
    </row>
    <row r="117" spans="2:8" s="36" customFormat="1">
      <c r="B117" s="89" t="s">
        <v>635</v>
      </c>
      <c r="C117" s="256"/>
      <c r="F117" s="52"/>
      <c r="G117" s="52"/>
      <c r="H117" s="52"/>
    </row>
    <row r="118" spans="2:8" s="36" customFormat="1">
      <c r="B118" s="89" t="s">
        <v>636</v>
      </c>
      <c r="C118" s="256"/>
      <c r="F118" s="52"/>
      <c r="G118" s="52"/>
      <c r="H118" s="52"/>
    </row>
    <row r="119" spans="2:8" s="36" customFormat="1">
      <c r="B119" s="89" t="s">
        <v>637</v>
      </c>
      <c r="C119" s="256"/>
      <c r="F119" s="52"/>
      <c r="G119" s="52"/>
      <c r="H119" s="52"/>
    </row>
    <row r="120" spans="2:8" s="36" customFormat="1">
      <c r="B120" s="89" t="s">
        <v>638</v>
      </c>
      <c r="C120" s="256"/>
      <c r="F120" s="52"/>
      <c r="G120" s="52"/>
      <c r="H120" s="52"/>
    </row>
    <row r="121" spans="2:8" s="36" customFormat="1">
      <c r="B121" s="89" t="s">
        <v>639</v>
      </c>
      <c r="C121" s="256"/>
      <c r="F121" s="52"/>
      <c r="G121" s="52"/>
      <c r="H121" s="52"/>
    </row>
    <row r="122" spans="2:8" s="36" customFormat="1">
      <c r="B122" s="89" t="s">
        <v>640</v>
      </c>
      <c r="C122" s="256"/>
      <c r="F122" s="52"/>
      <c r="G122" s="52"/>
      <c r="H122" s="52"/>
    </row>
    <row r="123" spans="2:8" s="36" customFormat="1">
      <c r="B123" s="89" t="s">
        <v>641</v>
      </c>
      <c r="C123" s="256"/>
      <c r="F123" s="52"/>
      <c r="G123" s="52"/>
      <c r="H123" s="52"/>
    </row>
    <row r="124" spans="2:8" s="36" customFormat="1">
      <c r="B124" s="89" t="s">
        <v>642</v>
      </c>
      <c r="C124" s="256"/>
      <c r="F124" s="52"/>
      <c r="G124" s="52"/>
      <c r="H124" s="52"/>
    </row>
    <row r="125" spans="2:8" s="36" customFormat="1">
      <c r="B125" s="89" t="s">
        <v>643</v>
      </c>
      <c r="C125" s="256"/>
      <c r="F125" s="52"/>
      <c r="G125" s="52"/>
      <c r="H125" s="52"/>
    </row>
    <row r="126" spans="2:8" s="36" customFormat="1">
      <c r="B126" s="89" t="s">
        <v>644</v>
      </c>
      <c r="C126" s="256"/>
      <c r="F126" s="52"/>
      <c r="G126" s="52"/>
      <c r="H126" s="52"/>
    </row>
    <row r="127" spans="2:8" s="36" customFormat="1">
      <c r="B127" s="89" t="s">
        <v>1551</v>
      </c>
      <c r="C127" s="256"/>
      <c r="F127" s="52"/>
      <c r="G127" s="52"/>
      <c r="H127" s="52"/>
    </row>
    <row r="128" spans="2:8" s="36" customFormat="1">
      <c r="B128" s="89" t="s">
        <v>1570</v>
      </c>
      <c r="C128" s="51"/>
      <c r="F128" s="52"/>
      <c r="G128" s="52"/>
      <c r="H128" s="52"/>
    </row>
    <row r="129" spans="2:8" s="36" customFormat="1">
      <c r="B129" s="89" t="s">
        <v>1537</v>
      </c>
      <c r="C129" s="51"/>
      <c r="F129" s="52"/>
      <c r="G129" s="52"/>
      <c r="H129" s="52"/>
    </row>
    <row r="130" spans="2:8" s="36" customFormat="1">
      <c r="B130" s="89" t="s">
        <v>123</v>
      </c>
      <c r="C130" s="51"/>
      <c r="F130" s="52"/>
      <c r="G130" s="52"/>
      <c r="H130" s="52"/>
    </row>
    <row r="131" spans="2:8" s="36" customFormat="1">
      <c r="C131" s="51"/>
      <c r="F131" s="52"/>
      <c r="G131" s="52"/>
      <c r="H131" s="52"/>
    </row>
    <row r="132" spans="2:8" s="36" customFormat="1">
      <c r="C132" s="51"/>
      <c r="F132" s="52"/>
      <c r="G132" s="52"/>
      <c r="H132" s="52"/>
    </row>
    <row r="133" spans="2:8" s="36" customFormat="1" ht="14.25">
      <c r="B133" s="54" t="s">
        <v>1536</v>
      </c>
      <c r="C133" s="55"/>
      <c r="F133" s="52"/>
      <c r="G133" s="52"/>
      <c r="H133" s="52"/>
    </row>
    <row r="134" spans="2:8" s="36" customFormat="1" ht="25.5">
      <c r="B134" s="56" t="s">
        <v>1528</v>
      </c>
      <c r="C134" s="56" t="s">
        <v>1529</v>
      </c>
      <c r="F134" s="52"/>
      <c r="G134" s="52"/>
      <c r="H134" s="52"/>
    </row>
    <row r="135" spans="2:8" s="36" customFormat="1">
      <c r="B135" s="57" t="s">
        <v>1530</v>
      </c>
      <c r="C135" s="58">
        <v>0</v>
      </c>
      <c r="F135" s="52"/>
      <c r="G135" s="52"/>
      <c r="H135" s="52"/>
    </row>
    <row r="136" spans="2:8" s="36" customFormat="1">
      <c r="B136" s="57" t="s">
        <v>1531</v>
      </c>
      <c r="C136" s="58">
        <v>0</v>
      </c>
      <c r="F136" s="52"/>
      <c r="G136" s="52"/>
      <c r="H136" s="52"/>
    </row>
    <row r="137" spans="2:8" s="36" customFormat="1">
      <c r="B137" s="57" t="s">
        <v>1532</v>
      </c>
      <c r="C137" s="58">
        <v>350</v>
      </c>
      <c r="F137" s="52"/>
      <c r="G137" s="52"/>
      <c r="H137" s="52"/>
    </row>
    <row r="138" spans="2:8" s="36" customFormat="1">
      <c r="B138" s="57" t="s">
        <v>1533</v>
      </c>
      <c r="C138" s="58">
        <v>0</v>
      </c>
      <c r="F138" s="52"/>
      <c r="G138" s="52"/>
      <c r="H138" s="52"/>
    </row>
    <row r="139" spans="2:8" s="36" customFormat="1">
      <c r="B139" s="59" t="s">
        <v>1534</v>
      </c>
      <c r="C139" s="58">
        <v>0</v>
      </c>
      <c r="F139" s="52"/>
      <c r="G139" s="52"/>
      <c r="H139" s="52"/>
    </row>
    <row r="140" spans="2:8" s="36" customFormat="1">
      <c r="B140" s="60" t="s">
        <v>1535</v>
      </c>
      <c r="C140" s="61">
        <f>SUM(C135:C139)</f>
        <v>350</v>
      </c>
      <c r="F140" s="52"/>
      <c r="G140" s="52"/>
      <c r="H140" s="52"/>
    </row>
    <row r="141" spans="2:8" s="36" customFormat="1">
      <c r="C141" s="51"/>
      <c r="F141" s="52"/>
      <c r="G141" s="52"/>
      <c r="H141" s="52"/>
    </row>
    <row r="142" spans="2:8" s="36" customFormat="1">
      <c r="C142" s="51"/>
      <c r="F142" s="52"/>
      <c r="G142" s="52"/>
      <c r="H142" s="52"/>
    </row>
    <row r="143" spans="2:8" s="36" customFormat="1">
      <c r="C143" s="51"/>
      <c r="F143" s="52"/>
      <c r="G143" s="52"/>
      <c r="H143" s="52"/>
    </row>
    <row r="144" spans="2:8" s="36" customFormat="1">
      <c r="C144" s="51"/>
      <c r="F144" s="52"/>
      <c r="G144" s="52"/>
      <c r="H144" s="52"/>
    </row>
    <row r="145" spans="3:8" s="36" customFormat="1">
      <c r="C145" s="51"/>
      <c r="F145" s="52"/>
      <c r="G145" s="52"/>
      <c r="H145" s="52"/>
    </row>
    <row r="146" spans="3:8" s="36" customFormat="1">
      <c r="C146" s="51"/>
      <c r="F146" s="52"/>
      <c r="G146" s="52"/>
      <c r="H146" s="52"/>
    </row>
    <row r="147" spans="3:8" s="36" customFormat="1">
      <c r="C147" s="51"/>
      <c r="F147" s="52"/>
      <c r="G147" s="52"/>
      <c r="H147" s="52"/>
    </row>
    <row r="148" spans="3:8" s="36" customFormat="1">
      <c r="C148" s="51"/>
      <c r="F148" s="52"/>
      <c r="G148" s="52"/>
      <c r="H148" s="52"/>
    </row>
    <row r="149" spans="3:8" s="36" customFormat="1">
      <c r="C149" s="51"/>
      <c r="F149" s="52"/>
      <c r="G149" s="52"/>
      <c r="H149" s="52"/>
    </row>
    <row r="150" spans="3:8" s="36" customFormat="1">
      <c r="C150" s="51"/>
      <c r="F150" s="52"/>
      <c r="G150" s="52"/>
      <c r="H150" s="52"/>
    </row>
    <row r="151" spans="3:8" s="36" customFormat="1">
      <c r="C151" s="51"/>
      <c r="F151" s="52"/>
      <c r="G151" s="52"/>
      <c r="H151" s="52"/>
    </row>
    <row r="152" spans="3:8" s="36" customFormat="1">
      <c r="C152" s="51"/>
      <c r="F152" s="52"/>
      <c r="G152" s="52"/>
      <c r="H152" s="52"/>
    </row>
    <row r="153" spans="3:8" s="36" customFormat="1">
      <c r="C153" s="51"/>
      <c r="F153" s="52"/>
      <c r="G153" s="52"/>
      <c r="H153" s="52"/>
    </row>
    <row r="154" spans="3:8" s="36" customFormat="1">
      <c r="C154" s="51"/>
      <c r="F154" s="52"/>
      <c r="G154" s="52"/>
      <c r="H154" s="52"/>
    </row>
    <row r="155" spans="3:8" s="36" customFormat="1">
      <c r="C155" s="51"/>
      <c r="F155" s="52"/>
      <c r="G155" s="52"/>
      <c r="H155" s="52"/>
    </row>
    <row r="156" spans="3:8" s="36" customFormat="1">
      <c r="C156" s="51"/>
      <c r="F156" s="52"/>
      <c r="G156" s="52"/>
      <c r="H156" s="52"/>
    </row>
    <row r="157" spans="3:8" s="36" customFormat="1">
      <c r="C157" s="51"/>
      <c r="F157" s="52"/>
      <c r="G157" s="52"/>
      <c r="H157" s="52"/>
    </row>
    <row r="158" spans="3:8" s="36" customFormat="1">
      <c r="C158" s="51"/>
      <c r="F158" s="52"/>
      <c r="G158" s="52"/>
      <c r="H158" s="52"/>
    </row>
    <row r="159" spans="3:8" s="36" customFormat="1">
      <c r="C159" s="51"/>
      <c r="F159" s="52"/>
      <c r="G159" s="52"/>
      <c r="H159" s="52"/>
    </row>
    <row r="160" spans="3:8" s="36" customFormat="1">
      <c r="C160" s="51"/>
      <c r="F160" s="52"/>
      <c r="G160" s="52"/>
      <c r="H160" s="52"/>
    </row>
  </sheetData>
  <mergeCells count="3">
    <mergeCell ref="B1:E1"/>
    <mergeCell ref="C3:C8"/>
    <mergeCell ref="D3:D8"/>
  </mergeCells>
  <conditionalFormatting sqref="B139">
    <cfRule type="expression" dxfId="497" priority="1">
      <formula>$A66184="Total"</formula>
    </cfRule>
  </conditionalFormatting>
  <hyperlinks>
    <hyperlink ref="A1" location="Index!A1" display="Index" xr:uid="{3A99E7F7-EC9A-4AE5-9A16-AE32BD9B65D4}"/>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29ECF-8050-4F0B-88C0-100EDD91FC60}">
  <sheetPr codeName="Sheet77"/>
  <dimension ref="A1:I130"/>
  <sheetViews>
    <sheetView topLeftCell="B1"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405" t="s">
        <v>41</v>
      </c>
      <c r="C1" s="405"/>
      <c r="D1" s="405"/>
      <c r="E1" s="405"/>
    </row>
    <row r="2" spans="1:9" ht="13.5" thickBot="1"/>
    <row r="3" spans="1:9" s="10" customFormat="1" ht="15">
      <c r="B3" s="11" t="s">
        <v>41</v>
      </c>
      <c r="C3" s="415"/>
      <c r="D3" s="418"/>
      <c r="F3" s="12"/>
      <c r="G3" s="12"/>
      <c r="H3" s="12"/>
    </row>
    <row r="4" spans="1:9" s="20" customFormat="1" ht="15">
      <c r="B4" s="21" t="s">
        <v>936</v>
      </c>
      <c r="C4" s="416"/>
      <c r="D4" s="419"/>
      <c r="F4" s="22"/>
      <c r="G4" s="22"/>
      <c r="H4" s="22"/>
    </row>
    <row r="5" spans="1:9" s="10" customFormat="1" ht="15">
      <c r="B5" s="15" t="s">
        <v>915</v>
      </c>
      <c r="C5" s="416"/>
      <c r="D5" s="419"/>
      <c r="F5" s="12"/>
      <c r="G5" s="12"/>
      <c r="H5" s="12"/>
    </row>
    <row r="6" spans="1:9" s="10" customFormat="1" ht="15">
      <c r="B6" s="15" t="s">
        <v>930</v>
      </c>
      <c r="C6" s="416"/>
      <c r="D6" s="419"/>
      <c r="F6" s="12"/>
      <c r="G6" s="12"/>
      <c r="H6" s="12"/>
    </row>
    <row r="7" spans="1:9" s="10" customFormat="1" ht="30.75" thickBot="1">
      <c r="B7" s="16" t="s">
        <v>937</v>
      </c>
      <c r="C7" s="417"/>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1012</v>
      </c>
      <c r="C15" s="29" t="s">
        <v>127</v>
      </c>
      <c r="D15" s="1" t="s">
        <v>133</v>
      </c>
      <c r="E15" s="1" t="s">
        <v>135</v>
      </c>
      <c r="F15" s="4">
        <v>78232</v>
      </c>
      <c r="G15" s="4">
        <v>2658.13</v>
      </c>
      <c r="H15" s="4">
        <v>4.24</v>
      </c>
    </row>
    <row r="16" spans="1:9">
      <c r="B16" s="1" t="s">
        <v>1090</v>
      </c>
      <c r="C16" s="29" t="s">
        <v>127</v>
      </c>
      <c r="D16" s="1" t="s">
        <v>128</v>
      </c>
      <c r="E16" s="1" t="s">
        <v>129</v>
      </c>
      <c r="F16" s="4">
        <v>322139</v>
      </c>
      <c r="G16" s="4">
        <v>2583.7199999999998</v>
      </c>
      <c r="H16" s="4">
        <v>4.12</v>
      </c>
    </row>
    <row r="17" spans="2:8">
      <c r="B17" s="1" t="s">
        <v>280</v>
      </c>
      <c r="C17" s="29" t="s">
        <v>127</v>
      </c>
      <c r="D17" s="1" t="s">
        <v>128</v>
      </c>
      <c r="E17" s="1" t="s">
        <v>281</v>
      </c>
      <c r="F17" s="4">
        <v>446165</v>
      </c>
      <c r="G17" s="4">
        <v>2240.42</v>
      </c>
      <c r="H17" s="4">
        <v>3.57</v>
      </c>
    </row>
    <row r="18" spans="2:8">
      <c r="B18" s="1" t="s">
        <v>1059</v>
      </c>
      <c r="C18" s="29" t="s">
        <v>127</v>
      </c>
      <c r="D18" s="1" t="s">
        <v>535</v>
      </c>
      <c r="E18" s="1" t="s">
        <v>536</v>
      </c>
      <c r="F18" s="4">
        <v>1050507</v>
      </c>
      <c r="G18" s="4">
        <v>2172.9699999999998</v>
      </c>
      <c r="H18" s="4">
        <v>3.46</v>
      </c>
    </row>
    <row r="19" spans="2:8">
      <c r="B19" s="1" t="s">
        <v>1286</v>
      </c>
      <c r="C19" s="29" t="s">
        <v>127</v>
      </c>
      <c r="D19" s="1" t="s">
        <v>133</v>
      </c>
      <c r="E19" s="1" t="s">
        <v>134</v>
      </c>
      <c r="F19" s="4">
        <v>125280</v>
      </c>
      <c r="G19" s="4">
        <v>2089.36</v>
      </c>
      <c r="H19" s="4">
        <v>3.33</v>
      </c>
    </row>
    <row r="20" spans="2:8">
      <c r="B20" s="1" t="s">
        <v>1124</v>
      </c>
      <c r="C20" s="29" t="s">
        <v>127</v>
      </c>
      <c r="D20" s="1" t="s">
        <v>161</v>
      </c>
      <c r="E20" s="1" t="s">
        <v>162</v>
      </c>
      <c r="F20" s="4">
        <v>117917</v>
      </c>
      <c r="G20" s="4">
        <v>2083.1799999999998</v>
      </c>
      <c r="H20" s="4">
        <v>3.32</v>
      </c>
    </row>
    <row r="21" spans="2:8">
      <c r="B21" s="1" t="s">
        <v>1291</v>
      </c>
      <c r="C21" s="29" t="s">
        <v>127</v>
      </c>
      <c r="D21" s="1" t="s">
        <v>250</v>
      </c>
      <c r="E21" s="1" t="s">
        <v>428</v>
      </c>
      <c r="F21" s="4">
        <v>2376335</v>
      </c>
      <c r="G21" s="4">
        <v>2072.16</v>
      </c>
      <c r="H21" s="4">
        <v>3.3</v>
      </c>
    </row>
    <row r="22" spans="2:8">
      <c r="B22" s="1" t="s">
        <v>1095</v>
      </c>
      <c r="C22" s="29" t="s">
        <v>127</v>
      </c>
      <c r="D22" s="1" t="s">
        <v>163</v>
      </c>
      <c r="E22" s="1" t="s">
        <v>177</v>
      </c>
      <c r="F22" s="4">
        <v>84448</v>
      </c>
      <c r="G22" s="4">
        <v>1970.51</v>
      </c>
      <c r="H22" s="4">
        <v>3.14</v>
      </c>
    </row>
    <row r="23" spans="2:8">
      <c r="B23" s="1" t="s">
        <v>1014</v>
      </c>
      <c r="C23" s="29" t="s">
        <v>127</v>
      </c>
      <c r="D23" s="1" t="s">
        <v>145</v>
      </c>
      <c r="E23" s="1" t="s">
        <v>146</v>
      </c>
      <c r="F23" s="4">
        <v>850707</v>
      </c>
      <c r="G23" s="4">
        <v>1898.78</v>
      </c>
      <c r="H23" s="4">
        <v>3.03</v>
      </c>
    </row>
    <row r="24" spans="2:8">
      <c r="B24" s="1" t="s">
        <v>1030</v>
      </c>
      <c r="C24" s="29" t="s">
        <v>127</v>
      </c>
      <c r="D24" s="1" t="s">
        <v>250</v>
      </c>
      <c r="E24" s="1" t="s">
        <v>353</v>
      </c>
      <c r="F24" s="4">
        <v>885751</v>
      </c>
      <c r="G24" s="4">
        <v>1898.16</v>
      </c>
      <c r="H24" s="4">
        <v>3.02</v>
      </c>
    </row>
    <row r="25" spans="2:8">
      <c r="B25" s="1" t="s">
        <v>1119</v>
      </c>
      <c r="C25" s="29" t="s">
        <v>127</v>
      </c>
      <c r="D25" s="1" t="s">
        <v>346</v>
      </c>
      <c r="E25" s="1" t="s">
        <v>433</v>
      </c>
      <c r="F25" s="4">
        <v>1181210</v>
      </c>
      <c r="G25" s="4">
        <v>1690.9</v>
      </c>
      <c r="H25" s="4">
        <v>2.69</v>
      </c>
    </row>
    <row r="26" spans="2:8">
      <c r="B26" s="1" t="s">
        <v>1037</v>
      </c>
      <c r="C26" s="29" t="s">
        <v>127</v>
      </c>
      <c r="D26" s="1" t="s">
        <v>133</v>
      </c>
      <c r="E26" s="1" t="s">
        <v>143</v>
      </c>
      <c r="F26" s="4">
        <v>248113</v>
      </c>
      <c r="G26" s="4">
        <v>1604.67</v>
      </c>
      <c r="H26" s="4">
        <v>2.56</v>
      </c>
    </row>
    <row r="27" spans="2:8">
      <c r="B27" s="1" t="s">
        <v>1122</v>
      </c>
      <c r="C27" s="29" t="s">
        <v>127</v>
      </c>
      <c r="D27" s="1" t="s">
        <v>145</v>
      </c>
      <c r="E27" s="1" t="s">
        <v>402</v>
      </c>
      <c r="F27" s="4">
        <v>8132</v>
      </c>
      <c r="G27" s="4">
        <v>1545.09</v>
      </c>
      <c r="H27" s="4">
        <v>2.46</v>
      </c>
    </row>
    <row r="28" spans="2:8">
      <c r="B28" s="1" t="s">
        <v>1015</v>
      </c>
      <c r="C28" s="29" t="s">
        <v>127</v>
      </c>
      <c r="D28" s="1" t="s">
        <v>145</v>
      </c>
      <c r="E28" s="1" t="s">
        <v>153</v>
      </c>
      <c r="F28" s="4">
        <v>60020</v>
      </c>
      <c r="G28" s="4">
        <v>1436.37</v>
      </c>
      <c r="H28" s="4">
        <v>2.29</v>
      </c>
    </row>
    <row r="29" spans="2:8">
      <c r="B29" s="1" t="s">
        <v>1121</v>
      </c>
      <c r="C29" s="29" t="s">
        <v>127</v>
      </c>
      <c r="D29" s="1" t="s">
        <v>337</v>
      </c>
      <c r="E29" s="1" t="s">
        <v>343</v>
      </c>
      <c r="F29" s="4">
        <v>1461705</v>
      </c>
      <c r="G29" s="4">
        <v>1416.39</v>
      </c>
      <c r="H29" s="4">
        <v>2.2599999999999998</v>
      </c>
    </row>
    <row r="30" spans="2:8">
      <c r="B30" s="1" t="s">
        <v>1108</v>
      </c>
      <c r="C30" s="29" t="s">
        <v>127</v>
      </c>
      <c r="D30" s="1" t="s">
        <v>133</v>
      </c>
      <c r="E30" s="1" t="s">
        <v>150</v>
      </c>
      <c r="F30" s="4">
        <v>31242</v>
      </c>
      <c r="G30" s="4">
        <v>1403.52</v>
      </c>
      <c r="H30" s="4">
        <v>2.2400000000000002</v>
      </c>
    </row>
    <row r="31" spans="2:8">
      <c r="B31" s="1" t="s">
        <v>1376</v>
      </c>
      <c r="C31" s="29" t="s">
        <v>127</v>
      </c>
      <c r="D31" s="1" t="s">
        <v>219</v>
      </c>
      <c r="E31" s="1" t="s">
        <v>715</v>
      </c>
      <c r="F31" s="4">
        <v>122500</v>
      </c>
      <c r="G31" s="4">
        <v>1396.07</v>
      </c>
      <c r="H31" s="4">
        <v>2.2200000000000002</v>
      </c>
    </row>
    <row r="32" spans="2:8">
      <c r="B32" s="1" t="s">
        <v>1111</v>
      </c>
      <c r="C32" s="29" t="s">
        <v>127</v>
      </c>
      <c r="D32" s="1" t="s">
        <v>154</v>
      </c>
      <c r="E32" s="1" t="s">
        <v>716</v>
      </c>
      <c r="F32" s="4">
        <v>80400</v>
      </c>
      <c r="G32" s="4">
        <v>1369.82</v>
      </c>
      <c r="H32" s="4">
        <v>2.1800000000000002</v>
      </c>
    </row>
    <row r="33" spans="2:8">
      <c r="B33" s="1" t="s">
        <v>1377</v>
      </c>
      <c r="C33" s="29" t="s">
        <v>127</v>
      </c>
      <c r="D33" s="1" t="s">
        <v>133</v>
      </c>
      <c r="E33" s="1" t="s">
        <v>717</v>
      </c>
      <c r="F33" s="4">
        <v>27961</v>
      </c>
      <c r="G33" s="4">
        <v>1361.83</v>
      </c>
      <c r="H33" s="4">
        <v>2.17</v>
      </c>
    </row>
    <row r="34" spans="2:8">
      <c r="B34" s="1" t="s">
        <v>1123</v>
      </c>
      <c r="C34" s="29" t="s">
        <v>127</v>
      </c>
      <c r="D34" s="1" t="s">
        <v>337</v>
      </c>
      <c r="E34" s="1" t="s">
        <v>338</v>
      </c>
      <c r="F34" s="4">
        <v>287054</v>
      </c>
      <c r="G34" s="4">
        <v>1319.87</v>
      </c>
      <c r="H34" s="4">
        <v>2.1</v>
      </c>
    </row>
    <row r="35" spans="2:8">
      <c r="B35" s="1" t="s">
        <v>1333</v>
      </c>
      <c r="C35" s="29" t="s">
        <v>127</v>
      </c>
      <c r="D35" s="1" t="s">
        <v>250</v>
      </c>
      <c r="E35" s="1" t="s">
        <v>677</v>
      </c>
      <c r="F35" s="4">
        <v>256130</v>
      </c>
      <c r="G35" s="4">
        <v>1280.52</v>
      </c>
      <c r="H35" s="4">
        <v>2.04</v>
      </c>
    </row>
    <row r="36" spans="2:8">
      <c r="B36" s="1" t="s">
        <v>1016</v>
      </c>
      <c r="C36" s="29" t="s">
        <v>127</v>
      </c>
      <c r="D36" s="1" t="s">
        <v>335</v>
      </c>
      <c r="E36" s="1" t="s">
        <v>336</v>
      </c>
      <c r="F36" s="4">
        <v>94790</v>
      </c>
      <c r="G36" s="4">
        <v>1247.3900000000001</v>
      </c>
      <c r="H36" s="4">
        <v>1.99</v>
      </c>
    </row>
    <row r="37" spans="2:8">
      <c r="B37" s="1" t="s">
        <v>1017</v>
      </c>
      <c r="C37" s="29" t="s">
        <v>127</v>
      </c>
      <c r="D37" s="1" t="s">
        <v>244</v>
      </c>
      <c r="E37" s="1" t="s">
        <v>279</v>
      </c>
      <c r="F37" s="4">
        <v>31464</v>
      </c>
      <c r="G37" s="4">
        <v>1166.45</v>
      </c>
      <c r="H37" s="4">
        <v>1.86</v>
      </c>
    </row>
    <row r="38" spans="2:8">
      <c r="B38" s="1" t="s">
        <v>1051</v>
      </c>
      <c r="C38" s="29" t="s">
        <v>127</v>
      </c>
      <c r="D38" s="1" t="s">
        <v>130</v>
      </c>
      <c r="E38" s="1" t="s">
        <v>354</v>
      </c>
      <c r="F38" s="4">
        <v>267861</v>
      </c>
      <c r="G38" s="4">
        <v>1118.8599999999999</v>
      </c>
      <c r="H38" s="4">
        <v>1.78</v>
      </c>
    </row>
    <row r="39" spans="2:8">
      <c r="B39" s="1" t="s">
        <v>1287</v>
      </c>
      <c r="C39" s="29" t="s">
        <v>127</v>
      </c>
      <c r="D39" s="1" t="s">
        <v>250</v>
      </c>
      <c r="E39" s="1" t="s">
        <v>262</v>
      </c>
      <c r="F39" s="4">
        <v>592477</v>
      </c>
      <c r="G39" s="4">
        <v>1096.3800000000001</v>
      </c>
      <c r="H39" s="4">
        <v>1.75</v>
      </c>
    </row>
    <row r="40" spans="2:8">
      <c r="B40" s="1" t="s">
        <v>1378</v>
      </c>
      <c r="C40" s="29" t="s">
        <v>127</v>
      </c>
      <c r="D40" s="1" t="s">
        <v>130</v>
      </c>
      <c r="E40" s="1" t="s">
        <v>412</v>
      </c>
      <c r="F40" s="4">
        <v>850000</v>
      </c>
      <c r="G40" s="4">
        <v>1087.58</v>
      </c>
      <c r="H40" s="4">
        <v>1.73</v>
      </c>
    </row>
    <row r="41" spans="2:8">
      <c r="B41" s="1" t="s">
        <v>1290</v>
      </c>
      <c r="C41" s="29" t="s">
        <v>127</v>
      </c>
      <c r="D41" s="1" t="s">
        <v>156</v>
      </c>
      <c r="E41" s="1" t="s">
        <v>425</v>
      </c>
      <c r="F41" s="4">
        <v>114614</v>
      </c>
      <c r="G41" s="4">
        <v>1026.5999999999999</v>
      </c>
      <c r="H41" s="4">
        <v>1.64</v>
      </c>
    </row>
    <row r="42" spans="2:8">
      <c r="B42" s="1" t="s">
        <v>1379</v>
      </c>
      <c r="C42" s="29" t="s">
        <v>127</v>
      </c>
      <c r="D42" s="1" t="s">
        <v>133</v>
      </c>
      <c r="E42" s="1" t="s">
        <v>461</v>
      </c>
      <c r="F42" s="4">
        <v>31325</v>
      </c>
      <c r="G42" s="4">
        <v>1013.61</v>
      </c>
      <c r="H42" s="4">
        <v>1.62</v>
      </c>
    </row>
    <row r="43" spans="2:8">
      <c r="B43" s="1" t="s">
        <v>1380</v>
      </c>
      <c r="C43" s="29" t="s">
        <v>127</v>
      </c>
      <c r="D43" s="1" t="s">
        <v>151</v>
      </c>
      <c r="E43" s="1" t="s">
        <v>288</v>
      </c>
      <c r="F43" s="4">
        <v>18595</v>
      </c>
      <c r="G43" s="4">
        <v>938.55</v>
      </c>
      <c r="H43" s="4">
        <v>1.5</v>
      </c>
    </row>
    <row r="44" spans="2:8">
      <c r="B44" s="1" t="s">
        <v>1381</v>
      </c>
      <c r="C44" s="29" t="s">
        <v>127</v>
      </c>
      <c r="D44" s="1" t="s">
        <v>145</v>
      </c>
      <c r="E44" s="1" t="s">
        <v>409</v>
      </c>
      <c r="F44" s="4">
        <v>25069</v>
      </c>
      <c r="G44" s="4">
        <v>921.47</v>
      </c>
      <c r="H44" s="4">
        <v>1.47</v>
      </c>
    </row>
    <row r="45" spans="2:8">
      <c r="B45" s="1" t="s">
        <v>1342</v>
      </c>
      <c r="C45" s="29" t="s">
        <v>127</v>
      </c>
      <c r="D45" s="1" t="s">
        <v>168</v>
      </c>
      <c r="E45" s="1" t="s">
        <v>348</v>
      </c>
      <c r="F45" s="4">
        <v>26852</v>
      </c>
      <c r="G45" s="4">
        <v>896.43</v>
      </c>
      <c r="H45" s="4">
        <v>1.43</v>
      </c>
    </row>
    <row r="46" spans="2:8">
      <c r="B46" s="1" t="s">
        <v>1103</v>
      </c>
      <c r="C46" s="29" t="s">
        <v>127</v>
      </c>
      <c r="D46" s="1" t="s">
        <v>151</v>
      </c>
      <c r="E46" s="1" t="s">
        <v>718</v>
      </c>
      <c r="F46" s="4">
        <v>169601</v>
      </c>
      <c r="G46" s="4">
        <v>852.75</v>
      </c>
      <c r="H46" s="4">
        <v>1.36</v>
      </c>
    </row>
    <row r="47" spans="2:8">
      <c r="B47" s="1" t="s">
        <v>1089</v>
      </c>
      <c r="C47" s="29" t="s">
        <v>127</v>
      </c>
      <c r="D47" s="1" t="s">
        <v>188</v>
      </c>
      <c r="E47" s="1" t="s">
        <v>352</v>
      </c>
      <c r="F47" s="4">
        <v>565247</v>
      </c>
      <c r="G47" s="4">
        <v>841.37</v>
      </c>
      <c r="H47" s="4">
        <v>1.34</v>
      </c>
    </row>
    <row r="48" spans="2:8">
      <c r="B48" s="1" t="s">
        <v>1071</v>
      </c>
      <c r="C48" s="29" t="s">
        <v>127</v>
      </c>
      <c r="D48" s="1" t="s">
        <v>335</v>
      </c>
      <c r="E48" s="1" t="s">
        <v>680</v>
      </c>
      <c r="F48" s="4">
        <v>705337</v>
      </c>
      <c r="G48" s="4">
        <v>811.84</v>
      </c>
      <c r="H48" s="4">
        <v>1.29</v>
      </c>
    </row>
    <row r="49" spans="2:8">
      <c r="B49" s="1" t="s">
        <v>1382</v>
      </c>
      <c r="C49" s="29" t="s">
        <v>127</v>
      </c>
      <c r="D49" s="1" t="s">
        <v>133</v>
      </c>
      <c r="E49" s="1" t="s">
        <v>466</v>
      </c>
      <c r="F49" s="4">
        <v>61564</v>
      </c>
      <c r="G49" s="4">
        <v>657.66</v>
      </c>
      <c r="H49" s="4">
        <v>1.05</v>
      </c>
    </row>
    <row r="50" spans="2:8">
      <c r="B50" s="1" t="s">
        <v>1383</v>
      </c>
      <c r="C50" s="29" t="s">
        <v>127</v>
      </c>
      <c r="D50" s="1" t="s">
        <v>151</v>
      </c>
      <c r="E50" s="1" t="s">
        <v>374</v>
      </c>
      <c r="F50" s="4">
        <v>30424</v>
      </c>
      <c r="G50" s="4">
        <v>651.79999999999995</v>
      </c>
      <c r="H50" s="4">
        <v>1.04</v>
      </c>
    </row>
    <row r="51" spans="2:8">
      <c r="B51" s="1" t="s">
        <v>1141</v>
      </c>
      <c r="C51" s="29" t="s">
        <v>127</v>
      </c>
      <c r="D51" s="1" t="s">
        <v>137</v>
      </c>
      <c r="E51" s="1" t="s">
        <v>264</v>
      </c>
      <c r="F51" s="4">
        <v>12898</v>
      </c>
      <c r="G51" s="4">
        <v>644.07000000000005</v>
      </c>
      <c r="H51" s="4">
        <v>1.03</v>
      </c>
    </row>
    <row r="52" spans="2:8">
      <c r="B52" s="1" t="s">
        <v>1054</v>
      </c>
      <c r="C52" s="29" t="s">
        <v>127</v>
      </c>
      <c r="D52" s="1" t="s">
        <v>154</v>
      </c>
      <c r="E52" s="1" t="s">
        <v>719</v>
      </c>
      <c r="F52" s="4">
        <v>89454</v>
      </c>
      <c r="G52" s="4">
        <v>633.6</v>
      </c>
      <c r="H52" s="4">
        <v>1.01</v>
      </c>
    </row>
    <row r="53" spans="2:8">
      <c r="B53" s="1" t="s">
        <v>1384</v>
      </c>
      <c r="C53" s="29" t="s">
        <v>127</v>
      </c>
      <c r="D53" s="1" t="s">
        <v>151</v>
      </c>
      <c r="E53" s="1" t="s">
        <v>185</v>
      </c>
      <c r="F53" s="4">
        <v>7469</v>
      </c>
      <c r="G53" s="4">
        <v>623.42999999999995</v>
      </c>
      <c r="H53" s="4">
        <v>0.99</v>
      </c>
    </row>
    <row r="54" spans="2:8">
      <c r="B54" s="1" t="s">
        <v>1093</v>
      </c>
      <c r="C54" s="29" t="s">
        <v>127</v>
      </c>
      <c r="D54" s="1" t="s">
        <v>194</v>
      </c>
      <c r="E54" s="1" t="s">
        <v>358</v>
      </c>
      <c r="F54" s="4">
        <v>20044</v>
      </c>
      <c r="G54" s="4">
        <v>601.30999999999995</v>
      </c>
      <c r="H54" s="4">
        <v>0.96</v>
      </c>
    </row>
    <row r="55" spans="2:8">
      <c r="B55" s="1" t="s">
        <v>1339</v>
      </c>
      <c r="C55" s="29" t="s">
        <v>127</v>
      </c>
      <c r="D55" s="1" t="s">
        <v>350</v>
      </c>
      <c r="E55" s="1" t="s">
        <v>359</v>
      </c>
      <c r="F55" s="4">
        <v>158374</v>
      </c>
      <c r="G55" s="4">
        <v>585.51</v>
      </c>
      <c r="H55" s="4">
        <v>0.93</v>
      </c>
    </row>
    <row r="56" spans="2:8">
      <c r="B56" s="1" t="s">
        <v>1138</v>
      </c>
      <c r="C56" s="29" t="s">
        <v>127</v>
      </c>
      <c r="D56" s="1" t="s">
        <v>156</v>
      </c>
      <c r="E56" s="1" t="s">
        <v>263</v>
      </c>
      <c r="F56" s="4">
        <v>24273</v>
      </c>
      <c r="G56" s="4">
        <v>548.91</v>
      </c>
      <c r="H56" s="4">
        <v>0.87</v>
      </c>
    </row>
    <row r="57" spans="2:8">
      <c r="B57" s="1" t="s">
        <v>1385</v>
      </c>
      <c r="C57" s="29" t="s">
        <v>127</v>
      </c>
      <c r="D57" s="1" t="s">
        <v>219</v>
      </c>
      <c r="E57" s="1" t="s">
        <v>506</v>
      </c>
      <c r="F57" s="4">
        <v>218313</v>
      </c>
      <c r="G57" s="4">
        <v>533.34</v>
      </c>
      <c r="H57" s="4">
        <v>0.85</v>
      </c>
    </row>
    <row r="58" spans="2:8">
      <c r="B58" s="1" t="s">
        <v>1075</v>
      </c>
      <c r="C58" s="29" t="s">
        <v>127</v>
      </c>
      <c r="D58" s="1" t="s">
        <v>147</v>
      </c>
      <c r="E58" s="1" t="s">
        <v>720</v>
      </c>
      <c r="F58" s="4">
        <v>21020</v>
      </c>
      <c r="G58" s="4">
        <v>517.11</v>
      </c>
      <c r="H58" s="4">
        <v>0.82</v>
      </c>
    </row>
    <row r="59" spans="2:8">
      <c r="B59" s="1" t="s">
        <v>1386</v>
      </c>
      <c r="C59" s="29" t="s">
        <v>127</v>
      </c>
      <c r="D59" s="1" t="s">
        <v>154</v>
      </c>
      <c r="E59" s="1" t="s">
        <v>721</v>
      </c>
      <c r="F59" s="4">
        <v>33925</v>
      </c>
      <c r="G59" s="4">
        <v>459.06</v>
      </c>
      <c r="H59" s="4">
        <v>0.73</v>
      </c>
    </row>
    <row r="60" spans="2:8">
      <c r="B60" s="1" t="s">
        <v>1387</v>
      </c>
      <c r="C60" s="29" t="s">
        <v>127</v>
      </c>
      <c r="D60" s="1" t="s">
        <v>154</v>
      </c>
      <c r="E60" s="1" t="s">
        <v>699</v>
      </c>
      <c r="F60" s="4">
        <v>58392</v>
      </c>
      <c r="G60" s="4">
        <v>430.93</v>
      </c>
      <c r="H60" s="4">
        <v>0.69</v>
      </c>
    </row>
    <row r="61" spans="2:8">
      <c r="B61" s="1" t="s">
        <v>1288</v>
      </c>
      <c r="C61" s="29" t="s">
        <v>127</v>
      </c>
      <c r="D61" s="1" t="s">
        <v>250</v>
      </c>
      <c r="E61" s="1" t="s">
        <v>404</v>
      </c>
      <c r="F61" s="4">
        <v>180728</v>
      </c>
      <c r="G61" s="4">
        <v>239.74</v>
      </c>
      <c r="H61" s="4">
        <v>0.38</v>
      </c>
    </row>
    <row r="62" spans="2:8">
      <c r="B62" s="53" t="s">
        <v>1572</v>
      </c>
      <c r="C62" s="29" t="s">
        <v>127</v>
      </c>
      <c r="F62" s="4">
        <v>5750</v>
      </c>
      <c r="G62" s="4">
        <v>1018.63</v>
      </c>
      <c r="H62" s="4">
        <v>1.62</v>
      </c>
    </row>
    <row r="63" spans="2:8">
      <c r="B63" s="2" t="s">
        <v>196</v>
      </c>
      <c r="C63" s="31"/>
      <c r="D63" s="2"/>
      <c r="E63" s="2"/>
      <c r="F63" s="8"/>
      <c r="G63" s="8">
        <f>SUM(G12:G62)</f>
        <v>58656.82</v>
      </c>
      <c r="H63" s="8">
        <f>SUM(H12:H62)</f>
        <v>93.470000000000027</v>
      </c>
    </row>
    <row r="64" spans="2:8">
      <c r="B64" s="6" t="s">
        <v>94</v>
      </c>
      <c r="C64" s="30" t="s">
        <v>95</v>
      </c>
      <c r="D64" s="6" t="s">
        <v>96</v>
      </c>
      <c r="E64" s="6" t="s">
        <v>97</v>
      </c>
      <c r="F64" s="7" t="s">
        <v>98</v>
      </c>
      <c r="G64" s="7" t="s">
        <v>99</v>
      </c>
      <c r="H64" s="7" t="s">
        <v>100</v>
      </c>
    </row>
    <row r="65" spans="2:8">
      <c r="B65" s="2" t="s">
        <v>101</v>
      </c>
    </row>
    <row r="66" spans="2:8">
      <c r="B66" s="2" t="s">
        <v>102</v>
      </c>
    </row>
    <row r="67" spans="2:8">
      <c r="B67" s="2" t="s">
        <v>103</v>
      </c>
    </row>
    <row r="68" spans="2:8">
      <c r="B68" s="1" t="s">
        <v>1605</v>
      </c>
      <c r="C68" s="29">
        <v>4.6100000000000003</v>
      </c>
      <c r="D68" s="1" t="s">
        <v>104</v>
      </c>
      <c r="E68" s="1" t="s">
        <v>683</v>
      </c>
      <c r="F68" s="4">
        <v>1000000</v>
      </c>
      <c r="G68" s="4">
        <v>1038.46</v>
      </c>
      <c r="H68" s="4">
        <v>1.65</v>
      </c>
    </row>
    <row r="69" spans="2:8">
      <c r="B69" s="2" t="s">
        <v>106</v>
      </c>
      <c r="C69" s="31"/>
      <c r="D69" s="2"/>
      <c r="E69" s="2"/>
      <c r="F69" s="8"/>
      <c r="G69" s="8">
        <f>SUM(G64:G68)</f>
        <v>1038.46</v>
      </c>
      <c r="H69" s="8">
        <f>SUM(H64:H68)</f>
        <v>1.65</v>
      </c>
    </row>
    <row r="70" spans="2:8">
      <c r="B70" s="2" t="s">
        <v>302</v>
      </c>
    </row>
    <row r="71" spans="2:8">
      <c r="B71" s="1" t="s">
        <v>1388</v>
      </c>
      <c r="C71" s="29">
        <v>5.53</v>
      </c>
      <c r="D71" s="1" t="s">
        <v>303</v>
      </c>
      <c r="E71" s="1" t="s">
        <v>380</v>
      </c>
      <c r="F71" s="4">
        <v>5998</v>
      </c>
      <c r="G71" s="4">
        <v>1.74</v>
      </c>
      <c r="H71" s="4">
        <v>0</v>
      </c>
    </row>
    <row r="72" spans="2:8">
      <c r="B72" s="2" t="s">
        <v>324</v>
      </c>
      <c r="C72" s="31"/>
      <c r="D72" s="2"/>
      <c r="E72" s="2"/>
      <c r="F72" s="8"/>
      <c r="G72" s="8">
        <f>SUM(G70:G71)</f>
        <v>1.74</v>
      </c>
      <c r="H72" s="8">
        <f>SUM(H70:H71)</f>
        <v>0</v>
      </c>
    </row>
    <row r="73" spans="2:8">
      <c r="B73" s="2" t="s">
        <v>381</v>
      </c>
      <c r="C73" s="31"/>
      <c r="D73" s="2"/>
      <c r="E73" s="2"/>
      <c r="F73" s="8"/>
      <c r="G73" s="8">
        <v>4228.83</v>
      </c>
      <c r="H73" s="8">
        <v>6.74</v>
      </c>
    </row>
    <row r="74" spans="2:8">
      <c r="B74" s="2" t="s">
        <v>112</v>
      </c>
      <c r="C74" s="31"/>
      <c r="D74" s="2"/>
      <c r="E74" s="2"/>
      <c r="F74" s="8"/>
      <c r="G74" s="8">
        <v>63925.85</v>
      </c>
      <c r="H74" s="8">
        <v>101.86</v>
      </c>
    </row>
    <row r="75" spans="2:8">
      <c r="B75" s="2" t="s">
        <v>198</v>
      </c>
      <c r="C75" s="31"/>
      <c r="D75" s="2"/>
      <c r="E75" s="2"/>
      <c r="F75" s="8"/>
      <c r="G75" s="8">
        <v>-1166.6412573099933</v>
      </c>
      <c r="H75" s="8">
        <v>-1.8599999999999994</v>
      </c>
    </row>
    <row r="76" spans="2:8">
      <c r="B76" s="2" t="s">
        <v>114</v>
      </c>
      <c r="C76" s="31"/>
      <c r="D76" s="2"/>
      <c r="E76" s="2"/>
      <c r="F76" s="8"/>
      <c r="G76" s="8">
        <v>62759.208742690003</v>
      </c>
      <c r="H76" s="8">
        <v>100</v>
      </c>
    </row>
    <row r="77" spans="2:8">
      <c r="B77" s="1" t="s">
        <v>115</v>
      </c>
    </row>
    <row r="78" spans="2:8">
      <c r="B78" s="1" t="s">
        <v>116</v>
      </c>
    </row>
    <row r="79" spans="2:8">
      <c r="B79" s="1" t="s">
        <v>117</v>
      </c>
      <c r="C79" s="37">
        <v>44500</v>
      </c>
    </row>
    <row r="80" spans="2:8" ht="25.5">
      <c r="B80" s="9" t="s">
        <v>118</v>
      </c>
      <c r="C80" s="29" t="s">
        <v>119</v>
      </c>
    </row>
    <row r="81" spans="2:3">
      <c r="B81" s="89" t="s">
        <v>1527</v>
      </c>
    </row>
    <row r="82" spans="2:3">
      <c r="B82" s="2" t="s">
        <v>120</v>
      </c>
    </row>
    <row r="83" spans="2:3">
      <c r="B83" s="2" t="s">
        <v>199</v>
      </c>
    </row>
    <row r="84" spans="2:3">
      <c r="B84" s="2" t="s">
        <v>121</v>
      </c>
    </row>
    <row r="85" spans="2:3">
      <c r="B85" s="2" t="s">
        <v>722</v>
      </c>
      <c r="C85" s="31"/>
    </row>
    <row r="86" spans="2:3">
      <c r="B86" s="2" t="s">
        <v>723</v>
      </c>
      <c r="C86" s="31"/>
    </row>
    <row r="87" spans="2:3">
      <c r="B87" s="2" t="s">
        <v>724</v>
      </c>
      <c r="C87" s="31"/>
    </row>
    <row r="88" spans="2:3">
      <c r="B88" s="2" t="s">
        <v>725</v>
      </c>
      <c r="C88" s="31"/>
    </row>
    <row r="89" spans="2:3">
      <c r="B89" s="47" t="s">
        <v>1552</v>
      </c>
      <c r="C89" s="31"/>
    </row>
    <row r="90" spans="2:3">
      <c r="B90" s="47" t="s">
        <v>122</v>
      </c>
    </row>
    <row r="91" spans="2:3">
      <c r="B91" s="47" t="s">
        <v>123</v>
      </c>
    </row>
    <row r="93" spans="2:3" ht="14.25">
      <c r="B93" s="54" t="s">
        <v>1536</v>
      </c>
      <c r="C93" s="55"/>
    </row>
    <row r="94" spans="2:3" ht="25.5">
      <c r="B94" s="56" t="s">
        <v>1528</v>
      </c>
      <c r="C94" s="56" t="s">
        <v>1529</v>
      </c>
    </row>
    <row r="95" spans="2:3">
      <c r="B95" s="57" t="s">
        <v>1530</v>
      </c>
      <c r="C95" s="58">
        <v>0</v>
      </c>
    </row>
    <row r="96" spans="2:3">
      <c r="B96" s="57" t="s">
        <v>1531</v>
      </c>
      <c r="C96" s="58">
        <v>0</v>
      </c>
    </row>
    <row r="97" spans="2:8">
      <c r="B97" s="57" t="s">
        <v>1532</v>
      </c>
      <c r="C97" s="58">
        <v>100</v>
      </c>
    </row>
    <row r="98" spans="2:8">
      <c r="B98" s="57" t="s">
        <v>1533</v>
      </c>
      <c r="C98" s="58">
        <v>0</v>
      </c>
    </row>
    <row r="99" spans="2:8">
      <c r="B99" s="59" t="s">
        <v>1534</v>
      </c>
      <c r="C99" s="58">
        <v>0</v>
      </c>
    </row>
    <row r="100" spans="2:8">
      <c r="B100" s="60" t="s">
        <v>1535</v>
      </c>
      <c r="C100" s="61">
        <f>SUM(C95:C99)</f>
        <v>100</v>
      </c>
    </row>
    <row r="103" spans="2:8" s="10" customFormat="1" ht="15">
      <c r="B103" s="69" t="s">
        <v>1977</v>
      </c>
      <c r="C103" s="95">
        <v>44500</v>
      </c>
      <c r="D103" s="70"/>
      <c r="E103" s="71"/>
      <c r="F103" s="72"/>
      <c r="G103" s="12"/>
      <c r="H103" s="12"/>
    </row>
    <row r="104" spans="2:8" s="10" customFormat="1" ht="51">
      <c r="B104" s="73" t="s">
        <v>1607</v>
      </c>
      <c r="C104" s="73" t="s">
        <v>1978</v>
      </c>
      <c r="D104" s="74" t="s">
        <v>1609</v>
      </c>
      <c r="E104" s="75" t="s">
        <v>1610</v>
      </c>
      <c r="F104" s="76" t="s">
        <v>1611</v>
      </c>
      <c r="G104" s="12"/>
      <c r="H104" s="12"/>
    </row>
    <row r="105" spans="2:8" s="10" customFormat="1" ht="15">
      <c r="B105" s="356" t="s">
        <v>1572</v>
      </c>
      <c r="C105" s="354">
        <v>5750</v>
      </c>
      <c r="D105" s="355">
        <v>18187.584299999999</v>
      </c>
      <c r="E105" s="355">
        <v>17715.3</v>
      </c>
      <c r="F105" s="76" t="s">
        <v>1993</v>
      </c>
      <c r="G105" s="12"/>
      <c r="H105" s="12"/>
    </row>
    <row r="106" spans="2:8" s="10" customFormat="1">
      <c r="B106" s="78" t="s">
        <v>1999</v>
      </c>
      <c r="C106" s="79"/>
      <c r="D106" s="79"/>
      <c r="E106" s="79"/>
      <c r="F106" s="72"/>
      <c r="G106" s="12"/>
      <c r="H106" s="12"/>
    </row>
    <row r="107" spans="2:8" s="10" customFormat="1">
      <c r="B107" s="79"/>
      <c r="C107" s="79"/>
      <c r="D107" s="79"/>
      <c r="E107" s="79"/>
      <c r="F107" s="72"/>
      <c r="G107" s="12"/>
      <c r="H107" s="12"/>
    </row>
    <row r="108" spans="2:8" s="10" customFormat="1">
      <c r="B108" s="10" t="s">
        <v>1979</v>
      </c>
      <c r="C108" s="104">
        <v>1.6199999999999999E-2</v>
      </c>
      <c r="D108" s="79"/>
      <c r="E108" s="79"/>
      <c r="F108" s="72"/>
      <c r="G108" s="12"/>
      <c r="H108" s="12"/>
    </row>
    <row r="109" spans="2:8" s="10" customFormat="1">
      <c r="C109" s="34"/>
      <c r="F109" s="12"/>
      <c r="G109" s="12"/>
      <c r="H109" s="12"/>
    </row>
    <row r="110" spans="2:8" s="10" customFormat="1">
      <c r="C110" s="34"/>
      <c r="F110" s="12"/>
      <c r="G110" s="12"/>
      <c r="H110" s="12"/>
    </row>
    <row r="111" spans="2:8" s="10" customFormat="1" ht="15">
      <c r="B111" s="65" t="s">
        <v>1998</v>
      </c>
      <c r="C111" s="34"/>
      <c r="F111" s="12"/>
      <c r="G111" s="12"/>
      <c r="H111" s="12"/>
    </row>
    <row r="112" spans="2:8" s="10" customFormat="1">
      <c r="C112" s="34"/>
      <c r="F112" s="12"/>
      <c r="G112" s="12"/>
      <c r="H112" s="12"/>
    </row>
    <row r="113" spans="2:8" s="10" customFormat="1" ht="15">
      <c r="B113" s="83" t="s">
        <v>1994</v>
      </c>
      <c r="C113" s="97" t="s">
        <v>1982</v>
      </c>
      <c r="F113" s="12"/>
      <c r="G113" s="12"/>
      <c r="H113" s="12"/>
    </row>
    <row r="114" spans="2:8" s="113" customFormat="1" ht="15">
      <c r="B114" s="357" t="s">
        <v>3040</v>
      </c>
      <c r="C114" s="358">
        <v>5750</v>
      </c>
      <c r="F114" s="121"/>
      <c r="G114" s="121"/>
      <c r="H114" s="121"/>
    </row>
    <row r="115" spans="2:8" s="10" customFormat="1">
      <c r="C115" s="34"/>
      <c r="F115" s="12"/>
      <c r="G115" s="12"/>
      <c r="H115" s="12"/>
    </row>
    <row r="116" spans="2:8" s="10" customFormat="1">
      <c r="C116" s="34"/>
      <c r="F116" s="12"/>
      <c r="G116" s="12"/>
      <c r="H116" s="12"/>
    </row>
    <row r="117" spans="2:8" s="10" customFormat="1" ht="15">
      <c r="B117" s="83" t="s">
        <v>1995</v>
      </c>
      <c r="C117" s="99" t="s">
        <v>1982</v>
      </c>
      <c r="F117" s="12"/>
      <c r="G117" s="12"/>
      <c r="H117" s="12"/>
    </row>
    <row r="118" spans="2:8" s="113" customFormat="1" ht="15">
      <c r="B118" s="357" t="s">
        <v>3040</v>
      </c>
      <c r="C118" s="358">
        <v>5750</v>
      </c>
      <c r="F118" s="121"/>
      <c r="G118" s="121"/>
      <c r="H118" s="121"/>
    </row>
    <row r="119" spans="2:8" s="10" customFormat="1">
      <c r="C119" s="34"/>
      <c r="F119" s="12"/>
      <c r="G119" s="12"/>
      <c r="H119" s="12"/>
    </row>
    <row r="120" spans="2:8" s="10" customFormat="1">
      <c r="C120" s="34"/>
      <c r="F120" s="12"/>
      <c r="G120" s="12"/>
      <c r="H120" s="12"/>
    </row>
    <row r="121" spans="2:8" s="10" customFormat="1" ht="15">
      <c r="B121" s="83" t="s">
        <v>1996</v>
      </c>
      <c r="C121" s="100" t="s">
        <v>1984</v>
      </c>
      <c r="F121" s="12"/>
      <c r="G121" s="12"/>
      <c r="H121" s="12"/>
    </row>
    <row r="122" spans="2:8" s="113" customFormat="1" ht="15">
      <c r="B122" s="357" t="s">
        <v>3040</v>
      </c>
      <c r="C122" s="358">
        <v>104361370.13</v>
      </c>
      <c r="F122" s="121"/>
      <c r="G122" s="121"/>
      <c r="H122" s="121"/>
    </row>
    <row r="123" spans="2:8" s="10" customFormat="1" ht="15.75">
      <c r="C123" s="68">
        <f>SUM(C122)</f>
        <v>104361370.13</v>
      </c>
      <c r="F123" s="12"/>
      <c r="G123" s="12"/>
      <c r="H123" s="12"/>
    </row>
    <row r="124" spans="2:8" s="10" customFormat="1">
      <c r="C124" s="34"/>
      <c r="F124" s="12"/>
      <c r="G124" s="12"/>
      <c r="H124" s="12"/>
    </row>
    <row r="125" spans="2:8" s="10" customFormat="1" ht="15">
      <c r="B125" s="83" t="s">
        <v>1997</v>
      </c>
      <c r="C125" s="100" t="s">
        <v>1984</v>
      </c>
      <c r="F125" s="12"/>
      <c r="G125" s="12"/>
      <c r="H125" s="12"/>
    </row>
    <row r="126" spans="2:8" s="113" customFormat="1" ht="15">
      <c r="B126" s="357" t="s">
        <v>3040</v>
      </c>
      <c r="C126" s="358">
        <v>105582691.66</v>
      </c>
      <c r="F126" s="121"/>
      <c r="G126" s="121"/>
      <c r="H126" s="121"/>
    </row>
    <row r="127" spans="2:8" s="10" customFormat="1" ht="15.75">
      <c r="C127" s="68">
        <f>SUM(C126:C126)</f>
        <v>105582691.66</v>
      </c>
      <c r="F127" s="12"/>
      <c r="G127" s="12"/>
      <c r="H127" s="12"/>
    </row>
    <row r="128" spans="2:8" s="10" customFormat="1">
      <c r="C128" s="34"/>
      <c r="F128" s="12"/>
      <c r="G128" s="12"/>
      <c r="H128" s="12"/>
    </row>
    <row r="129" spans="2:8" s="10" customFormat="1" ht="15.75">
      <c r="B129" s="86" t="s">
        <v>1986</v>
      </c>
      <c r="C129" s="68">
        <f>+C127-C123</f>
        <v>1221321.5300000012</v>
      </c>
      <c r="F129" s="12"/>
      <c r="G129" s="12"/>
      <c r="H129" s="12"/>
    </row>
    <row r="130" spans="2:8" s="10" customFormat="1" ht="15.75">
      <c r="B130" s="102"/>
      <c r="C130" s="103"/>
      <c r="F130" s="12"/>
      <c r="G130" s="12"/>
      <c r="H130" s="12"/>
    </row>
  </sheetData>
  <mergeCells count="3">
    <mergeCell ref="B1:E1"/>
    <mergeCell ref="C3:C7"/>
    <mergeCell ref="D3:D7"/>
  </mergeCells>
  <conditionalFormatting sqref="B99">
    <cfRule type="expression" dxfId="496" priority="687">
      <formula>$A66111="Total"</formula>
    </cfRule>
  </conditionalFormatting>
  <conditionalFormatting sqref="C114">
    <cfRule type="expression" dxfId="495" priority="573">
      <formula>#REF!="Total"</formula>
    </cfRule>
  </conditionalFormatting>
  <conditionalFormatting sqref="C114">
    <cfRule type="expression" dxfId="494" priority="572">
      <formula>#REF!="Total"</formula>
    </cfRule>
  </conditionalFormatting>
  <conditionalFormatting sqref="C114">
    <cfRule type="expression" dxfId="493" priority="571">
      <formula>#REF!="Total"</formula>
    </cfRule>
  </conditionalFormatting>
  <conditionalFormatting sqref="C114">
    <cfRule type="expression" dxfId="492" priority="570">
      <formula>#REF!="Total"</formula>
    </cfRule>
  </conditionalFormatting>
  <conditionalFormatting sqref="C114">
    <cfRule type="expression" dxfId="491" priority="569">
      <formula>#REF!="Total"</formula>
    </cfRule>
  </conditionalFormatting>
  <conditionalFormatting sqref="C114">
    <cfRule type="expression" dxfId="490" priority="568">
      <formula>#REF!="Total"</formula>
    </cfRule>
  </conditionalFormatting>
  <conditionalFormatting sqref="C114">
    <cfRule type="expression" dxfId="489" priority="567">
      <formula>#REF!="Total"</formula>
    </cfRule>
  </conditionalFormatting>
  <conditionalFormatting sqref="C114">
    <cfRule type="expression" dxfId="488" priority="574">
      <formula>#REF!="Total"</formula>
    </cfRule>
  </conditionalFormatting>
  <conditionalFormatting sqref="C114">
    <cfRule type="expression" dxfId="487" priority="575">
      <formula>#REF!="Total"</formula>
    </cfRule>
  </conditionalFormatting>
  <conditionalFormatting sqref="C114">
    <cfRule type="expression" dxfId="486" priority="576">
      <formula>#REF!="Total"</formula>
    </cfRule>
  </conditionalFormatting>
  <conditionalFormatting sqref="C114">
    <cfRule type="expression" dxfId="485" priority="566">
      <formula>#REF!="Total"</formula>
    </cfRule>
  </conditionalFormatting>
  <conditionalFormatting sqref="C114">
    <cfRule type="expression" dxfId="484" priority="565">
      <formula>#REF!="Total"</formula>
    </cfRule>
  </conditionalFormatting>
  <conditionalFormatting sqref="C114">
    <cfRule type="expression" dxfId="483" priority="564">
      <formula>#REF!="Total"</formula>
    </cfRule>
  </conditionalFormatting>
  <conditionalFormatting sqref="C114">
    <cfRule type="expression" dxfId="482" priority="577" stopIfTrue="1">
      <formula>#REF!="Total"</formula>
    </cfRule>
  </conditionalFormatting>
  <conditionalFormatting sqref="C114">
    <cfRule type="expression" dxfId="481" priority="578">
      <formula>#REF!="Total"</formula>
    </cfRule>
  </conditionalFormatting>
  <conditionalFormatting sqref="C114">
    <cfRule type="expression" dxfId="480" priority="579">
      <formula>#REF!="Total"</formula>
    </cfRule>
  </conditionalFormatting>
  <conditionalFormatting sqref="C114">
    <cfRule type="expression" dxfId="479" priority="580">
      <formula>#REF!="Total"</formula>
    </cfRule>
  </conditionalFormatting>
  <conditionalFormatting sqref="C114">
    <cfRule type="expression" dxfId="478" priority="581">
      <formula>#REF!="Total"</formula>
    </cfRule>
  </conditionalFormatting>
  <conditionalFormatting sqref="C114">
    <cfRule type="expression" dxfId="477" priority="582">
      <formula>#REF!="Total"</formula>
    </cfRule>
  </conditionalFormatting>
  <conditionalFormatting sqref="C114">
    <cfRule type="expression" dxfId="476" priority="583">
      <formula>#REF!="Total"</formula>
    </cfRule>
  </conditionalFormatting>
  <conditionalFormatting sqref="C114">
    <cfRule type="expression" dxfId="475" priority="584">
      <formula>#REF!="Total"</formula>
    </cfRule>
  </conditionalFormatting>
  <conditionalFormatting sqref="C114">
    <cfRule type="expression" dxfId="474" priority="585">
      <formula>#REF!="Total"</formula>
    </cfRule>
  </conditionalFormatting>
  <conditionalFormatting sqref="C114">
    <cfRule type="expression" dxfId="473" priority="586">
      <formula>#REF!="Total"</formula>
    </cfRule>
  </conditionalFormatting>
  <conditionalFormatting sqref="C114">
    <cfRule type="expression" dxfId="472" priority="587">
      <formula>#REF!="Total"</formula>
    </cfRule>
  </conditionalFormatting>
  <conditionalFormatting sqref="C114">
    <cfRule type="expression" dxfId="471" priority="588">
      <formula>#REF!="Total"</formula>
    </cfRule>
  </conditionalFormatting>
  <conditionalFormatting sqref="C114">
    <cfRule type="expression" dxfId="470" priority="589">
      <formula>#REF!="Total"</formula>
    </cfRule>
  </conditionalFormatting>
  <conditionalFormatting sqref="C114">
    <cfRule type="expression" dxfId="469" priority="590">
      <formula>#REF!="Total"</formula>
    </cfRule>
  </conditionalFormatting>
  <conditionalFormatting sqref="C114">
    <cfRule type="expression" dxfId="468" priority="591">
      <formula>#REF!="Total"</formula>
    </cfRule>
  </conditionalFormatting>
  <conditionalFormatting sqref="C114">
    <cfRule type="expression" dxfId="467" priority="592">
      <formula>#REF!="Total"</formula>
    </cfRule>
  </conditionalFormatting>
  <conditionalFormatting sqref="C114">
    <cfRule type="expression" dxfId="466" priority="593">
      <formula>#REF!="Total"</formula>
    </cfRule>
  </conditionalFormatting>
  <conditionalFormatting sqref="C114">
    <cfRule type="expression" dxfId="465" priority="594">
      <formula>#REF!="Total"</formula>
    </cfRule>
  </conditionalFormatting>
  <conditionalFormatting sqref="C114">
    <cfRule type="expression" dxfId="464" priority="595">
      <formula>#REF!="Total"</formula>
    </cfRule>
  </conditionalFormatting>
  <conditionalFormatting sqref="C114">
    <cfRule type="expression" dxfId="463" priority="596">
      <formula>#REF!="Total"</formula>
    </cfRule>
  </conditionalFormatting>
  <conditionalFormatting sqref="C114">
    <cfRule type="expression" dxfId="462" priority="597">
      <formula>#REF!="Total"</formula>
    </cfRule>
  </conditionalFormatting>
  <conditionalFormatting sqref="C114">
    <cfRule type="expression" dxfId="461" priority="598">
      <formula>#REF!="Total"</formula>
    </cfRule>
  </conditionalFormatting>
  <conditionalFormatting sqref="C114">
    <cfRule type="expression" dxfId="460" priority="599">
      <formula>#REF!="Total"</formula>
    </cfRule>
  </conditionalFormatting>
  <conditionalFormatting sqref="C114">
    <cfRule type="expression" dxfId="459" priority="600">
      <formula>#REF!="Total"</formula>
    </cfRule>
  </conditionalFormatting>
  <conditionalFormatting sqref="C114">
    <cfRule type="expression" dxfId="458" priority="601">
      <formula>#REF!="Total"</formula>
    </cfRule>
  </conditionalFormatting>
  <conditionalFormatting sqref="C114">
    <cfRule type="expression" dxfId="457" priority="602">
      <formula>#REF!="Total"</formula>
    </cfRule>
  </conditionalFormatting>
  <conditionalFormatting sqref="C114">
    <cfRule type="expression" dxfId="456" priority="603">
      <formula>#REF!="Total"</formula>
    </cfRule>
  </conditionalFormatting>
  <conditionalFormatting sqref="C114">
    <cfRule type="expression" dxfId="455" priority="604">
      <formula>#REF!="Total"</formula>
    </cfRule>
  </conditionalFormatting>
  <conditionalFormatting sqref="C114">
    <cfRule type="expression" dxfId="454" priority="605">
      <formula>#REF!="Total"</formula>
    </cfRule>
  </conditionalFormatting>
  <conditionalFormatting sqref="C114">
    <cfRule type="expression" dxfId="453" priority="563">
      <formula>$A70="Total"</formula>
    </cfRule>
  </conditionalFormatting>
  <conditionalFormatting sqref="C114">
    <cfRule type="expression" dxfId="452" priority="562">
      <formula>#REF!="Total"</formula>
    </cfRule>
  </conditionalFormatting>
  <conditionalFormatting sqref="C114">
    <cfRule type="expression" dxfId="451" priority="606">
      <formula>$A71="Total"</formula>
    </cfRule>
  </conditionalFormatting>
  <conditionalFormatting sqref="C114">
    <cfRule type="expression" dxfId="450" priority="607">
      <formula>#REF!="Total"</formula>
    </cfRule>
  </conditionalFormatting>
  <conditionalFormatting sqref="C114">
    <cfRule type="expression" dxfId="449" priority="561">
      <formula>#REF!="Total"</formula>
    </cfRule>
  </conditionalFormatting>
  <conditionalFormatting sqref="C114">
    <cfRule type="expression" dxfId="448" priority="608">
      <formula>#REF!="Total"</formula>
    </cfRule>
  </conditionalFormatting>
  <conditionalFormatting sqref="C114">
    <cfRule type="expression" dxfId="447" priority="609">
      <formula>#REF!="Total"</formula>
    </cfRule>
  </conditionalFormatting>
  <conditionalFormatting sqref="C114">
    <cfRule type="expression" dxfId="446" priority="560">
      <formula>#REF!="Total"</formula>
    </cfRule>
  </conditionalFormatting>
  <conditionalFormatting sqref="C114">
    <cfRule type="expression" dxfId="445" priority="559">
      <formula>#REF!="Total"</formula>
    </cfRule>
  </conditionalFormatting>
  <conditionalFormatting sqref="C114">
    <cfRule type="expression" dxfId="444" priority="558">
      <formula>#REF!="Total"</formula>
    </cfRule>
  </conditionalFormatting>
  <conditionalFormatting sqref="C114">
    <cfRule type="expression" dxfId="443" priority="610">
      <formula>#REF!="Total"</formula>
    </cfRule>
  </conditionalFormatting>
  <conditionalFormatting sqref="C114">
    <cfRule type="expression" dxfId="442" priority="611">
      <formula>#REF!="Total"</formula>
    </cfRule>
  </conditionalFormatting>
  <conditionalFormatting sqref="C114">
    <cfRule type="expression" dxfId="441" priority="612" stopIfTrue="1">
      <formula>#REF!="Total"</formula>
    </cfRule>
  </conditionalFormatting>
  <conditionalFormatting sqref="C114">
    <cfRule type="expression" dxfId="440" priority="613">
      <formula>#REF!="Total"</formula>
    </cfRule>
  </conditionalFormatting>
  <conditionalFormatting sqref="C114">
    <cfRule type="expression" dxfId="439" priority="614">
      <formula>#REF!="Total"</formula>
    </cfRule>
  </conditionalFormatting>
  <conditionalFormatting sqref="C114">
    <cfRule type="expression" dxfId="438" priority="615">
      <formula>#REF!="Total"</formula>
    </cfRule>
  </conditionalFormatting>
  <conditionalFormatting sqref="C114">
    <cfRule type="expression" dxfId="437" priority="616">
      <formula>#REF!="Total"</formula>
    </cfRule>
  </conditionalFormatting>
  <conditionalFormatting sqref="C114">
    <cfRule type="expression" dxfId="436" priority="617">
      <formula>#REF!="Total"</formula>
    </cfRule>
  </conditionalFormatting>
  <conditionalFormatting sqref="C114">
    <cfRule type="expression" dxfId="435" priority="618">
      <formula>#REF!="Total"</formula>
    </cfRule>
  </conditionalFormatting>
  <conditionalFormatting sqref="C114">
    <cfRule type="expression" dxfId="434" priority="619">
      <formula>#REF!="Total"</formula>
    </cfRule>
  </conditionalFormatting>
  <conditionalFormatting sqref="C114">
    <cfRule type="expression" dxfId="433" priority="620" stopIfTrue="1">
      <formula>#REF!="Total"</formula>
    </cfRule>
  </conditionalFormatting>
  <conditionalFormatting sqref="C114">
    <cfRule type="expression" dxfId="432" priority="557">
      <formula>$A113="Total"</formula>
    </cfRule>
  </conditionalFormatting>
  <conditionalFormatting sqref="C114">
    <cfRule type="expression" dxfId="431" priority="556">
      <formula>$A111="Total"</formula>
    </cfRule>
  </conditionalFormatting>
  <conditionalFormatting sqref="C114">
    <cfRule type="expression" dxfId="430" priority="555">
      <formula>$A114="Total"</formula>
    </cfRule>
  </conditionalFormatting>
  <conditionalFormatting sqref="C114">
    <cfRule type="expression" dxfId="429" priority="554">
      <formula>$A97="Total"</formula>
    </cfRule>
  </conditionalFormatting>
  <conditionalFormatting sqref="C114">
    <cfRule type="expression" dxfId="428" priority="553">
      <formula>$A86="Total"</formula>
    </cfRule>
  </conditionalFormatting>
  <conditionalFormatting sqref="C114">
    <cfRule type="expression" dxfId="427" priority="552">
      <formula>$A81="Total"</formula>
    </cfRule>
  </conditionalFormatting>
  <conditionalFormatting sqref="C114">
    <cfRule type="expression" dxfId="426" priority="551">
      <formula>$A85="Total"</formula>
    </cfRule>
  </conditionalFormatting>
  <conditionalFormatting sqref="C114">
    <cfRule type="expression" dxfId="425" priority="550">
      <formula>$A53="Total"</formula>
    </cfRule>
  </conditionalFormatting>
  <conditionalFormatting sqref="C114">
    <cfRule type="expression" dxfId="424" priority="549">
      <formula>$A75="Total"</formula>
    </cfRule>
  </conditionalFormatting>
  <conditionalFormatting sqref="C114">
    <cfRule type="expression" dxfId="423" priority="548">
      <formula>$A74="Total"</formula>
    </cfRule>
  </conditionalFormatting>
  <conditionalFormatting sqref="C114">
    <cfRule type="expression" dxfId="422" priority="547">
      <formula>$A130="Total"</formula>
    </cfRule>
  </conditionalFormatting>
  <conditionalFormatting sqref="C114">
    <cfRule type="expression" dxfId="421" priority="546">
      <formula>$A76="Total"</formula>
    </cfRule>
  </conditionalFormatting>
  <conditionalFormatting sqref="C114">
    <cfRule type="expression" dxfId="420" priority="545">
      <formula>$A98="Total"</formula>
    </cfRule>
  </conditionalFormatting>
  <conditionalFormatting sqref="C114">
    <cfRule type="expression" dxfId="419" priority="544">
      <formula>$A181="Total"</formula>
    </cfRule>
  </conditionalFormatting>
  <conditionalFormatting sqref="C114">
    <cfRule type="expression" dxfId="418" priority="543">
      <formula>#REF!="Total"</formula>
    </cfRule>
  </conditionalFormatting>
  <conditionalFormatting sqref="C114">
    <cfRule type="expression" dxfId="417" priority="542">
      <formula>$A87="Total"</formula>
    </cfRule>
  </conditionalFormatting>
  <conditionalFormatting sqref="C114">
    <cfRule type="expression" dxfId="416" priority="541">
      <formula>#REF!="Total"</formula>
    </cfRule>
  </conditionalFormatting>
  <conditionalFormatting sqref="C114">
    <cfRule type="expression" dxfId="415" priority="540">
      <formula>$A65="Total"</formula>
    </cfRule>
  </conditionalFormatting>
  <conditionalFormatting sqref="C114">
    <cfRule type="expression" dxfId="414" priority="539" stopIfTrue="1">
      <formula>$C115="Total"</formula>
    </cfRule>
  </conditionalFormatting>
  <conditionalFormatting sqref="C114">
    <cfRule type="expression" dxfId="413" priority="538">
      <formula>$A114="Total"</formula>
    </cfRule>
  </conditionalFormatting>
  <conditionalFormatting sqref="C114">
    <cfRule type="expression" dxfId="412" priority="537">
      <formula>$A98="Total"</formula>
    </cfRule>
  </conditionalFormatting>
  <conditionalFormatting sqref="C114">
    <cfRule type="expression" dxfId="411" priority="536">
      <formula>$A97="Total"</formula>
    </cfRule>
  </conditionalFormatting>
  <conditionalFormatting sqref="C114">
    <cfRule type="expression" dxfId="410" priority="535">
      <formula>$A119="Total"</formula>
    </cfRule>
  </conditionalFormatting>
  <conditionalFormatting sqref="C114">
    <cfRule type="expression" dxfId="409" priority="534">
      <formula>$A126="Total"</formula>
    </cfRule>
  </conditionalFormatting>
  <conditionalFormatting sqref="C114">
    <cfRule type="expression" dxfId="408" priority="533">
      <formula>$A141="Total"</formula>
    </cfRule>
  </conditionalFormatting>
  <conditionalFormatting sqref="C114">
    <cfRule type="expression" dxfId="407" priority="532">
      <formula>$A109="Total"</formula>
    </cfRule>
  </conditionalFormatting>
  <conditionalFormatting sqref="C114">
    <cfRule type="expression" dxfId="406" priority="531">
      <formula>$A58="Total"</formula>
    </cfRule>
  </conditionalFormatting>
  <conditionalFormatting sqref="C114">
    <cfRule type="expression" dxfId="405" priority="530">
      <formula>$A60="Total"</formula>
    </cfRule>
  </conditionalFormatting>
  <conditionalFormatting sqref="C114">
    <cfRule type="expression" dxfId="404" priority="529">
      <formula>$A56="Total"</formula>
    </cfRule>
  </conditionalFormatting>
  <conditionalFormatting sqref="C114">
    <cfRule type="expression" dxfId="403" priority="528">
      <formula>$A53="Total"</formula>
    </cfRule>
  </conditionalFormatting>
  <conditionalFormatting sqref="C114">
    <cfRule type="expression" dxfId="402" priority="527">
      <formula>$A64="Total"</formula>
    </cfRule>
  </conditionalFormatting>
  <conditionalFormatting sqref="C114">
    <cfRule type="expression" dxfId="401" priority="526">
      <formula>#REF!="Total"</formula>
    </cfRule>
  </conditionalFormatting>
  <conditionalFormatting sqref="C114">
    <cfRule type="expression" dxfId="400" priority="525" stopIfTrue="1">
      <formula>$C99="Total"</formula>
    </cfRule>
  </conditionalFormatting>
  <conditionalFormatting sqref="C114">
    <cfRule type="expression" dxfId="399" priority="524">
      <formula>#REF!="Total"</formula>
    </cfRule>
  </conditionalFormatting>
  <conditionalFormatting sqref="C114">
    <cfRule type="expression" dxfId="398" priority="523">
      <formula>#REF!="Total"</formula>
    </cfRule>
  </conditionalFormatting>
  <conditionalFormatting sqref="C114">
    <cfRule type="expression" dxfId="397" priority="522">
      <formula>$A66="Total"</formula>
    </cfRule>
  </conditionalFormatting>
  <conditionalFormatting sqref="C114">
    <cfRule type="expression" dxfId="396" priority="521">
      <formula>$A55="Total"</formula>
    </cfRule>
  </conditionalFormatting>
  <conditionalFormatting sqref="C114">
    <cfRule type="expression" dxfId="395" priority="520">
      <formula>#REF!="Total"</formula>
    </cfRule>
  </conditionalFormatting>
  <conditionalFormatting sqref="C114">
    <cfRule type="expression" dxfId="394" priority="519">
      <formula>$A49="Total"</formula>
    </cfRule>
  </conditionalFormatting>
  <conditionalFormatting sqref="C114">
    <cfRule type="expression" dxfId="393" priority="518">
      <formula>$A54="Total"</formula>
    </cfRule>
  </conditionalFormatting>
  <conditionalFormatting sqref="C114">
    <cfRule type="expression" dxfId="392" priority="517">
      <formula>$A65="Total"</formula>
    </cfRule>
  </conditionalFormatting>
  <conditionalFormatting sqref="C114">
    <cfRule type="expression" dxfId="391" priority="516">
      <formula>#REF!="Total"</formula>
    </cfRule>
  </conditionalFormatting>
  <conditionalFormatting sqref="C114">
    <cfRule type="expression" dxfId="390" priority="515">
      <formula>$A114="Total"</formula>
    </cfRule>
  </conditionalFormatting>
  <conditionalFormatting sqref="C114">
    <cfRule type="expression" dxfId="389" priority="514" stopIfTrue="1">
      <formula>$C115="Total"</formula>
    </cfRule>
  </conditionalFormatting>
  <conditionalFormatting sqref="C114">
    <cfRule type="expression" dxfId="388" priority="513">
      <formula>$A37="Total"</formula>
    </cfRule>
  </conditionalFormatting>
  <conditionalFormatting sqref="C114">
    <cfRule type="expression" dxfId="387" priority="512">
      <formula>#REF!="Total"</formula>
    </cfRule>
  </conditionalFormatting>
  <conditionalFormatting sqref="C114">
    <cfRule type="expression" dxfId="386" priority="511">
      <formula>#REF!="Total"</formula>
    </cfRule>
  </conditionalFormatting>
  <conditionalFormatting sqref="C114">
    <cfRule type="expression" dxfId="385" priority="510">
      <formula>$A69="Total"</formula>
    </cfRule>
  </conditionalFormatting>
  <conditionalFormatting sqref="C114">
    <cfRule type="expression" dxfId="384" priority="509">
      <formula>$A86="Total"</formula>
    </cfRule>
  </conditionalFormatting>
  <conditionalFormatting sqref="C114">
    <cfRule type="expression" dxfId="383" priority="508">
      <formula>$A72="Total"</formula>
    </cfRule>
  </conditionalFormatting>
  <conditionalFormatting sqref="C114">
    <cfRule type="expression" dxfId="382" priority="507">
      <formula>$A81="Total"</formula>
    </cfRule>
  </conditionalFormatting>
  <conditionalFormatting sqref="C114">
    <cfRule type="expression" dxfId="381" priority="506">
      <formula>$A193="Total"</formula>
    </cfRule>
  </conditionalFormatting>
  <conditionalFormatting sqref="C114">
    <cfRule type="expression" dxfId="380" priority="505">
      <formula>$A195="Total"</formula>
    </cfRule>
  </conditionalFormatting>
  <conditionalFormatting sqref="C114">
    <cfRule type="expression" dxfId="379" priority="504">
      <formula>$A74="Total"</formula>
    </cfRule>
  </conditionalFormatting>
  <conditionalFormatting sqref="C114">
    <cfRule type="expression" dxfId="378" priority="503">
      <formula>$A80="Total"</formula>
    </cfRule>
  </conditionalFormatting>
  <conditionalFormatting sqref="C114">
    <cfRule type="expression" dxfId="377" priority="502">
      <formula>$A76="Total"</formula>
    </cfRule>
  </conditionalFormatting>
  <conditionalFormatting sqref="C114">
    <cfRule type="expression" dxfId="376" priority="501">
      <formula>#REF!="Total"</formula>
    </cfRule>
  </conditionalFormatting>
  <conditionalFormatting sqref="C114">
    <cfRule type="expression" dxfId="375" priority="500">
      <formula>$A87="Total"</formula>
    </cfRule>
  </conditionalFormatting>
  <conditionalFormatting sqref="C114">
    <cfRule type="expression" dxfId="374" priority="499">
      <formula>$A82="Total"</formula>
    </cfRule>
  </conditionalFormatting>
  <conditionalFormatting sqref="C114">
    <cfRule type="expression" dxfId="373" priority="498">
      <formula>$A38="Total"</formula>
    </cfRule>
  </conditionalFormatting>
  <conditionalFormatting sqref="C114">
    <cfRule type="expression" dxfId="372" priority="497">
      <formula>$A161="Total"</formula>
    </cfRule>
  </conditionalFormatting>
  <conditionalFormatting sqref="C126">
    <cfRule type="expression" dxfId="371" priority="77">
      <formula>#REF!="Total"</formula>
    </cfRule>
  </conditionalFormatting>
  <conditionalFormatting sqref="C126">
    <cfRule type="expression" dxfId="370" priority="76">
      <formula>#REF!="Total"</formula>
    </cfRule>
  </conditionalFormatting>
  <conditionalFormatting sqref="C126">
    <cfRule type="expression" dxfId="369" priority="75">
      <formula>#REF!="Total"</formula>
    </cfRule>
  </conditionalFormatting>
  <conditionalFormatting sqref="C126">
    <cfRule type="expression" dxfId="368" priority="74">
      <formula>#REF!="Total"</formula>
    </cfRule>
  </conditionalFormatting>
  <conditionalFormatting sqref="C126">
    <cfRule type="expression" dxfId="367" priority="73">
      <formula>#REF!="Total"</formula>
    </cfRule>
  </conditionalFormatting>
  <conditionalFormatting sqref="C126">
    <cfRule type="expression" dxfId="366" priority="72">
      <formula>#REF!="Total"</formula>
    </cfRule>
  </conditionalFormatting>
  <conditionalFormatting sqref="C126">
    <cfRule type="expression" dxfId="365" priority="71">
      <formula>#REF!="Total"</formula>
    </cfRule>
  </conditionalFormatting>
  <conditionalFormatting sqref="C126">
    <cfRule type="expression" dxfId="364" priority="78">
      <formula>#REF!="Total"</formula>
    </cfRule>
  </conditionalFormatting>
  <conditionalFormatting sqref="C126">
    <cfRule type="expression" dxfId="363" priority="79">
      <formula>#REF!="Total"</formula>
    </cfRule>
  </conditionalFormatting>
  <conditionalFormatting sqref="C126">
    <cfRule type="expression" dxfId="362" priority="80">
      <formula>#REF!="Total"</formula>
    </cfRule>
  </conditionalFormatting>
  <conditionalFormatting sqref="C126">
    <cfRule type="expression" dxfId="361" priority="70">
      <formula>#REF!="Total"</formula>
    </cfRule>
  </conditionalFormatting>
  <conditionalFormatting sqref="C126">
    <cfRule type="expression" dxfId="360" priority="69">
      <formula>#REF!="Total"</formula>
    </cfRule>
  </conditionalFormatting>
  <conditionalFormatting sqref="C126">
    <cfRule type="expression" dxfId="359" priority="68">
      <formula>#REF!="Total"</formula>
    </cfRule>
  </conditionalFormatting>
  <conditionalFormatting sqref="C126">
    <cfRule type="expression" dxfId="358" priority="81" stopIfTrue="1">
      <formula>#REF!="Total"</formula>
    </cfRule>
  </conditionalFormatting>
  <conditionalFormatting sqref="C126">
    <cfRule type="expression" dxfId="357" priority="82">
      <formula>#REF!="Total"</formula>
    </cfRule>
  </conditionalFormatting>
  <conditionalFormatting sqref="C126">
    <cfRule type="expression" dxfId="356" priority="83">
      <formula>#REF!="Total"</formula>
    </cfRule>
  </conditionalFormatting>
  <conditionalFormatting sqref="C126">
    <cfRule type="expression" dxfId="355" priority="84">
      <formula>#REF!="Total"</formula>
    </cfRule>
  </conditionalFormatting>
  <conditionalFormatting sqref="C126">
    <cfRule type="expression" dxfId="354" priority="85">
      <formula>#REF!="Total"</formula>
    </cfRule>
  </conditionalFormatting>
  <conditionalFormatting sqref="C126">
    <cfRule type="expression" dxfId="353" priority="86">
      <formula>#REF!="Total"</formula>
    </cfRule>
  </conditionalFormatting>
  <conditionalFormatting sqref="C126">
    <cfRule type="expression" dxfId="352" priority="87">
      <formula>#REF!="Total"</formula>
    </cfRule>
  </conditionalFormatting>
  <conditionalFormatting sqref="C126">
    <cfRule type="expression" dxfId="351" priority="88">
      <formula>#REF!="Total"</formula>
    </cfRule>
  </conditionalFormatting>
  <conditionalFormatting sqref="C126">
    <cfRule type="expression" dxfId="350" priority="89">
      <formula>#REF!="Total"</formula>
    </cfRule>
  </conditionalFormatting>
  <conditionalFormatting sqref="C126">
    <cfRule type="expression" dxfId="349" priority="90">
      <formula>#REF!="Total"</formula>
    </cfRule>
  </conditionalFormatting>
  <conditionalFormatting sqref="C126">
    <cfRule type="expression" dxfId="348" priority="91">
      <formula>#REF!="Total"</formula>
    </cfRule>
  </conditionalFormatting>
  <conditionalFormatting sqref="C126">
    <cfRule type="expression" dxfId="347" priority="92">
      <formula>#REF!="Total"</formula>
    </cfRule>
  </conditionalFormatting>
  <conditionalFormatting sqref="C126">
    <cfRule type="expression" dxfId="346" priority="93">
      <formula>#REF!="Total"</formula>
    </cfRule>
  </conditionalFormatting>
  <conditionalFormatting sqref="C126">
    <cfRule type="expression" dxfId="345" priority="94">
      <formula>#REF!="Total"</formula>
    </cfRule>
  </conditionalFormatting>
  <conditionalFormatting sqref="C126">
    <cfRule type="expression" dxfId="344" priority="95">
      <formula>#REF!="Total"</formula>
    </cfRule>
  </conditionalFormatting>
  <conditionalFormatting sqref="C126">
    <cfRule type="expression" dxfId="343" priority="96">
      <formula>#REF!="Total"</formula>
    </cfRule>
  </conditionalFormatting>
  <conditionalFormatting sqref="C126">
    <cfRule type="expression" dxfId="342" priority="97">
      <formula>#REF!="Total"</formula>
    </cfRule>
  </conditionalFormatting>
  <conditionalFormatting sqref="C126">
    <cfRule type="expression" dxfId="341" priority="98">
      <formula>#REF!="Total"</formula>
    </cfRule>
  </conditionalFormatting>
  <conditionalFormatting sqref="C126">
    <cfRule type="expression" dxfId="340" priority="99">
      <formula>#REF!="Total"</formula>
    </cfRule>
  </conditionalFormatting>
  <conditionalFormatting sqref="C126">
    <cfRule type="expression" dxfId="339" priority="100">
      <formula>#REF!="Total"</formula>
    </cfRule>
  </conditionalFormatting>
  <conditionalFormatting sqref="C126">
    <cfRule type="expression" dxfId="338" priority="101">
      <formula>#REF!="Total"</formula>
    </cfRule>
  </conditionalFormatting>
  <conditionalFormatting sqref="C126">
    <cfRule type="expression" dxfId="337" priority="102">
      <formula>#REF!="Total"</formula>
    </cfRule>
  </conditionalFormatting>
  <conditionalFormatting sqref="C126">
    <cfRule type="expression" dxfId="336" priority="103">
      <formula>#REF!="Total"</formula>
    </cfRule>
  </conditionalFormatting>
  <conditionalFormatting sqref="C126">
    <cfRule type="expression" dxfId="335" priority="104">
      <formula>#REF!="Total"</formula>
    </cfRule>
  </conditionalFormatting>
  <conditionalFormatting sqref="C126">
    <cfRule type="expression" dxfId="334" priority="105">
      <formula>#REF!="Total"</formula>
    </cfRule>
  </conditionalFormatting>
  <conditionalFormatting sqref="C126">
    <cfRule type="expression" dxfId="333" priority="106">
      <formula>#REF!="Total"</formula>
    </cfRule>
  </conditionalFormatting>
  <conditionalFormatting sqref="C126">
    <cfRule type="expression" dxfId="332" priority="107">
      <formula>#REF!="Total"</formula>
    </cfRule>
  </conditionalFormatting>
  <conditionalFormatting sqref="C126">
    <cfRule type="expression" dxfId="331" priority="108">
      <formula>#REF!="Total"</formula>
    </cfRule>
  </conditionalFormatting>
  <conditionalFormatting sqref="C126">
    <cfRule type="expression" dxfId="330" priority="109">
      <formula>#REF!="Total"</formula>
    </cfRule>
  </conditionalFormatting>
  <conditionalFormatting sqref="C126">
    <cfRule type="expression" dxfId="329" priority="67">
      <formula>$A82="Total"</formula>
    </cfRule>
  </conditionalFormatting>
  <conditionalFormatting sqref="C126">
    <cfRule type="expression" dxfId="328" priority="66">
      <formula>#REF!="Total"</formula>
    </cfRule>
  </conditionalFormatting>
  <conditionalFormatting sqref="C126">
    <cfRule type="expression" dxfId="327" priority="110">
      <formula>$A83="Total"</formula>
    </cfRule>
  </conditionalFormatting>
  <conditionalFormatting sqref="C126">
    <cfRule type="expression" dxfId="326" priority="111">
      <formula>#REF!="Total"</formula>
    </cfRule>
  </conditionalFormatting>
  <conditionalFormatting sqref="C126">
    <cfRule type="expression" dxfId="325" priority="65">
      <formula>#REF!="Total"</formula>
    </cfRule>
  </conditionalFormatting>
  <conditionalFormatting sqref="C126">
    <cfRule type="expression" dxfId="324" priority="112">
      <formula>#REF!="Total"</formula>
    </cfRule>
  </conditionalFormatting>
  <conditionalFormatting sqref="C126">
    <cfRule type="expression" dxfId="323" priority="113">
      <formula>#REF!="Total"</formula>
    </cfRule>
  </conditionalFormatting>
  <conditionalFormatting sqref="C126">
    <cfRule type="expression" dxfId="322" priority="64">
      <formula>#REF!="Total"</formula>
    </cfRule>
  </conditionalFormatting>
  <conditionalFormatting sqref="C126">
    <cfRule type="expression" dxfId="321" priority="63">
      <formula>#REF!="Total"</formula>
    </cfRule>
  </conditionalFormatting>
  <conditionalFormatting sqref="C126">
    <cfRule type="expression" dxfId="320" priority="62">
      <formula>#REF!="Total"</formula>
    </cfRule>
  </conditionalFormatting>
  <conditionalFormatting sqref="C126">
    <cfRule type="expression" dxfId="319" priority="114">
      <formula>#REF!="Total"</formula>
    </cfRule>
  </conditionalFormatting>
  <conditionalFormatting sqref="C126">
    <cfRule type="expression" dxfId="318" priority="115">
      <formula>#REF!="Total"</formula>
    </cfRule>
  </conditionalFormatting>
  <conditionalFormatting sqref="C126">
    <cfRule type="expression" dxfId="317" priority="116" stopIfTrue="1">
      <formula>#REF!="Total"</formula>
    </cfRule>
  </conditionalFormatting>
  <conditionalFormatting sqref="C126">
    <cfRule type="expression" dxfId="316" priority="117">
      <formula>#REF!="Total"</formula>
    </cfRule>
  </conditionalFormatting>
  <conditionalFormatting sqref="C126">
    <cfRule type="expression" dxfId="315" priority="118">
      <formula>#REF!="Total"</formula>
    </cfRule>
  </conditionalFormatting>
  <conditionalFormatting sqref="C126">
    <cfRule type="expression" dxfId="314" priority="119">
      <formula>#REF!="Total"</formula>
    </cfRule>
  </conditionalFormatting>
  <conditionalFormatting sqref="C126">
    <cfRule type="expression" dxfId="313" priority="120">
      <formula>#REF!="Total"</formula>
    </cfRule>
  </conditionalFormatting>
  <conditionalFormatting sqref="C126">
    <cfRule type="expression" dxfId="312" priority="121">
      <formula>#REF!="Total"</formula>
    </cfRule>
  </conditionalFormatting>
  <conditionalFormatting sqref="C126">
    <cfRule type="expression" dxfId="311" priority="122">
      <formula>#REF!="Total"</formula>
    </cfRule>
  </conditionalFormatting>
  <conditionalFormatting sqref="C126">
    <cfRule type="expression" dxfId="310" priority="123">
      <formula>#REF!="Total"</formula>
    </cfRule>
  </conditionalFormatting>
  <conditionalFormatting sqref="C126">
    <cfRule type="expression" dxfId="309" priority="124" stopIfTrue="1">
      <formula>#REF!="Total"</formula>
    </cfRule>
  </conditionalFormatting>
  <conditionalFormatting sqref="C126">
    <cfRule type="expression" dxfId="308" priority="61">
      <formula>$A125="Total"</formula>
    </cfRule>
  </conditionalFormatting>
  <conditionalFormatting sqref="C126">
    <cfRule type="expression" dxfId="307" priority="60">
      <formula>$A123="Total"</formula>
    </cfRule>
  </conditionalFormatting>
  <conditionalFormatting sqref="C126">
    <cfRule type="expression" dxfId="306" priority="59">
      <formula>$A126="Total"</formula>
    </cfRule>
  </conditionalFormatting>
  <conditionalFormatting sqref="C126">
    <cfRule type="expression" dxfId="305" priority="58">
      <formula>$A109="Total"</formula>
    </cfRule>
  </conditionalFormatting>
  <conditionalFormatting sqref="C126">
    <cfRule type="expression" dxfId="304" priority="57">
      <formula>$A98="Total"</formula>
    </cfRule>
  </conditionalFormatting>
  <conditionalFormatting sqref="C126">
    <cfRule type="expression" dxfId="303" priority="56">
      <formula>$A93="Total"</formula>
    </cfRule>
  </conditionalFormatting>
  <conditionalFormatting sqref="C126">
    <cfRule type="expression" dxfId="302" priority="55">
      <formula>$A97="Total"</formula>
    </cfRule>
  </conditionalFormatting>
  <conditionalFormatting sqref="C126">
    <cfRule type="expression" dxfId="301" priority="54">
      <formula>$A65="Total"</formula>
    </cfRule>
  </conditionalFormatting>
  <conditionalFormatting sqref="C126">
    <cfRule type="expression" dxfId="300" priority="53">
      <formula>$A87="Total"</formula>
    </cfRule>
  </conditionalFormatting>
  <conditionalFormatting sqref="C126">
    <cfRule type="expression" dxfId="299" priority="52">
      <formula>$A86="Total"</formula>
    </cfRule>
  </conditionalFormatting>
  <conditionalFormatting sqref="C126">
    <cfRule type="expression" dxfId="298" priority="51">
      <formula>$A142="Total"</formula>
    </cfRule>
  </conditionalFormatting>
  <conditionalFormatting sqref="C126">
    <cfRule type="expression" dxfId="297" priority="50">
      <formula>$A88="Total"</formula>
    </cfRule>
  </conditionalFormatting>
  <conditionalFormatting sqref="C126">
    <cfRule type="expression" dxfId="296" priority="49">
      <formula>$A110="Total"</formula>
    </cfRule>
  </conditionalFormatting>
  <conditionalFormatting sqref="C126">
    <cfRule type="expression" dxfId="295" priority="48">
      <formula>$A193="Total"</formula>
    </cfRule>
  </conditionalFormatting>
  <conditionalFormatting sqref="C126">
    <cfRule type="expression" dxfId="294" priority="47">
      <formula>#REF!="Total"</formula>
    </cfRule>
  </conditionalFormatting>
  <conditionalFormatting sqref="C126">
    <cfRule type="expression" dxfId="293" priority="46">
      <formula>$A99="Total"</formula>
    </cfRule>
  </conditionalFormatting>
  <conditionalFormatting sqref="C126">
    <cfRule type="expression" dxfId="292" priority="45">
      <formula>#REF!="Total"</formula>
    </cfRule>
  </conditionalFormatting>
  <conditionalFormatting sqref="C126">
    <cfRule type="expression" dxfId="291" priority="44">
      <formula>$A77="Total"</formula>
    </cfRule>
  </conditionalFormatting>
  <conditionalFormatting sqref="C126">
    <cfRule type="expression" dxfId="290" priority="43" stopIfTrue="1">
      <formula>$C127="Total"</formula>
    </cfRule>
  </conditionalFormatting>
  <conditionalFormatting sqref="C126">
    <cfRule type="expression" dxfId="289" priority="42">
      <formula>$A126="Total"</formula>
    </cfRule>
  </conditionalFormatting>
  <conditionalFormatting sqref="C126">
    <cfRule type="expression" dxfId="288" priority="41">
      <formula>$A110="Total"</formula>
    </cfRule>
  </conditionalFormatting>
  <conditionalFormatting sqref="C126">
    <cfRule type="expression" dxfId="287" priority="40">
      <formula>$A109="Total"</formula>
    </cfRule>
  </conditionalFormatting>
  <conditionalFormatting sqref="C126">
    <cfRule type="expression" dxfId="286" priority="39">
      <formula>$A131="Total"</formula>
    </cfRule>
  </conditionalFormatting>
  <conditionalFormatting sqref="C126">
    <cfRule type="expression" dxfId="285" priority="38">
      <formula>$A138="Total"</formula>
    </cfRule>
  </conditionalFormatting>
  <conditionalFormatting sqref="C126">
    <cfRule type="expression" dxfId="284" priority="37">
      <formula>$A153="Total"</formula>
    </cfRule>
  </conditionalFormatting>
  <conditionalFormatting sqref="C126">
    <cfRule type="expression" dxfId="283" priority="36">
      <formula>$A121="Total"</formula>
    </cfRule>
  </conditionalFormatting>
  <conditionalFormatting sqref="C126">
    <cfRule type="expression" dxfId="282" priority="35">
      <formula>$A70="Total"</formula>
    </cfRule>
  </conditionalFormatting>
  <conditionalFormatting sqref="C126">
    <cfRule type="expression" dxfId="281" priority="34">
      <formula>$A72="Total"</formula>
    </cfRule>
  </conditionalFormatting>
  <conditionalFormatting sqref="C126">
    <cfRule type="expression" dxfId="280" priority="33">
      <formula>$A68="Total"</formula>
    </cfRule>
  </conditionalFormatting>
  <conditionalFormatting sqref="C126">
    <cfRule type="expression" dxfId="279" priority="32">
      <formula>$A65="Total"</formula>
    </cfRule>
  </conditionalFormatting>
  <conditionalFormatting sqref="C126">
    <cfRule type="expression" dxfId="278" priority="31">
      <formula>$A76="Total"</formula>
    </cfRule>
  </conditionalFormatting>
  <conditionalFormatting sqref="C126">
    <cfRule type="expression" dxfId="277" priority="30">
      <formula>#REF!="Total"</formula>
    </cfRule>
  </conditionalFormatting>
  <conditionalFormatting sqref="C126">
    <cfRule type="expression" dxfId="276" priority="29" stopIfTrue="1">
      <formula>$C111="Total"</formula>
    </cfRule>
  </conditionalFormatting>
  <conditionalFormatting sqref="C126">
    <cfRule type="expression" dxfId="275" priority="28">
      <formula>#REF!="Total"</formula>
    </cfRule>
  </conditionalFormatting>
  <conditionalFormatting sqref="C126">
    <cfRule type="expression" dxfId="274" priority="27">
      <formula>#REF!="Total"</formula>
    </cfRule>
  </conditionalFormatting>
  <conditionalFormatting sqref="C126">
    <cfRule type="expression" dxfId="273" priority="26">
      <formula>$A78="Total"</formula>
    </cfRule>
  </conditionalFormatting>
  <conditionalFormatting sqref="C126">
    <cfRule type="expression" dxfId="272" priority="25">
      <formula>$A67="Total"</formula>
    </cfRule>
  </conditionalFormatting>
  <conditionalFormatting sqref="C126">
    <cfRule type="expression" dxfId="271" priority="24">
      <formula>#REF!="Total"</formula>
    </cfRule>
  </conditionalFormatting>
  <conditionalFormatting sqref="C126">
    <cfRule type="expression" dxfId="270" priority="23">
      <formula>$A61="Total"</formula>
    </cfRule>
  </conditionalFormatting>
  <conditionalFormatting sqref="C126">
    <cfRule type="expression" dxfId="269" priority="22">
      <formula>$A66="Total"</formula>
    </cfRule>
  </conditionalFormatting>
  <conditionalFormatting sqref="C126">
    <cfRule type="expression" dxfId="268" priority="21">
      <formula>$A77="Total"</formula>
    </cfRule>
  </conditionalFormatting>
  <conditionalFormatting sqref="C126">
    <cfRule type="expression" dxfId="267" priority="20">
      <formula>#REF!="Total"</formula>
    </cfRule>
  </conditionalFormatting>
  <conditionalFormatting sqref="C126">
    <cfRule type="expression" dxfId="266" priority="19">
      <formula>$A126="Total"</formula>
    </cfRule>
  </conditionalFormatting>
  <conditionalFormatting sqref="C126">
    <cfRule type="expression" dxfId="265" priority="18" stopIfTrue="1">
      <formula>$C127="Total"</formula>
    </cfRule>
  </conditionalFormatting>
  <conditionalFormatting sqref="C126">
    <cfRule type="expression" dxfId="264" priority="17">
      <formula>$A49="Total"</formula>
    </cfRule>
  </conditionalFormatting>
  <conditionalFormatting sqref="C126">
    <cfRule type="expression" dxfId="263" priority="16">
      <formula>#REF!="Total"</formula>
    </cfRule>
  </conditionalFormatting>
  <conditionalFormatting sqref="C126">
    <cfRule type="expression" dxfId="262" priority="15">
      <formula>#REF!="Total"</formula>
    </cfRule>
  </conditionalFormatting>
  <conditionalFormatting sqref="C126">
    <cfRule type="expression" dxfId="261" priority="14">
      <formula>$A81="Total"</formula>
    </cfRule>
  </conditionalFormatting>
  <conditionalFormatting sqref="C126">
    <cfRule type="expression" dxfId="260" priority="13">
      <formula>$A98="Total"</formula>
    </cfRule>
  </conditionalFormatting>
  <conditionalFormatting sqref="C126">
    <cfRule type="expression" dxfId="259" priority="12">
      <formula>$A84="Total"</formula>
    </cfRule>
  </conditionalFormatting>
  <conditionalFormatting sqref="C126">
    <cfRule type="expression" dxfId="258" priority="11">
      <formula>$A93="Total"</formula>
    </cfRule>
  </conditionalFormatting>
  <conditionalFormatting sqref="C126">
    <cfRule type="expression" dxfId="257" priority="10">
      <formula>$A205="Total"</formula>
    </cfRule>
  </conditionalFormatting>
  <conditionalFormatting sqref="C126">
    <cfRule type="expression" dxfId="256" priority="9">
      <formula>$A207="Total"</formula>
    </cfRule>
  </conditionalFormatting>
  <conditionalFormatting sqref="C126">
    <cfRule type="expression" dxfId="255" priority="8">
      <formula>$A86="Total"</formula>
    </cfRule>
  </conditionalFormatting>
  <conditionalFormatting sqref="C126">
    <cfRule type="expression" dxfId="254" priority="7">
      <formula>$A92="Total"</formula>
    </cfRule>
  </conditionalFormatting>
  <conditionalFormatting sqref="C126">
    <cfRule type="expression" dxfId="253" priority="6">
      <formula>$A88="Total"</formula>
    </cfRule>
  </conditionalFormatting>
  <conditionalFormatting sqref="C126">
    <cfRule type="expression" dxfId="252" priority="5">
      <formula>#REF!="Total"</formula>
    </cfRule>
  </conditionalFormatting>
  <conditionalFormatting sqref="C126">
    <cfRule type="expression" dxfId="251" priority="4">
      <formula>$A99="Total"</formula>
    </cfRule>
  </conditionalFormatting>
  <conditionalFormatting sqref="C126">
    <cfRule type="expression" dxfId="250" priority="3">
      <formula>$A94="Total"</formula>
    </cfRule>
  </conditionalFormatting>
  <conditionalFormatting sqref="C126">
    <cfRule type="expression" dxfId="249" priority="2">
      <formula>$A50="Total"</formula>
    </cfRule>
  </conditionalFormatting>
  <conditionalFormatting sqref="C126">
    <cfRule type="expression" dxfId="248" priority="1">
      <formula>$A173="Total"</formula>
    </cfRule>
  </conditionalFormatting>
  <conditionalFormatting sqref="C118">
    <cfRule type="expression" dxfId="247" priority="325">
      <formula>#REF!="Total"</formula>
    </cfRule>
  </conditionalFormatting>
  <conditionalFormatting sqref="C118">
    <cfRule type="expression" dxfId="246" priority="324">
      <formula>#REF!="Total"</formula>
    </cfRule>
  </conditionalFormatting>
  <conditionalFormatting sqref="C118">
    <cfRule type="expression" dxfId="245" priority="323">
      <formula>#REF!="Total"</formula>
    </cfRule>
  </conditionalFormatting>
  <conditionalFormatting sqref="C118">
    <cfRule type="expression" dxfId="244" priority="322">
      <formula>#REF!="Total"</formula>
    </cfRule>
  </conditionalFormatting>
  <conditionalFormatting sqref="C118">
    <cfRule type="expression" dxfId="243" priority="321">
      <formula>#REF!="Total"</formula>
    </cfRule>
  </conditionalFormatting>
  <conditionalFormatting sqref="C118">
    <cfRule type="expression" dxfId="242" priority="320">
      <formula>#REF!="Total"</formula>
    </cfRule>
  </conditionalFormatting>
  <conditionalFormatting sqref="C118">
    <cfRule type="expression" dxfId="241" priority="319">
      <formula>#REF!="Total"</formula>
    </cfRule>
  </conditionalFormatting>
  <conditionalFormatting sqref="C118">
    <cfRule type="expression" dxfId="240" priority="326">
      <formula>#REF!="Total"</formula>
    </cfRule>
  </conditionalFormatting>
  <conditionalFormatting sqref="C118">
    <cfRule type="expression" dxfId="239" priority="327">
      <formula>#REF!="Total"</formula>
    </cfRule>
  </conditionalFormatting>
  <conditionalFormatting sqref="C118">
    <cfRule type="expression" dxfId="238" priority="328">
      <formula>#REF!="Total"</formula>
    </cfRule>
  </conditionalFormatting>
  <conditionalFormatting sqref="C118">
    <cfRule type="expression" dxfId="237" priority="318">
      <formula>#REF!="Total"</formula>
    </cfRule>
  </conditionalFormatting>
  <conditionalFormatting sqref="C118">
    <cfRule type="expression" dxfId="236" priority="317">
      <formula>#REF!="Total"</formula>
    </cfRule>
  </conditionalFormatting>
  <conditionalFormatting sqref="C118">
    <cfRule type="expression" dxfId="235" priority="316">
      <formula>#REF!="Total"</formula>
    </cfRule>
  </conditionalFormatting>
  <conditionalFormatting sqref="C118">
    <cfRule type="expression" dxfId="234" priority="329" stopIfTrue="1">
      <formula>#REF!="Total"</formula>
    </cfRule>
  </conditionalFormatting>
  <conditionalFormatting sqref="C118">
    <cfRule type="expression" dxfId="233" priority="330">
      <formula>#REF!="Total"</formula>
    </cfRule>
  </conditionalFormatting>
  <conditionalFormatting sqref="C118">
    <cfRule type="expression" dxfId="232" priority="331">
      <formula>#REF!="Total"</formula>
    </cfRule>
  </conditionalFormatting>
  <conditionalFormatting sqref="C118">
    <cfRule type="expression" dxfId="231" priority="332">
      <formula>#REF!="Total"</formula>
    </cfRule>
  </conditionalFormatting>
  <conditionalFormatting sqref="C118">
    <cfRule type="expression" dxfId="230" priority="333">
      <formula>#REF!="Total"</formula>
    </cfRule>
  </conditionalFormatting>
  <conditionalFormatting sqref="C118">
    <cfRule type="expression" dxfId="229" priority="334">
      <formula>#REF!="Total"</formula>
    </cfRule>
  </conditionalFormatting>
  <conditionalFormatting sqref="C118">
    <cfRule type="expression" dxfId="228" priority="335">
      <formula>#REF!="Total"</formula>
    </cfRule>
  </conditionalFormatting>
  <conditionalFormatting sqref="C118">
    <cfRule type="expression" dxfId="227" priority="336">
      <formula>#REF!="Total"</formula>
    </cfRule>
  </conditionalFormatting>
  <conditionalFormatting sqref="C118">
    <cfRule type="expression" dxfId="226" priority="337">
      <formula>#REF!="Total"</formula>
    </cfRule>
  </conditionalFormatting>
  <conditionalFormatting sqref="C118">
    <cfRule type="expression" dxfId="225" priority="338">
      <formula>#REF!="Total"</formula>
    </cfRule>
  </conditionalFormatting>
  <conditionalFormatting sqref="C118">
    <cfRule type="expression" dxfId="224" priority="339">
      <formula>#REF!="Total"</formula>
    </cfRule>
  </conditionalFormatting>
  <conditionalFormatting sqref="C118">
    <cfRule type="expression" dxfId="223" priority="340">
      <formula>#REF!="Total"</formula>
    </cfRule>
  </conditionalFormatting>
  <conditionalFormatting sqref="C118">
    <cfRule type="expression" dxfId="222" priority="341">
      <formula>#REF!="Total"</formula>
    </cfRule>
  </conditionalFormatting>
  <conditionalFormatting sqref="C118">
    <cfRule type="expression" dxfId="221" priority="342">
      <formula>#REF!="Total"</formula>
    </cfRule>
  </conditionalFormatting>
  <conditionalFormatting sqref="C118">
    <cfRule type="expression" dxfId="220" priority="343">
      <formula>#REF!="Total"</formula>
    </cfRule>
  </conditionalFormatting>
  <conditionalFormatting sqref="C118">
    <cfRule type="expression" dxfId="219" priority="344">
      <formula>#REF!="Total"</formula>
    </cfRule>
  </conditionalFormatting>
  <conditionalFormatting sqref="C118">
    <cfRule type="expression" dxfId="218" priority="345">
      <formula>#REF!="Total"</formula>
    </cfRule>
  </conditionalFormatting>
  <conditionalFormatting sqref="C118">
    <cfRule type="expression" dxfId="217" priority="346">
      <formula>#REF!="Total"</formula>
    </cfRule>
  </conditionalFormatting>
  <conditionalFormatting sqref="C118">
    <cfRule type="expression" dxfId="216" priority="347">
      <formula>#REF!="Total"</formula>
    </cfRule>
  </conditionalFormatting>
  <conditionalFormatting sqref="C118">
    <cfRule type="expression" dxfId="215" priority="348">
      <formula>#REF!="Total"</formula>
    </cfRule>
  </conditionalFormatting>
  <conditionalFormatting sqref="C118">
    <cfRule type="expression" dxfId="214" priority="349">
      <formula>#REF!="Total"</formula>
    </cfRule>
  </conditionalFormatting>
  <conditionalFormatting sqref="C118">
    <cfRule type="expression" dxfId="213" priority="350">
      <formula>#REF!="Total"</formula>
    </cfRule>
  </conditionalFormatting>
  <conditionalFormatting sqref="C118">
    <cfRule type="expression" dxfId="212" priority="351">
      <formula>#REF!="Total"</formula>
    </cfRule>
  </conditionalFormatting>
  <conditionalFormatting sqref="C118">
    <cfRule type="expression" dxfId="211" priority="352">
      <formula>#REF!="Total"</formula>
    </cfRule>
  </conditionalFormatting>
  <conditionalFormatting sqref="C118">
    <cfRule type="expression" dxfId="210" priority="353">
      <formula>#REF!="Total"</formula>
    </cfRule>
  </conditionalFormatting>
  <conditionalFormatting sqref="C118">
    <cfRule type="expression" dxfId="209" priority="354">
      <formula>#REF!="Total"</formula>
    </cfRule>
  </conditionalFormatting>
  <conditionalFormatting sqref="C118">
    <cfRule type="expression" dxfId="208" priority="355">
      <formula>#REF!="Total"</formula>
    </cfRule>
  </conditionalFormatting>
  <conditionalFormatting sqref="C118">
    <cfRule type="expression" dxfId="207" priority="356">
      <formula>#REF!="Total"</formula>
    </cfRule>
  </conditionalFormatting>
  <conditionalFormatting sqref="C118">
    <cfRule type="expression" dxfId="206" priority="357">
      <formula>#REF!="Total"</formula>
    </cfRule>
  </conditionalFormatting>
  <conditionalFormatting sqref="C118">
    <cfRule type="expression" dxfId="205" priority="315">
      <formula>$A74="Total"</formula>
    </cfRule>
  </conditionalFormatting>
  <conditionalFormatting sqref="C118">
    <cfRule type="expression" dxfId="204" priority="314">
      <formula>#REF!="Total"</formula>
    </cfRule>
  </conditionalFormatting>
  <conditionalFormatting sqref="C118">
    <cfRule type="expression" dxfId="203" priority="358">
      <formula>$A75="Total"</formula>
    </cfRule>
  </conditionalFormatting>
  <conditionalFormatting sqref="C118">
    <cfRule type="expression" dxfId="202" priority="359">
      <formula>#REF!="Total"</formula>
    </cfRule>
  </conditionalFormatting>
  <conditionalFormatting sqref="C118">
    <cfRule type="expression" dxfId="201" priority="313">
      <formula>#REF!="Total"</formula>
    </cfRule>
  </conditionalFormatting>
  <conditionalFormatting sqref="C118">
    <cfRule type="expression" dxfId="200" priority="360">
      <formula>#REF!="Total"</formula>
    </cfRule>
  </conditionalFormatting>
  <conditionalFormatting sqref="C118">
    <cfRule type="expression" dxfId="199" priority="361">
      <formula>#REF!="Total"</formula>
    </cfRule>
  </conditionalFormatting>
  <conditionalFormatting sqref="C118">
    <cfRule type="expression" dxfId="198" priority="312">
      <formula>#REF!="Total"</formula>
    </cfRule>
  </conditionalFormatting>
  <conditionalFormatting sqref="C118">
    <cfRule type="expression" dxfId="197" priority="311">
      <formula>#REF!="Total"</formula>
    </cfRule>
  </conditionalFormatting>
  <conditionalFormatting sqref="C118">
    <cfRule type="expression" dxfId="196" priority="310">
      <formula>#REF!="Total"</formula>
    </cfRule>
  </conditionalFormatting>
  <conditionalFormatting sqref="C118">
    <cfRule type="expression" dxfId="195" priority="362">
      <formula>#REF!="Total"</formula>
    </cfRule>
  </conditionalFormatting>
  <conditionalFormatting sqref="C118">
    <cfRule type="expression" dxfId="194" priority="363">
      <formula>#REF!="Total"</formula>
    </cfRule>
  </conditionalFormatting>
  <conditionalFormatting sqref="C118">
    <cfRule type="expression" dxfId="193" priority="364" stopIfTrue="1">
      <formula>#REF!="Total"</formula>
    </cfRule>
  </conditionalFormatting>
  <conditionalFormatting sqref="C118">
    <cfRule type="expression" dxfId="192" priority="365">
      <formula>#REF!="Total"</formula>
    </cfRule>
  </conditionalFormatting>
  <conditionalFormatting sqref="C118">
    <cfRule type="expression" dxfId="191" priority="366">
      <formula>#REF!="Total"</formula>
    </cfRule>
  </conditionalFormatting>
  <conditionalFormatting sqref="C118">
    <cfRule type="expression" dxfId="190" priority="367">
      <formula>#REF!="Total"</formula>
    </cfRule>
  </conditionalFormatting>
  <conditionalFormatting sqref="C118">
    <cfRule type="expression" dxfId="189" priority="368">
      <formula>#REF!="Total"</formula>
    </cfRule>
  </conditionalFormatting>
  <conditionalFormatting sqref="C118">
    <cfRule type="expression" dxfId="188" priority="369">
      <formula>#REF!="Total"</formula>
    </cfRule>
  </conditionalFormatting>
  <conditionalFormatting sqref="C118">
    <cfRule type="expression" dxfId="187" priority="370">
      <formula>#REF!="Total"</formula>
    </cfRule>
  </conditionalFormatting>
  <conditionalFormatting sqref="C118">
    <cfRule type="expression" dxfId="186" priority="371">
      <formula>#REF!="Total"</formula>
    </cfRule>
  </conditionalFormatting>
  <conditionalFormatting sqref="C118">
    <cfRule type="expression" dxfId="185" priority="372" stopIfTrue="1">
      <formula>#REF!="Total"</formula>
    </cfRule>
  </conditionalFormatting>
  <conditionalFormatting sqref="C118">
    <cfRule type="expression" dxfId="184" priority="309">
      <formula>$A117="Total"</formula>
    </cfRule>
  </conditionalFormatting>
  <conditionalFormatting sqref="C118">
    <cfRule type="expression" dxfId="183" priority="308">
      <formula>$A115="Total"</formula>
    </cfRule>
  </conditionalFormatting>
  <conditionalFormatting sqref="C118">
    <cfRule type="expression" dxfId="182" priority="307">
      <formula>$A118="Total"</formula>
    </cfRule>
  </conditionalFormatting>
  <conditionalFormatting sqref="C118">
    <cfRule type="expression" dxfId="181" priority="306">
      <formula>$A101="Total"</formula>
    </cfRule>
  </conditionalFormatting>
  <conditionalFormatting sqref="C118">
    <cfRule type="expression" dxfId="180" priority="305">
      <formula>$A90="Total"</formula>
    </cfRule>
  </conditionalFormatting>
  <conditionalFormatting sqref="C118">
    <cfRule type="expression" dxfId="179" priority="304">
      <formula>$A85="Total"</formula>
    </cfRule>
  </conditionalFormatting>
  <conditionalFormatting sqref="C118">
    <cfRule type="expression" dxfId="178" priority="303">
      <formula>$A89="Total"</formula>
    </cfRule>
  </conditionalFormatting>
  <conditionalFormatting sqref="C118">
    <cfRule type="expression" dxfId="177" priority="302">
      <formula>$A57="Total"</formula>
    </cfRule>
  </conditionalFormatting>
  <conditionalFormatting sqref="C118">
    <cfRule type="expression" dxfId="176" priority="301">
      <formula>$A79="Total"</formula>
    </cfRule>
  </conditionalFormatting>
  <conditionalFormatting sqref="C118">
    <cfRule type="expression" dxfId="175" priority="300">
      <formula>$A78="Total"</formula>
    </cfRule>
  </conditionalFormatting>
  <conditionalFormatting sqref="C118">
    <cfRule type="expression" dxfId="174" priority="299">
      <formula>$A134="Total"</formula>
    </cfRule>
  </conditionalFormatting>
  <conditionalFormatting sqref="C118">
    <cfRule type="expression" dxfId="173" priority="298">
      <formula>$A80="Total"</formula>
    </cfRule>
  </conditionalFormatting>
  <conditionalFormatting sqref="C118">
    <cfRule type="expression" dxfId="172" priority="297">
      <formula>$A102="Total"</formula>
    </cfRule>
  </conditionalFormatting>
  <conditionalFormatting sqref="C118">
    <cfRule type="expression" dxfId="171" priority="296">
      <formula>$A185="Total"</formula>
    </cfRule>
  </conditionalFormatting>
  <conditionalFormatting sqref="C118">
    <cfRule type="expression" dxfId="170" priority="295">
      <formula>#REF!="Total"</formula>
    </cfRule>
  </conditionalFormatting>
  <conditionalFormatting sqref="C118">
    <cfRule type="expression" dxfId="169" priority="294">
      <formula>$A91="Total"</formula>
    </cfRule>
  </conditionalFormatting>
  <conditionalFormatting sqref="C118">
    <cfRule type="expression" dxfId="168" priority="293">
      <formula>#REF!="Total"</formula>
    </cfRule>
  </conditionalFormatting>
  <conditionalFormatting sqref="C118">
    <cfRule type="expression" dxfId="167" priority="292">
      <formula>$A69="Total"</formula>
    </cfRule>
  </conditionalFormatting>
  <conditionalFormatting sqref="C118">
    <cfRule type="expression" dxfId="166" priority="291" stopIfTrue="1">
      <formula>$C119="Total"</formula>
    </cfRule>
  </conditionalFormatting>
  <conditionalFormatting sqref="C118">
    <cfRule type="expression" dxfId="165" priority="290">
      <formula>$A118="Total"</formula>
    </cfRule>
  </conditionalFormatting>
  <conditionalFormatting sqref="C118">
    <cfRule type="expression" dxfId="164" priority="289">
      <formula>$A102="Total"</formula>
    </cfRule>
  </conditionalFormatting>
  <conditionalFormatting sqref="C118">
    <cfRule type="expression" dxfId="163" priority="288">
      <formula>$A101="Total"</formula>
    </cfRule>
  </conditionalFormatting>
  <conditionalFormatting sqref="C118">
    <cfRule type="expression" dxfId="162" priority="287">
      <formula>$A123="Total"</formula>
    </cfRule>
  </conditionalFormatting>
  <conditionalFormatting sqref="C118">
    <cfRule type="expression" dxfId="161" priority="286">
      <formula>$A130="Total"</formula>
    </cfRule>
  </conditionalFormatting>
  <conditionalFormatting sqref="C118">
    <cfRule type="expression" dxfId="160" priority="285">
      <formula>$A145="Total"</formula>
    </cfRule>
  </conditionalFormatting>
  <conditionalFormatting sqref="C118">
    <cfRule type="expression" dxfId="159" priority="284">
      <formula>$A113="Total"</formula>
    </cfRule>
  </conditionalFormatting>
  <conditionalFormatting sqref="C118">
    <cfRule type="expression" dxfId="158" priority="283">
      <formula>$A62="Total"</formula>
    </cfRule>
  </conditionalFormatting>
  <conditionalFormatting sqref="C118">
    <cfRule type="expression" dxfId="157" priority="282">
      <formula>$A64="Total"</formula>
    </cfRule>
  </conditionalFormatting>
  <conditionalFormatting sqref="C118">
    <cfRule type="expression" dxfId="156" priority="281">
      <formula>$A60="Total"</formula>
    </cfRule>
  </conditionalFormatting>
  <conditionalFormatting sqref="C118">
    <cfRule type="expression" dxfId="155" priority="280">
      <formula>$A57="Total"</formula>
    </cfRule>
  </conditionalFormatting>
  <conditionalFormatting sqref="C118">
    <cfRule type="expression" dxfId="154" priority="279">
      <formula>$A68="Total"</formula>
    </cfRule>
  </conditionalFormatting>
  <conditionalFormatting sqref="C118">
    <cfRule type="expression" dxfId="153" priority="278">
      <formula>#REF!="Total"</formula>
    </cfRule>
  </conditionalFormatting>
  <conditionalFormatting sqref="C118">
    <cfRule type="expression" dxfId="152" priority="277" stopIfTrue="1">
      <formula>$C103="Total"</formula>
    </cfRule>
  </conditionalFormatting>
  <conditionalFormatting sqref="C118">
    <cfRule type="expression" dxfId="151" priority="276">
      <formula>#REF!="Total"</formula>
    </cfRule>
  </conditionalFormatting>
  <conditionalFormatting sqref="C118">
    <cfRule type="expression" dxfId="150" priority="275">
      <formula>#REF!="Total"</formula>
    </cfRule>
  </conditionalFormatting>
  <conditionalFormatting sqref="C118">
    <cfRule type="expression" dxfId="149" priority="274">
      <formula>$A70="Total"</formula>
    </cfRule>
  </conditionalFormatting>
  <conditionalFormatting sqref="C118">
    <cfRule type="expression" dxfId="148" priority="273">
      <formula>$A59="Total"</formula>
    </cfRule>
  </conditionalFormatting>
  <conditionalFormatting sqref="C118">
    <cfRule type="expression" dxfId="147" priority="272">
      <formula>#REF!="Total"</formula>
    </cfRule>
  </conditionalFormatting>
  <conditionalFormatting sqref="C118">
    <cfRule type="expression" dxfId="146" priority="271">
      <formula>$A53="Total"</formula>
    </cfRule>
  </conditionalFormatting>
  <conditionalFormatting sqref="C118">
    <cfRule type="expression" dxfId="145" priority="270">
      <formula>$A58="Total"</formula>
    </cfRule>
  </conditionalFormatting>
  <conditionalFormatting sqref="C118">
    <cfRule type="expression" dxfId="144" priority="269">
      <formula>$A69="Total"</formula>
    </cfRule>
  </conditionalFormatting>
  <conditionalFormatting sqref="C118">
    <cfRule type="expression" dxfId="143" priority="268">
      <formula>#REF!="Total"</formula>
    </cfRule>
  </conditionalFormatting>
  <conditionalFormatting sqref="C118">
    <cfRule type="expression" dxfId="142" priority="267">
      <formula>$A118="Total"</formula>
    </cfRule>
  </conditionalFormatting>
  <conditionalFormatting sqref="C118">
    <cfRule type="expression" dxfId="141" priority="266" stopIfTrue="1">
      <formula>$C119="Total"</formula>
    </cfRule>
  </conditionalFormatting>
  <conditionalFormatting sqref="C118">
    <cfRule type="expression" dxfId="140" priority="265">
      <formula>$A41="Total"</formula>
    </cfRule>
  </conditionalFormatting>
  <conditionalFormatting sqref="C118">
    <cfRule type="expression" dxfId="139" priority="264">
      <formula>#REF!="Total"</formula>
    </cfRule>
  </conditionalFormatting>
  <conditionalFormatting sqref="C118">
    <cfRule type="expression" dxfId="138" priority="263">
      <formula>#REF!="Total"</formula>
    </cfRule>
  </conditionalFormatting>
  <conditionalFormatting sqref="C118">
    <cfRule type="expression" dxfId="137" priority="262">
      <formula>$A73="Total"</formula>
    </cfRule>
  </conditionalFormatting>
  <conditionalFormatting sqref="C118">
    <cfRule type="expression" dxfId="136" priority="261">
      <formula>$A90="Total"</formula>
    </cfRule>
  </conditionalFormatting>
  <conditionalFormatting sqref="C118">
    <cfRule type="expression" dxfId="135" priority="260">
      <formula>$A76="Total"</formula>
    </cfRule>
  </conditionalFormatting>
  <conditionalFormatting sqref="C118">
    <cfRule type="expression" dxfId="134" priority="259">
      <formula>$A85="Total"</formula>
    </cfRule>
  </conditionalFormatting>
  <conditionalFormatting sqref="C118">
    <cfRule type="expression" dxfId="133" priority="258">
      <formula>$A197="Total"</formula>
    </cfRule>
  </conditionalFormatting>
  <conditionalFormatting sqref="C118">
    <cfRule type="expression" dxfId="132" priority="257">
      <formula>$A199="Total"</formula>
    </cfRule>
  </conditionalFormatting>
  <conditionalFormatting sqref="C118">
    <cfRule type="expression" dxfId="131" priority="256">
      <formula>$A78="Total"</formula>
    </cfRule>
  </conditionalFormatting>
  <conditionalFormatting sqref="C118">
    <cfRule type="expression" dxfId="130" priority="255">
      <formula>$A84="Total"</formula>
    </cfRule>
  </conditionalFormatting>
  <conditionalFormatting sqref="C118">
    <cfRule type="expression" dxfId="129" priority="254">
      <formula>$A80="Total"</formula>
    </cfRule>
  </conditionalFormatting>
  <conditionalFormatting sqref="C118">
    <cfRule type="expression" dxfId="128" priority="253">
      <formula>#REF!="Total"</formula>
    </cfRule>
  </conditionalFormatting>
  <conditionalFormatting sqref="C118">
    <cfRule type="expression" dxfId="127" priority="252">
      <formula>$A91="Total"</formula>
    </cfRule>
  </conditionalFormatting>
  <conditionalFormatting sqref="C118">
    <cfRule type="expression" dxfId="126" priority="251">
      <formula>$A86="Total"</formula>
    </cfRule>
  </conditionalFormatting>
  <conditionalFormatting sqref="C118">
    <cfRule type="expression" dxfId="125" priority="250">
      <formula>$A42="Total"</formula>
    </cfRule>
  </conditionalFormatting>
  <conditionalFormatting sqref="C118">
    <cfRule type="expression" dxfId="124" priority="249">
      <formula>$A165="Total"</formula>
    </cfRule>
  </conditionalFormatting>
  <conditionalFormatting sqref="C122">
    <cfRule type="expression" dxfId="123" priority="201">
      <formula>#REF!="Total"</formula>
    </cfRule>
  </conditionalFormatting>
  <conditionalFormatting sqref="C122">
    <cfRule type="expression" dxfId="122" priority="200">
      <formula>#REF!="Total"</formula>
    </cfRule>
  </conditionalFormatting>
  <conditionalFormatting sqref="C122">
    <cfRule type="expression" dxfId="121" priority="199">
      <formula>#REF!="Total"</formula>
    </cfRule>
  </conditionalFormatting>
  <conditionalFormatting sqref="C122">
    <cfRule type="expression" dxfId="120" priority="198">
      <formula>#REF!="Total"</formula>
    </cfRule>
  </conditionalFormatting>
  <conditionalFormatting sqref="C122">
    <cfRule type="expression" dxfId="119" priority="197">
      <formula>#REF!="Total"</formula>
    </cfRule>
  </conditionalFormatting>
  <conditionalFormatting sqref="C122">
    <cfRule type="expression" dxfId="118" priority="196">
      <formula>#REF!="Total"</formula>
    </cfRule>
  </conditionalFormatting>
  <conditionalFormatting sqref="C122">
    <cfRule type="expression" dxfId="117" priority="195">
      <formula>#REF!="Total"</formula>
    </cfRule>
  </conditionalFormatting>
  <conditionalFormatting sqref="C122">
    <cfRule type="expression" dxfId="116" priority="202">
      <formula>#REF!="Total"</formula>
    </cfRule>
  </conditionalFormatting>
  <conditionalFormatting sqref="C122">
    <cfRule type="expression" dxfId="115" priority="203">
      <formula>#REF!="Total"</formula>
    </cfRule>
  </conditionalFormatting>
  <conditionalFormatting sqref="C122">
    <cfRule type="expression" dxfId="114" priority="204">
      <formula>#REF!="Total"</formula>
    </cfRule>
  </conditionalFormatting>
  <conditionalFormatting sqref="C122">
    <cfRule type="expression" dxfId="113" priority="194">
      <formula>#REF!="Total"</formula>
    </cfRule>
  </conditionalFormatting>
  <conditionalFormatting sqref="C122">
    <cfRule type="expression" dxfId="112" priority="193">
      <formula>#REF!="Total"</formula>
    </cfRule>
  </conditionalFormatting>
  <conditionalFormatting sqref="C122">
    <cfRule type="expression" dxfId="111" priority="192">
      <formula>#REF!="Total"</formula>
    </cfRule>
  </conditionalFormatting>
  <conditionalFormatting sqref="C122">
    <cfRule type="expression" dxfId="110" priority="205" stopIfTrue="1">
      <formula>#REF!="Total"</formula>
    </cfRule>
  </conditionalFormatting>
  <conditionalFormatting sqref="C122">
    <cfRule type="expression" dxfId="109" priority="206">
      <formula>#REF!="Total"</formula>
    </cfRule>
  </conditionalFormatting>
  <conditionalFormatting sqref="C122">
    <cfRule type="expression" dxfId="108" priority="207">
      <formula>#REF!="Total"</formula>
    </cfRule>
  </conditionalFormatting>
  <conditionalFormatting sqref="C122">
    <cfRule type="expression" dxfId="107" priority="208">
      <formula>#REF!="Total"</formula>
    </cfRule>
  </conditionalFormatting>
  <conditionalFormatting sqref="C122">
    <cfRule type="expression" dxfId="106" priority="209">
      <formula>#REF!="Total"</formula>
    </cfRule>
  </conditionalFormatting>
  <conditionalFormatting sqref="C122">
    <cfRule type="expression" dxfId="105" priority="210">
      <formula>#REF!="Total"</formula>
    </cfRule>
  </conditionalFormatting>
  <conditionalFormatting sqref="C122">
    <cfRule type="expression" dxfId="104" priority="211">
      <formula>#REF!="Total"</formula>
    </cfRule>
  </conditionalFormatting>
  <conditionalFormatting sqref="C122">
    <cfRule type="expression" dxfId="103" priority="212">
      <formula>#REF!="Total"</formula>
    </cfRule>
  </conditionalFormatting>
  <conditionalFormatting sqref="C122">
    <cfRule type="expression" dxfId="102" priority="213">
      <formula>#REF!="Total"</formula>
    </cfRule>
  </conditionalFormatting>
  <conditionalFormatting sqref="C122">
    <cfRule type="expression" dxfId="101" priority="214">
      <formula>#REF!="Total"</formula>
    </cfRule>
  </conditionalFormatting>
  <conditionalFormatting sqref="C122">
    <cfRule type="expression" dxfId="100" priority="215">
      <formula>#REF!="Total"</formula>
    </cfRule>
  </conditionalFormatting>
  <conditionalFormatting sqref="C122">
    <cfRule type="expression" dxfId="99" priority="216">
      <formula>#REF!="Total"</formula>
    </cfRule>
  </conditionalFormatting>
  <conditionalFormatting sqref="C122">
    <cfRule type="expression" dxfId="98" priority="217">
      <formula>#REF!="Total"</formula>
    </cfRule>
  </conditionalFormatting>
  <conditionalFormatting sqref="C122">
    <cfRule type="expression" dxfId="97" priority="218">
      <formula>#REF!="Total"</formula>
    </cfRule>
  </conditionalFormatting>
  <conditionalFormatting sqref="C122">
    <cfRule type="expression" dxfId="96" priority="219">
      <formula>#REF!="Total"</formula>
    </cfRule>
  </conditionalFormatting>
  <conditionalFormatting sqref="C122">
    <cfRule type="expression" dxfId="95" priority="220">
      <formula>#REF!="Total"</formula>
    </cfRule>
  </conditionalFormatting>
  <conditionalFormatting sqref="C122">
    <cfRule type="expression" dxfId="94" priority="221">
      <formula>#REF!="Total"</formula>
    </cfRule>
  </conditionalFormatting>
  <conditionalFormatting sqref="C122">
    <cfRule type="expression" dxfId="93" priority="222">
      <formula>#REF!="Total"</formula>
    </cfRule>
  </conditionalFormatting>
  <conditionalFormatting sqref="C122">
    <cfRule type="expression" dxfId="92" priority="223">
      <formula>#REF!="Total"</formula>
    </cfRule>
  </conditionalFormatting>
  <conditionalFormatting sqref="C122">
    <cfRule type="expression" dxfId="91" priority="224">
      <formula>#REF!="Total"</formula>
    </cfRule>
  </conditionalFormatting>
  <conditionalFormatting sqref="C122">
    <cfRule type="expression" dxfId="90" priority="225">
      <formula>#REF!="Total"</formula>
    </cfRule>
  </conditionalFormatting>
  <conditionalFormatting sqref="C122">
    <cfRule type="expression" dxfId="89" priority="226">
      <formula>#REF!="Total"</formula>
    </cfRule>
  </conditionalFormatting>
  <conditionalFormatting sqref="C122">
    <cfRule type="expression" dxfId="88" priority="227">
      <formula>#REF!="Total"</formula>
    </cfRule>
  </conditionalFormatting>
  <conditionalFormatting sqref="C122">
    <cfRule type="expression" dxfId="87" priority="228">
      <formula>#REF!="Total"</formula>
    </cfRule>
  </conditionalFormatting>
  <conditionalFormatting sqref="C122">
    <cfRule type="expression" dxfId="86" priority="229">
      <formula>#REF!="Total"</formula>
    </cfRule>
  </conditionalFormatting>
  <conditionalFormatting sqref="C122">
    <cfRule type="expression" dxfId="85" priority="230">
      <formula>#REF!="Total"</formula>
    </cfRule>
  </conditionalFormatting>
  <conditionalFormatting sqref="C122">
    <cfRule type="expression" dxfId="84" priority="231">
      <formula>#REF!="Total"</formula>
    </cfRule>
  </conditionalFormatting>
  <conditionalFormatting sqref="C122">
    <cfRule type="expression" dxfId="83" priority="232">
      <formula>#REF!="Total"</formula>
    </cfRule>
  </conditionalFormatting>
  <conditionalFormatting sqref="C122">
    <cfRule type="expression" dxfId="82" priority="233">
      <formula>#REF!="Total"</formula>
    </cfRule>
  </conditionalFormatting>
  <conditionalFormatting sqref="C122">
    <cfRule type="expression" dxfId="81" priority="191">
      <formula>$A78="Total"</formula>
    </cfRule>
  </conditionalFormatting>
  <conditionalFormatting sqref="C122">
    <cfRule type="expression" dxfId="80" priority="190">
      <formula>#REF!="Total"</formula>
    </cfRule>
  </conditionalFormatting>
  <conditionalFormatting sqref="C122">
    <cfRule type="expression" dxfId="79" priority="234">
      <formula>$A79="Total"</formula>
    </cfRule>
  </conditionalFormatting>
  <conditionalFormatting sqref="C122">
    <cfRule type="expression" dxfId="78" priority="235">
      <formula>#REF!="Total"</formula>
    </cfRule>
  </conditionalFormatting>
  <conditionalFormatting sqref="C122">
    <cfRule type="expression" dxfId="77" priority="189">
      <formula>#REF!="Total"</formula>
    </cfRule>
  </conditionalFormatting>
  <conditionalFormatting sqref="C122">
    <cfRule type="expression" dxfId="76" priority="236">
      <formula>#REF!="Total"</formula>
    </cfRule>
  </conditionalFormatting>
  <conditionalFormatting sqref="C122">
    <cfRule type="expression" dxfId="75" priority="237">
      <formula>#REF!="Total"</formula>
    </cfRule>
  </conditionalFormatting>
  <conditionalFormatting sqref="C122">
    <cfRule type="expression" dxfId="74" priority="188">
      <formula>#REF!="Total"</formula>
    </cfRule>
  </conditionalFormatting>
  <conditionalFormatting sqref="C122">
    <cfRule type="expression" dxfId="73" priority="187">
      <formula>#REF!="Total"</formula>
    </cfRule>
  </conditionalFormatting>
  <conditionalFormatting sqref="C122">
    <cfRule type="expression" dxfId="72" priority="186">
      <formula>#REF!="Total"</formula>
    </cfRule>
  </conditionalFormatting>
  <conditionalFormatting sqref="C122">
    <cfRule type="expression" dxfId="71" priority="238">
      <formula>#REF!="Total"</formula>
    </cfRule>
  </conditionalFormatting>
  <conditionalFormatting sqref="C122">
    <cfRule type="expression" dxfId="70" priority="239">
      <formula>#REF!="Total"</formula>
    </cfRule>
  </conditionalFormatting>
  <conditionalFormatting sqref="C122">
    <cfRule type="expression" dxfId="69" priority="240" stopIfTrue="1">
      <formula>#REF!="Total"</formula>
    </cfRule>
  </conditionalFormatting>
  <conditionalFormatting sqref="C122">
    <cfRule type="expression" dxfId="68" priority="241">
      <formula>#REF!="Total"</formula>
    </cfRule>
  </conditionalFormatting>
  <conditionalFormatting sqref="C122">
    <cfRule type="expression" dxfId="67" priority="242">
      <formula>#REF!="Total"</formula>
    </cfRule>
  </conditionalFormatting>
  <conditionalFormatting sqref="C122">
    <cfRule type="expression" dxfId="66" priority="243">
      <formula>#REF!="Total"</formula>
    </cfRule>
  </conditionalFormatting>
  <conditionalFormatting sqref="C122">
    <cfRule type="expression" dxfId="65" priority="244">
      <formula>#REF!="Total"</formula>
    </cfRule>
  </conditionalFormatting>
  <conditionalFormatting sqref="C122">
    <cfRule type="expression" dxfId="64" priority="245">
      <formula>#REF!="Total"</formula>
    </cfRule>
  </conditionalFormatting>
  <conditionalFormatting sqref="C122">
    <cfRule type="expression" dxfId="63" priority="246">
      <formula>#REF!="Total"</formula>
    </cfRule>
  </conditionalFormatting>
  <conditionalFormatting sqref="C122">
    <cfRule type="expression" dxfId="62" priority="247">
      <formula>#REF!="Total"</formula>
    </cfRule>
  </conditionalFormatting>
  <conditionalFormatting sqref="C122">
    <cfRule type="expression" dxfId="61" priority="248" stopIfTrue="1">
      <formula>#REF!="Total"</formula>
    </cfRule>
  </conditionalFormatting>
  <conditionalFormatting sqref="C122">
    <cfRule type="expression" dxfId="60" priority="185">
      <formula>$A121="Total"</formula>
    </cfRule>
  </conditionalFormatting>
  <conditionalFormatting sqref="C122">
    <cfRule type="expression" dxfId="59" priority="184">
      <formula>$A119="Total"</formula>
    </cfRule>
  </conditionalFormatting>
  <conditionalFormatting sqref="C122">
    <cfRule type="expression" dxfId="58" priority="183">
      <formula>$A122="Total"</formula>
    </cfRule>
  </conditionalFormatting>
  <conditionalFormatting sqref="C122">
    <cfRule type="expression" dxfId="57" priority="182">
      <formula>$A105="Total"</formula>
    </cfRule>
  </conditionalFormatting>
  <conditionalFormatting sqref="C122">
    <cfRule type="expression" dxfId="56" priority="181">
      <formula>$A94="Total"</formula>
    </cfRule>
  </conditionalFormatting>
  <conditionalFormatting sqref="C122">
    <cfRule type="expression" dxfId="55" priority="180">
      <formula>$A89="Total"</formula>
    </cfRule>
  </conditionalFormatting>
  <conditionalFormatting sqref="C122">
    <cfRule type="expression" dxfId="54" priority="179">
      <formula>$A93="Total"</formula>
    </cfRule>
  </conditionalFormatting>
  <conditionalFormatting sqref="C122">
    <cfRule type="expression" dxfId="53" priority="178">
      <formula>$A61="Total"</formula>
    </cfRule>
  </conditionalFormatting>
  <conditionalFormatting sqref="C122">
    <cfRule type="expression" dxfId="52" priority="177">
      <formula>$A83="Total"</formula>
    </cfRule>
  </conditionalFormatting>
  <conditionalFormatting sqref="C122">
    <cfRule type="expression" dxfId="51" priority="176">
      <formula>$A82="Total"</formula>
    </cfRule>
  </conditionalFormatting>
  <conditionalFormatting sqref="C122">
    <cfRule type="expression" dxfId="50" priority="175">
      <formula>$A138="Total"</formula>
    </cfRule>
  </conditionalFormatting>
  <conditionalFormatting sqref="C122">
    <cfRule type="expression" dxfId="49" priority="174">
      <formula>$A84="Total"</formula>
    </cfRule>
  </conditionalFormatting>
  <conditionalFormatting sqref="C122">
    <cfRule type="expression" dxfId="48" priority="173">
      <formula>$A106="Total"</formula>
    </cfRule>
  </conditionalFormatting>
  <conditionalFormatting sqref="C122">
    <cfRule type="expression" dxfId="47" priority="172">
      <formula>$A189="Total"</formula>
    </cfRule>
  </conditionalFormatting>
  <conditionalFormatting sqref="C122">
    <cfRule type="expression" dxfId="46" priority="171">
      <formula>#REF!="Total"</formula>
    </cfRule>
  </conditionalFormatting>
  <conditionalFormatting sqref="C122">
    <cfRule type="expression" dxfId="45" priority="170">
      <formula>$A95="Total"</formula>
    </cfRule>
  </conditionalFormatting>
  <conditionalFormatting sqref="C122">
    <cfRule type="expression" dxfId="44" priority="169">
      <formula>#REF!="Total"</formula>
    </cfRule>
  </conditionalFormatting>
  <conditionalFormatting sqref="C122">
    <cfRule type="expression" dxfId="43" priority="168">
      <formula>$A73="Total"</formula>
    </cfRule>
  </conditionalFormatting>
  <conditionalFormatting sqref="C122">
    <cfRule type="expression" dxfId="42" priority="167" stopIfTrue="1">
      <formula>$C123="Total"</formula>
    </cfRule>
  </conditionalFormatting>
  <conditionalFormatting sqref="C122">
    <cfRule type="expression" dxfId="41" priority="166">
      <formula>$A122="Total"</formula>
    </cfRule>
  </conditionalFormatting>
  <conditionalFormatting sqref="C122">
    <cfRule type="expression" dxfId="40" priority="165">
      <formula>$A106="Total"</formula>
    </cfRule>
  </conditionalFormatting>
  <conditionalFormatting sqref="C122">
    <cfRule type="expression" dxfId="39" priority="164">
      <formula>$A105="Total"</formula>
    </cfRule>
  </conditionalFormatting>
  <conditionalFormatting sqref="C122">
    <cfRule type="expression" dxfId="38" priority="163">
      <formula>$A127="Total"</formula>
    </cfRule>
  </conditionalFormatting>
  <conditionalFormatting sqref="C122">
    <cfRule type="expression" dxfId="37" priority="162">
      <formula>$A134="Total"</formula>
    </cfRule>
  </conditionalFormatting>
  <conditionalFormatting sqref="C122">
    <cfRule type="expression" dxfId="36" priority="161">
      <formula>$A149="Total"</formula>
    </cfRule>
  </conditionalFormatting>
  <conditionalFormatting sqref="C122">
    <cfRule type="expression" dxfId="35" priority="160">
      <formula>$A117="Total"</formula>
    </cfRule>
  </conditionalFormatting>
  <conditionalFormatting sqref="C122">
    <cfRule type="expression" dxfId="34" priority="159">
      <formula>$A66="Total"</formula>
    </cfRule>
  </conditionalFormatting>
  <conditionalFormatting sqref="C122">
    <cfRule type="expression" dxfId="33" priority="158">
      <formula>$A68="Total"</formula>
    </cfRule>
  </conditionalFormatting>
  <conditionalFormatting sqref="C122">
    <cfRule type="expression" dxfId="32" priority="157">
      <formula>$A64="Total"</formula>
    </cfRule>
  </conditionalFormatting>
  <conditionalFormatting sqref="C122">
    <cfRule type="expression" dxfId="31" priority="156">
      <formula>$A61="Total"</formula>
    </cfRule>
  </conditionalFormatting>
  <conditionalFormatting sqref="C122">
    <cfRule type="expression" dxfId="30" priority="155">
      <formula>$A72="Total"</formula>
    </cfRule>
  </conditionalFormatting>
  <conditionalFormatting sqref="C122">
    <cfRule type="expression" dxfId="29" priority="154">
      <formula>#REF!="Total"</formula>
    </cfRule>
  </conditionalFormatting>
  <conditionalFormatting sqref="C122">
    <cfRule type="expression" dxfId="28" priority="153" stopIfTrue="1">
      <formula>$C107="Total"</formula>
    </cfRule>
  </conditionalFormatting>
  <conditionalFormatting sqref="C122">
    <cfRule type="expression" dxfId="27" priority="152">
      <formula>#REF!="Total"</formula>
    </cfRule>
  </conditionalFormatting>
  <conditionalFormatting sqref="C122">
    <cfRule type="expression" dxfId="26" priority="151">
      <formula>#REF!="Total"</formula>
    </cfRule>
  </conditionalFormatting>
  <conditionalFormatting sqref="C122">
    <cfRule type="expression" dxfId="25" priority="150">
      <formula>$A74="Total"</formula>
    </cfRule>
  </conditionalFormatting>
  <conditionalFormatting sqref="C122">
    <cfRule type="expression" dxfId="24" priority="149">
      <formula>$A63="Total"</formula>
    </cfRule>
  </conditionalFormatting>
  <conditionalFormatting sqref="C122">
    <cfRule type="expression" dxfId="23" priority="148">
      <formula>#REF!="Total"</formula>
    </cfRule>
  </conditionalFormatting>
  <conditionalFormatting sqref="C122">
    <cfRule type="expression" dxfId="22" priority="147">
      <formula>$A57="Total"</formula>
    </cfRule>
  </conditionalFormatting>
  <conditionalFormatting sqref="C122">
    <cfRule type="expression" dxfId="21" priority="146">
      <formula>$A62="Total"</formula>
    </cfRule>
  </conditionalFormatting>
  <conditionalFormatting sqref="C122">
    <cfRule type="expression" dxfId="20" priority="145">
      <formula>$A73="Total"</formula>
    </cfRule>
  </conditionalFormatting>
  <conditionalFormatting sqref="C122">
    <cfRule type="expression" dxfId="19" priority="144">
      <formula>#REF!="Total"</formula>
    </cfRule>
  </conditionalFormatting>
  <conditionalFormatting sqref="C122">
    <cfRule type="expression" dxfId="18" priority="143">
      <formula>$A122="Total"</formula>
    </cfRule>
  </conditionalFormatting>
  <conditionalFormatting sqref="C122">
    <cfRule type="expression" dxfId="17" priority="142" stopIfTrue="1">
      <formula>$C123="Total"</formula>
    </cfRule>
  </conditionalFormatting>
  <conditionalFormatting sqref="C122">
    <cfRule type="expression" dxfId="16" priority="141">
      <formula>$A45="Total"</formula>
    </cfRule>
  </conditionalFormatting>
  <conditionalFormatting sqref="C122">
    <cfRule type="expression" dxfId="15" priority="140">
      <formula>#REF!="Total"</formula>
    </cfRule>
  </conditionalFormatting>
  <conditionalFormatting sqref="C122">
    <cfRule type="expression" dxfId="14" priority="139">
      <formula>#REF!="Total"</formula>
    </cfRule>
  </conditionalFormatting>
  <conditionalFormatting sqref="C122">
    <cfRule type="expression" dxfId="13" priority="138">
      <formula>$A77="Total"</formula>
    </cfRule>
  </conditionalFormatting>
  <conditionalFormatting sqref="C122">
    <cfRule type="expression" dxfId="12" priority="137">
      <formula>$A94="Total"</formula>
    </cfRule>
  </conditionalFormatting>
  <conditionalFormatting sqref="C122">
    <cfRule type="expression" dxfId="11" priority="136">
      <formula>$A80="Total"</formula>
    </cfRule>
  </conditionalFormatting>
  <conditionalFormatting sqref="C122">
    <cfRule type="expression" dxfId="10" priority="135">
      <formula>$A89="Total"</formula>
    </cfRule>
  </conditionalFormatting>
  <conditionalFormatting sqref="C122">
    <cfRule type="expression" dxfId="9" priority="134">
      <formula>$A201="Total"</formula>
    </cfRule>
  </conditionalFormatting>
  <conditionalFormatting sqref="C122">
    <cfRule type="expression" dxfId="8" priority="133">
      <formula>$A203="Total"</formula>
    </cfRule>
  </conditionalFormatting>
  <conditionalFormatting sqref="C122">
    <cfRule type="expression" dxfId="7" priority="132">
      <formula>$A82="Total"</formula>
    </cfRule>
  </conditionalFormatting>
  <conditionalFormatting sqref="C122">
    <cfRule type="expression" dxfId="6" priority="131">
      <formula>$A88="Total"</formula>
    </cfRule>
  </conditionalFormatting>
  <conditionalFormatting sqref="C122">
    <cfRule type="expression" dxfId="5" priority="130">
      <formula>$A84="Total"</formula>
    </cfRule>
  </conditionalFormatting>
  <conditionalFormatting sqref="C122">
    <cfRule type="expression" dxfId="4" priority="129">
      <formula>#REF!="Total"</formula>
    </cfRule>
  </conditionalFormatting>
  <conditionalFormatting sqref="C122">
    <cfRule type="expression" dxfId="3" priority="128">
      <formula>$A95="Total"</formula>
    </cfRule>
  </conditionalFormatting>
  <conditionalFormatting sqref="C122">
    <cfRule type="expression" dxfId="2" priority="127">
      <formula>$A90="Total"</formula>
    </cfRule>
  </conditionalFormatting>
  <conditionalFormatting sqref="C122">
    <cfRule type="expression" dxfId="1" priority="126">
      <formula>$A46="Total"</formula>
    </cfRule>
  </conditionalFormatting>
  <conditionalFormatting sqref="C122">
    <cfRule type="expression" dxfId="0" priority="125">
      <formula>$A169="Total"</formula>
    </cfRule>
  </conditionalFormatting>
  <hyperlinks>
    <hyperlink ref="A1" location="Index!A1" display="Index" xr:uid="{4611C9AF-667B-4406-90A7-3CCBF2857F99}"/>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91197-33A1-4842-A9A6-99348D1DABBC}">
  <sheetPr codeName="Sheet91"/>
  <dimension ref="A1:K88"/>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7.7109375" style="1" bestFit="1" customWidth="1"/>
    <col min="6" max="6" width="10.5703125" style="4" bestFit="1" customWidth="1"/>
    <col min="7" max="7" width="18.140625" style="4" bestFit="1" customWidth="1"/>
    <col min="8" max="8" width="9.140625" style="4" bestFit="1" customWidth="1"/>
    <col min="9" max="9" width="9.140625" style="1"/>
    <col min="10" max="10" width="9.5703125" style="1" bestFit="1" customWidth="1"/>
    <col min="11" max="16384" width="9.140625" style="1"/>
  </cols>
  <sheetData>
    <row r="1" spans="1:9">
      <c r="A1" s="3" t="s">
        <v>0</v>
      </c>
      <c r="B1" s="405" t="s">
        <v>69</v>
      </c>
      <c r="C1" s="405"/>
      <c r="D1" s="405"/>
      <c r="E1" s="405"/>
    </row>
    <row r="2" spans="1:9" ht="13.5" thickBot="1"/>
    <row r="3" spans="1:9" s="10" customFormat="1" ht="15">
      <c r="B3" s="23" t="s">
        <v>938</v>
      </c>
      <c r="C3" s="428"/>
      <c r="D3" s="418"/>
      <c r="F3" s="12"/>
      <c r="G3" s="12"/>
      <c r="H3" s="12"/>
    </row>
    <row r="4" spans="1:9" s="10" customFormat="1" ht="15">
      <c r="B4" s="24" t="s">
        <v>939</v>
      </c>
      <c r="C4" s="429"/>
      <c r="D4" s="419"/>
      <c r="F4" s="12"/>
      <c r="G4" s="12"/>
      <c r="H4" s="12"/>
    </row>
    <row r="5" spans="1:9" s="10" customFormat="1" ht="15">
      <c r="B5" s="25" t="s">
        <v>915</v>
      </c>
      <c r="C5" s="429"/>
      <c r="D5" s="419"/>
      <c r="F5" s="12"/>
      <c r="G5" s="12"/>
      <c r="H5" s="12"/>
    </row>
    <row r="6" spans="1:9" s="10" customFormat="1" ht="15">
      <c r="B6" s="25" t="s">
        <v>930</v>
      </c>
      <c r="C6" s="429"/>
      <c r="D6" s="419"/>
      <c r="F6" s="12"/>
      <c r="G6" s="12"/>
      <c r="H6" s="12"/>
    </row>
    <row r="7" spans="1:9" s="10" customFormat="1" ht="15.75" thickBot="1">
      <c r="B7" s="26" t="s">
        <v>940</v>
      </c>
      <c r="C7" s="430"/>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1090</v>
      </c>
      <c r="C15" s="29" t="s">
        <v>127</v>
      </c>
      <c r="D15" s="1" t="s">
        <v>128</v>
      </c>
      <c r="E15" s="1" t="s">
        <v>129</v>
      </c>
      <c r="F15" s="4">
        <v>1340000</v>
      </c>
      <c r="G15" s="4">
        <v>10747.47</v>
      </c>
      <c r="H15" s="4">
        <v>9.75</v>
      </c>
    </row>
    <row r="16" spans="1:9">
      <c r="B16" s="1" t="s">
        <v>1285</v>
      </c>
      <c r="C16" s="29" t="s">
        <v>127</v>
      </c>
      <c r="D16" s="1" t="s">
        <v>128</v>
      </c>
      <c r="E16" s="1" t="s">
        <v>132</v>
      </c>
      <c r="F16" s="4">
        <v>503000</v>
      </c>
      <c r="G16" s="4">
        <v>7961.74</v>
      </c>
      <c r="H16" s="4">
        <v>7.22</v>
      </c>
    </row>
    <row r="17" spans="2:8">
      <c r="B17" s="1" t="s">
        <v>1039</v>
      </c>
      <c r="C17" s="29" t="s">
        <v>127</v>
      </c>
      <c r="D17" s="1" t="s">
        <v>130</v>
      </c>
      <c r="E17" s="1" t="s">
        <v>131</v>
      </c>
      <c r="F17" s="4">
        <v>302000</v>
      </c>
      <c r="G17" s="4">
        <v>7659.48</v>
      </c>
      <c r="H17" s="4">
        <v>6.95</v>
      </c>
    </row>
    <row r="18" spans="2:8">
      <c r="B18" s="1" t="s">
        <v>1286</v>
      </c>
      <c r="C18" s="29" t="s">
        <v>127</v>
      </c>
      <c r="D18" s="1" t="s">
        <v>133</v>
      </c>
      <c r="E18" s="1" t="s">
        <v>134</v>
      </c>
      <c r="F18" s="4">
        <v>449500</v>
      </c>
      <c r="G18" s="4">
        <v>7496.54</v>
      </c>
      <c r="H18" s="4">
        <v>6.8</v>
      </c>
    </row>
    <row r="19" spans="2:8">
      <c r="B19" s="1" t="s">
        <v>280</v>
      </c>
      <c r="C19" s="29" t="s">
        <v>127</v>
      </c>
      <c r="D19" s="1" t="s">
        <v>128</v>
      </c>
      <c r="E19" s="1" t="s">
        <v>281</v>
      </c>
      <c r="F19" s="4">
        <v>1349000</v>
      </c>
      <c r="G19" s="4">
        <v>6774</v>
      </c>
      <c r="H19" s="4">
        <v>6.15</v>
      </c>
    </row>
    <row r="20" spans="2:8">
      <c r="B20" s="1" t="s">
        <v>1027</v>
      </c>
      <c r="C20" s="29" t="s">
        <v>127</v>
      </c>
      <c r="D20" s="1" t="s">
        <v>128</v>
      </c>
      <c r="E20" s="1" t="s">
        <v>144</v>
      </c>
      <c r="F20" s="4">
        <v>570000</v>
      </c>
      <c r="G20" s="4">
        <v>4229.3999999999996</v>
      </c>
      <c r="H20" s="4">
        <v>3.84</v>
      </c>
    </row>
    <row r="21" spans="2:8">
      <c r="B21" s="1" t="s">
        <v>1038</v>
      </c>
      <c r="C21" s="29" t="s">
        <v>127</v>
      </c>
      <c r="D21" s="1" t="s">
        <v>141</v>
      </c>
      <c r="E21" s="1" t="s">
        <v>142</v>
      </c>
      <c r="F21" s="4">
        <v>550000</v>
      </c>
      <c r="G21" s="4">
        <v>3769.43</v>
      </c>
      <c r="H21" s="4">
        <v>3.42</v>
      </c>
    </row>
    <row r="22" spans="2:8">
      <c r="B22" s="1" t="s">
        <v>1012</v>
      </c>
      <c r="C22" s="29" t="s">
        <v>127</v>
      </c>
      <c r="D22" s="1" t="s">
        <v>133</v>
      </c>
      <c r="E22" s="1" t="s">
        <v>135</v>
      </c>
      <c r="F22" s="4">
        <v>105250</v>
      </c>
      <c r="G22" s="4">
        <v>3576.13</v>
      </c>
      <c r="H22" s="4">
        <v>3.24</v>
      </c>
    </row>
    <row r="23" spans="2:8">
      <c r="B23" s="1" t="s">
        <v>1124</v>
      </c>
      <c r="C23" s="29" t="s">
        <v>127</v>
      </c>
      <c r="D23" s="1" t="s">
        <v>161</v>
      </c>
      <c r="E23" s="1" t="s">
        <v>162</v>
      </c>
      <c r="F23" s="4">
        <v>199000</v>
      </c>
      <c r="G23" s="4">
        <v>3515.63</v>
      </c>
      <c r="H23" s="4">
        <v>3.19</v>
      </c>
    </row>
    <row r="24" spans="2:8">
      <c r="B24" s="1" t="s">
        <v>1037</v>
      </c>
      <c r="C24" s="29" t="s">
        <v>127</v>
      </c>
      <c r="D24" s="1" t="s">
        <v>133</v>
      </c>
      <c r="E24" s="1" t="s">
        <v>143</v>
      </c>
      <c r="F24" s="4">
        <v>400000</v>
      </c>
      <c r="G24" s="4">
        <v>2587</v>
      </c>
      <c r="H24" s="4">
        <v>2.35</v>
      </c>
    </row>
    <row r="25" spans="2:8">
      <c r="B25" s="1" t="s">
        <v>1064</v>
      </c>
      <c r="C25" s="29" t="s">
        <v>127</v>
      </c>
      <c r="D25" s="1" t="s">
        <v>139</v>
      </c>
      <c r="E25" s="1" t="s">
        <v>140</v>
      </c>
      <c r="F25" s="4">
        <v>90000</v>
      </c>
      <c r="G25" s="4">
        <v>2560.23</v>
      </c>
      <c r="H25" s="4">
        <v>2.3199999999999998</v>
      </c>
    </row>
    <row r="26" spans="2:8">
      <c r="B26" s="1" t="s">
        <v>1082</v>
      </c>
      <c r="C26" s="29" t="s">
        <v>127</v>
      </c>
      <c r="D26" s="1" t="s">
        <v>128</v>
      </c>
      <c r="E26" s="1" t="s">
        <v>136</v>
      </c>
      <c r="F26" s="4">
        <v>120000</v>
      </c>
      <c r="G26" s="4">
        <v>2437.38</v>
      </c>
      <c r="H26" s="4">
        <v>2.21</v>
      </c>
    </row>
    <row r="27" spans="2:8">
      <c r="B27" s="1" t="s">
        <v>1016</v>
      </c>
      <c r="C27" s="29" t="s">
        <v>127</v>
      </c>
      <c r="D27" s="1" t="s">
        <v>335</v>
      </c>
      <c r="E27" s="1" t="s">
        <v>336</v>
      </c>
      <c r="F27" s="4">
        <v>170000</v>
      </c>
      <c r="G27" s="4">
        <v>2237.12</v>
      </c>
      <c r="H27" s="4">
        <v>2.0299999999999998</v>
      </c>
    </row>
    <row r="28" spans="2:8">
      <c r="B28" s="1" t="s">
        <v>1019</v>
      </c>
      <c r="C28" s="29" t="s">
        <v>127</v>
      </c>
      <c r="D28" s="1" t="s">
        <v>163</v>
      </c>
      <c r="E28" s="1" t="s">
        <v>342</v>
      </c>
      <c r="F28" s="4">
        <v>126000</v>
      </c>
      <c r="G28" s="4">
        <v>2168.59</v>
      </c>
      <c r="H28" s="4">
        <v>1.97</v>
      </c>
    </row>
    <row r="29" spans="2:8">
      <c r="B29" s="1" t="s">
        <v>1030</v>
      </c>
      <c r="C29" s="29" t="s">
        <v>127</v>
      </c>
      <c r="D29" s="1" t="s">
        <v>250</v>
      </c>
      <c r="E29" s="1" t="s">
        <v>353</v>
      </c>
      <c r="F29" s="4">
        <v>990000</v>
      </c>
      <c r="G29" s="4">
        <v>2121.5700000000002</v>
      </c>
      <c r="H29" s="4">
        <v>1.92</v>
      </c>
    </row>
    <row r="30" spans="2:8">
      <c r="B30" s="1" t="s">
        <v>1024</v>
      </c>
      <c r="C30" s="29" t="s">
        <v>127</v>
      </c>
      <c r="D30" s="1" t="s">
        <v>151</v>
      </c>
      <c r="E30" s="1" t="s">
        <v>172</v>
      </c>
      <c r="F30" s="4">
        <v>250000</v>
      </c>
      <c r="G30" s="4">
        <v>1987.5</v>
      </c>
      <c r="H30" s="4">
        <v>1.8</v>
      </c>
    </row>
    <row r="31" spans="2:8">
      <c r="B31" s="1" t="s">
        <v>1389</v>
      </c>
      <c r="C31" s="29" t="s">
        <v>127</v>
      </c>
      <c r="D31" s="1" t="s">
        <v>186</v>
      </c>
      <c r="E31" s="1" t="s">
        <v>487</v>
      </c>
      <c r="F31" s="4">
        <v>4500</v>
      </c>
      <c r="G31" s="4">
        <v>1887.05</v>
      </c>
      <c r="H31" s="4">
        <v>1.71</v>
      </c>
    </row>
    <row r="32" spans="2:8">
      <c r="B32" s="1" t="s">
        <v>1032</v>
      </c>
      <c r="C32" s="29" t="s">
        <v>127</v>
      </c>
      <c r="D32" s="1" t="s">
        <v>145</v>
      </c>
      <c r="E32" s="1" t="s">
        <v>488</v>
      </c>
      <c r="F32" s="4">
        <v>320000</v>
      </c>
      <c r="G32" s="4">
        <v>1874.72</v>
      </c>
      <c r="H32" s="4">
        <v>1.7</v>
      </c>
    </row>
    <row r="33" spans="2:8">
      <c r="B33" s="1" t="s">
        <v>1139</v>
      </c>
      <c r="C33" s="29" t="s">
        <v>127</v>
      </c>
      <c r="D33" s="1" t="s">
        <v>151</v>
      </c>
      <c r="E33" s="1" t="s">
        <v>369</v>
      </c>
      <c r="F33" s="4">
        <v>203000</v>
      </c>
      <c r="G33" s="4">
        <v>1837.25</v>
      </c>
      <c r="H33" s="4">
        <v>1.67</v>
      </c>
    </row>
    <row r="34" spans="2:8">
      <c r="B34" s="1" t="s">
        <v>1018</v>
      </c>
      <c r="C34" s="29" t="s">
        <v>127</v>
      </c>
      <c r="D34" s="1" t="s">
        <v>163</v>
      </c>
      <c r="E34" s="1" t="s">
        <v>164</v>
      </c>
      <c r="F34" s="4">
        <v>24000</v>
      </c>
      <c r="G34" s="4">
        <v>1832.65</v>
      </c>
      <c r="H34" s="4">
        <v>1.66</v>
      </c>
    </row>
    <row r="35" spans="2:8">
      <c r="B35" s="1" t="s">
        <v>1015</v>
      </c>
      <c r="C35" s="29" t="s">
        <v>127</v>
      </c>
      <c r="D35" s="1" t="s">
        <v>145</v>
      </c>
      <c r="E35" s="1" t="s">
        <v>153</v>
      </c>
      <c r="F35" s="4">
        <v>70000</v>
      </c>
      <c r="G35" s="4">
        <v>1675.21</v>
      </c>
      <c r="H35" s="4">
        <v>1.52</v>
      </c>
    </row>
    <row r="36" spans="2:8">
      <c r="B36" s="1" t="s">
        <v>1138</v>
      </c>
      <c r="C36" s="29" t="s">
        <v>127</v>
      </c>
      <c r="D36" s="1" t="s">
        <v>156</v>
      </c>
      <c r="E36" s="1" t="s">
        <v>263</v>
      </c>
      <c r="F36" s="4">
        <v>65000</v>
      </c>
      <c r="G36" s="4">
        <v>1469.91</v>
      </c>
      <c r="H36" s="4">
        <v>1.33</v>
      </c>
    </row>
    <row r="37" spans="2:8">
      <c r="B37" s="1" t="s">
        <v>1382</v>
      </c>
      <c r="C37" s="29" t="s">
        <v>127</v>
      </c>
      <c r="D37" s="1" t="s">
        <v>133</v>
      </c>
      <c r="E37" s="1" t="s">
        <v>466</v>
      </c>
      <c r="F37" s="4">
        <v>135000</v>
      </c>
      <c r="G37" s="4">
        <v>1442.14</v>
      </c>
      <c r="H37" s="4">
        <v>1.31</v>
      </c>
    </row>
    <row r="38" spans="2:8">
      <c r="B38" s="1" t="s">
        <v>1062</v>
      </c>
      <c r="C38" s="29" t="s">
        <v>127</v>
      </c>
      <c r="D38" s="1" t="s">
        <v>175</v>
      </c>
      <c r="E38" s="1" t="s">
        <v>282</v>
      </c>
      <c r="F38" s="4">
        <v>120000</v>
      </c>
      <c r="G38" s="4">
        <v>1374.66</v>
      </c>
      <c r="H38" s="4">
        <v>1.25</v>
      </c>
    </row>
    <row r="39" spans="2:8">
      <c r="B39" s="1" t="s">
        <v>1049</v>
      </c>
      <c r="C39" s="29" t="s">
        <v>127</v>
      </c>
      <c r="D39" s="1" t="s">
        <v>133</v>
      </c>
      <c r="E39" s="1" t="s">
        <v>401</v>
      </c>
      <c r="F39" s="4">
        <v>90000</v>
      </c>
      <c r="G39" s="4">
        <v>1330.07</v>
      </c>
      <c r="H39" s="4">
        <v>1.21</v>
      </c>
    </row>
    <row r="40" spans="2:8">
      <c r="B40" s="1" t="s">
        <v>1390</v>
      </c>
      <c r="C40" s="29" t="s">
        <v>127</v>
      </c>
      <c r="D40" s="1" t="s">
        <v>147</v>
      </c>
      <c r="E40" s="1" t="s">
        <v>471</v>
      </c>
      <c r="F40" s="4">
        <v>73000</v>
      </c>
      <c r="G40" s="4">
        <v>1329.15</v>
      </c>
      <c r="H40" s="4">
        <v>1.21</v>
      </c>
    </row>
    <row r="41" spans="2:8">
      <c r="B41" s="1" t="s">
        <v>1391</v>
      </c>
      <c r="C41" s="29" t="s">
        <v>127</v>
      </c>
      <c r="D41" s="1" t="s">
        <v>165</v>
      </c>
      <c r="E41" s="1" t="s">
        <v>166</v>
      </c>
      <c r="F41" s="4">
        <v>28000</v>
      </c>
      <c r="G41" s="4">
        <v>1297.93</v>
      </c>
      <c r="H41" s="4">
        <v>1.18</v>
      </c>
    </row>
    <row r="42" spans="2:8">
      <c r="B42" s="1" t="s">
        <v>1392</v>
      </c>
      <c r="C42" s="29" t="s">
        <v>127</v>
      </c>
      <c r="D42" s="1" t="s">
        <v>151</v>
      </c>
      <c r="E42" s="1" t="s">
        <v>489</v>
      </c>
      <c r="F42" s="4">
        <v>74000</v>
      </c>
      <c r="G42" s="4">
        <v>1241.83</v>
      </c>
      <c r="H42" s="4">
        <v>1.1299999999999999</v>
      </c>
    </row>
    <row r="43" spans="2:8">
      <c r="B43" s="1" t="s">
        <v>1290</v>
      </c>
      <c r="C43" s="29" t="s">
        <v>127</v>
      </c>
      <c r="D43" s="1" t="s">
        <v>156</v>
      </c>
      <c r="E43" s="1" t="s">
        <v>425</v>
      </c>
      <c r="F43" s="4">
        <v>137000</v>
      </c>
      <c r="G43" s="4">
        <v>1227.1099999999999</v>
      </c>
      <c r="H43" s="4">
        <v>1.1100000000000001</v>
      </c>
    </row>
    <row r="44" spans="2:8">
      <c r="B44" s="1" t="s">
        <v>1014</v>
      </c>
      <c r="C44" s="29" t="s">
        <v>127</v>
      </c>
      <c r="D44" s="1" t="s">
        <v>145</v>
      </c>
      <c r="E44" s="1" t="s">
        <v>146</v>
      </c>
      <c r="F44" s="4">
        <v>540000</v>
      </c>
      <c r="G44" s="4">
        <v>1205.28</v>
      </c>
      <c r="H44" s="4">
        <v>1.0900000000000001</v>
      </c>
    </row>
    <row r="45" spans="2:8">
      <c r="B45" s="1" t="s">
        <v>1102</v>
      </c>
      <c r="C45" s="29" t="s">
        <v>127</v>
      </c>
      <c r="D45" s="1" t="s">
        <v>175</v>
      </c>
      <c r="E45" s="1" t="s">
        <v>176</v>
      </c>
      <c r="F45" s="4">
        <v>80000</v>
      </c>
      <c r="G45" s="4">
        <v>1185.24</v>
      </c>
      <c r="H45" s="4">
        <v>1.08</v>
      </c>
    </row>
    <row r="46" spans="2:8">
      <c r="B46" s="1" t="s">
        <v>421</v>
      </c>
      <c r="C46" s="29" t="s">
        <v>127</v>
      </c>
      <c r="D46" s="1" t="s">
        <v>128</v>
      </c>
      <c r="E46" s="1" t="s">
        <v>422</v>
      </c>
      <c r="F46" s="4">
        <v>1200000</v>
      </c>
      <c r="G46" s="4">
        <v>1170</v>
      </c>
      <c r="H46" s="4">
        <v>1.06</v>
      </c>
    </row>
    <row r="47" spans="2:8">
      <c r="B47" s="1" t="s">
        <v>1040</v>
      </c>
      <c r="C47" s="29" t="s">
        <v>127</v>
      </c>
      <c r="D47" s="1" t="s">
        <v>274</v>
      </c>
      <c r="E47" s="1" t="s">
        <v>429</v>
      </c>
      <c r="F47" s="4">
        <v>270000</v>
      </c>
      <c r="G47" s="4">
        <v>1076.22</v>
      </c>
      <c r="H47" s="4">
        <v>0.98</v>
      </c>
    </row>
    <row r="48" spans="2:8">
      <c r="B48" s="1" t="s">
        <v>1288</v>
      </c>
      <c r="C48" s="29" t="s">
        <v>127</v>
      </c>
      <c r="D48" s="1" t="s">
        <v>250</v>
      </c>
      <c r="E48" s="1" t="s">
        <v>404</v>
      </c>
      <c r="F48" s="4">
        <v>800000</v>
      </c>
      <c r="G48" s="4">
        <v>1061.2</v>
      </c>
      <c r="H48" s="4">
        <v>0.96</v>
      </c>
    </row>
    <row r="49" spans="2:8">
      <c r="B49" s="1" t="s">
        <v>1087</v>
      </c>
      <c r="C49" s="29" t="s">
        <v>127</v>
      </c>
      <c r="D49" s="1" t="s">
        <v>145</v>
      </c>
      <c r="E49" s="1" t="s">
        <v>490</v>
      </c>
      <c r="F49" s="4">
        <v>68000</v>
      </c>
      <c r="G49" s="4">
        <v>1048.97</v>
      </c>
      <c r="H49" s="4">
        <v>0.95</v>
      </c>
    </row>
    <row r="50" spans="2:8">
      <c r="B50" s="1" t="s">
        <v>1065</v>
      </c>
      <c r="C50" s="29" t="s">
        <v>127</v>
      </c>
      <c r="D50" s="1" t="s">
        <v>186</v>
      </c>
      <c r="E50" s="1" t="s">
        <v>491</v>
      </c>
      <c r="F50" s="4">
        <v>47081</v>
      </c>
      <c r="G50" s="4">
        <v>1029.5</v>
      </c>
      <c r="H50" s="4">
        <v>0.93</v>
      </c>
    </row>
    <row r="51" spans="2:8">
      <c r="B51" s="1" t="s">
        <v>1013</v>
      </c>
      <c r="C51" s="29" t="s">
        <v>127</v>
      </c>
      <c r="D51" s="1" t="s">
        <v>133</v>
      </c>
      <c r="E51" s="1" t="s">
        <v>260</v>
      </c>
      <c r="F51" s="4">
        <v>90000</v>
      </c>
      <c r="G51" s="4">
        <v>1029.3800000000001</v>
      </c>
      <c r="H51" s="4">
        <v>0.93</v>
      </c>
    </row>
    <row r="52" spans="2:8">
      <c r="B52" s="1" t="s">
        <v>1383</v>
      </c>
      <c r="C52" s="29" t="s">
        <v>127</v>
      </c>
      <c r="D52" s="1" t="s">
        <v>151</v>
      </c>
      <c r="E52" s="1" t="s">
        <v>374</v>
      </c>
      <c r="F52" s="4">
        <v>48000</v>
      </c>
      <c r="G52" s="4">
        <v>1028.3499999999999</v>
      </c>
      <c r="H52" s="4">
        <v>0.93</v>
      </c>
    </row>
    <row r="53" spans="2:8">
      <c r="B53" s="1" t="s">
        <v>1356</v>
      </c>
      <c r="C53" s="29" t="s">
        <v>127</v>
      </c>
      <c r="D53" s="1" t="s">
        <v>151</v>
      </c>
      <c r="E53" s="1" t="s">
        <v>492</v>
      </c>
      <c r="F53" s="4">
        <v>47689</v>
      </c>
      <c r="G53" s="4">
        <v>1010.82</v>
      </c>
      <c r="H53" s="4">
        <v>0.92</v>
      </c>
    </row>
    <row r="54" spans="2:8">
      <c r="B54" s="1" t="s">
        <v>1135</v>
      </c>
      <c r="C54" s="29" t="s">
        <v>127</v>
      </c>
      <c r="D54" s="1" t="s">
        <v>128</v>
      </c>
      <c r="E54" s="1" t="s">
        <v>394</v>
      </c>
      <c r="F54" s="4">
        <v>525000</v>
      </c>
      <c r="G54" s="4">
        <v>947.89</v>
      </c>
      <c r="H54" s="4">
        <v>0.86</v>
      </c>
    </row>
    <row r="55" spans="2:8">
      <c r="B55" s="1" t="s">
        <v>1342</v>
      </c>
      <c r="C55" s="29" t="s">
        <v>127</v>
      </c>
      <c r="D55" s="1" t="s">
        <v>168</v>
      </c>
      <c r="E55" s="1" t="s">
        <v>348</v>
      </c>
      <c r="F55" s="4">
        <v>28000</v>
      </c>
      <c r="G55" s="4">
        <v>934.75</v>
      </c>
      <c r="H55" s="4">
        <v>0.85</v>
      </c>
    </row>
    <row r="56" spans="2:8">
      <c r="B56" s="1" t="s">
        <v>1034</v>
      </c>
      <c r="C56" s="29" t="s">
        <v>127</v>
      </c>
      <c r="D56" s="1" t="s">
        <v>154</v>
      </c>
      <c r="E56" s="1" t="s">
        <v>426</v>
      </c>
      <c r="F56" s="4">
        <v>35000</v>
      </c>
      <c r="G56" s="4">
        <v>926.52</v>
      </c>
      <c r="H56" s="4">
        <v>0.84</v>
      </c>
    </row>
    <row r="57" spans="2:8">
      <c r="B57" s="1" t="s">
        <v>1106</v>
      </c>
      <c r="C57" s="29" t="s">
        <v>127</v>
      </c>
      <c r="D57" s="1" t="s">
        <v>151</v>
      </c>
      <c r="E57" s="1" t="s">
        <v>167</v>
      </c>
      <c r="F57" s="4">
        <v>19200</v>
      </c>
      <c r="G57" s="4">
        <v>894.57</v>
      </c>
      <c r="H57" s="4">
        <v>0.81</v>
      </c>
    </row>
    <row r="58" spans="2:8">
      <c r="B58" s="1" t="s">
        <v>1393</v>
      </c>
      <c r="C58" s="29" t="s">
        <v>127</v>
      </c>
      <c r="D58" s="1" t="s">
        <v>128</v>
      </c>
      <c r="E58" s="36" t="s">
        <v>3041</v>
      </c>
      <c r="F58" s="4">
        <v>138650</v>
      </c>
      <c r="G58" s="4">
        <v>800.01</v>
      </c>
      <c r="H58" s="4">
        <v>0.73</v>
      </c>
    </row>
    <row r="59" spans="2:8">
      <c r="B59" s="1" t="s">
        <v>1394</v>
      </c>
      <c r="C59" s="29" t="s">
        <v>127</v>
      </c>
      <c r="D59" s="1" t="s">
        <v>231</v>
      </c>
      <c r="E59" s="1" t="s">
        <v>493</v>
      </c>
      <c r="F59" s="4">
        <v>945000</v>
      </c>
      <c r="G59" s="4">
        <v>19.37</v>
      </c>
      <c r="H59" s="4">
        <v>0.02</v>
      </c>
    </row>
    <row r="60" spans="2:8">
      <c r="B60" s="35" t="s">
        <v>1510</v>
      </c>
      <c r="G60" s="8">
        <f>SUM(G15:G59)</f>
        <v>107016.96000000002</v>
      </c>
      <c r="H60" s="8">
        <f>SUM(H15:H59)</f>
        <v>97.09</v>
      </c>
    </row>
    <row r="61" spans="2:8" s="10" customFormat="1">
      <c r="B61" s="32" t="s">
        <v>1516</v>
      </c>
      <c r="C61" s="34"/>
      <c r="F61" s="12"/>
      <c r="G61" s="33"/>
      <c r="H61" s="33"/>
    </row>
    <row r="62" spans="2:8" s="10" customFormat="1">
      <c r="B62" s="32" t="s">
        <v>1517</v>
      </c>
      <c r="C62" s="34"/>
      <c r="F62" s="12"/>
      <c r="G62" s="33"/>
      <c r="H62" s="33"/>
    </row>
    <row r="63" spans="2:8">
      <c r="B63" s="1" t="s">
        <v>249</v>
      </c>
      <c r="C63" s="29" t="s">
        <v>127</v>
      </c>
      <c r="D63" s="1" t="s">
        <v>250</v>
      </c>
      <c r="E63" s="1" t="s">
        <v>251</v>
      </c>
      <c r="F63" s="4">
        <v>599500</v>
      </c>
      <c r="G63" s="4">
        <v>725.69</v>
      </c>
      <c r="H63" s="4">
        <v>0.66</v>
      </c>
    </row>
    <row r="64" spans="2:8" s="10" customFormat="1">
      <c r="B64" s="32" t="s">
        <v>1513</v>
      </c>
      <c r="C64" s="34"/>
      <c r="F64" s="12"/>
      <c r="G64" s="33">
        <f>SUM(G63)</f>
        <v>725.69</v>
      </c>
      <c r="H64" s="33">
        <f>SUM(H63)</f>
        <v>0.66</v>
      </c>
    </row>
    <row r="65" spans="2:11" s="10" customFormat="1">
      <c r="B65" s="32" t="s">
        <v>1514</v>
      </c>
      <c r="C65" s="34"/>
      <c r="F65" s="12"/>
      <c r="G65" s="33">
        <f>+G60+G64</f>
        <v>107742.65000000002</v>
      </c>
      <c r="H65" s="33">
        <f>+H60+H64</f>
        <v>97.75</v>
      </c>
    </row>
    <row r="66" spans="2:11">
      <c r="B66" s="2" t="s">
        <v>197</v>
      </c>
      <c r="C66" s="31"/>
      <c r="D66" s="2"/>
      <c r="E66" s="2"/>
      <c r="F66" s="8"/>
      <c r="G66" s="8">
        <v>2512.19</v>
      </c>
      <c r="H66" s="8">
        <v>2.2799999999999998</v>
      </c>
    </row>
    <row r="67" spans="2:11">
      <c r="B67" s="2" t="s">
        <v>112</v>
      </c>
      <c r="C67" s="31"/>
      <c r="D67" s="2"/>
      <c r="E67" s="2"/>
      <c r="F67" s="8"/>
      <c r="G67" s="8">
        <v>110254.84</v>
      </c>
      <c r="H67" s="8">
        <v>100.03</v>
      </c>
      <c r="J67" s="5"/>
      <c r="K67" s="5"/>
    </row>
    <row r="68" spans="2:11">
      <c r="B68" s="2" t="s">
        <v>198</v>
      </c>
      <c r="C68" s="31"/>
      <c r="D68" s="2"/>
      <c r="E68" s="2"/>
      <c r="F68" s="8"/>
      <c r="G68" s="8">
        <v>-31.569853209990015</v>
      </c>
      <c r="H68" s="8">
        <v>-3.0000000000001137E-2</v>
      </c>
    </row>
    <row r="69" spans="2:11">
      <c r="B69" s="2" t="s">
        <v>114</v>
      </c>
      <c r="C69" s="31"/>
      <c r="D69" s="2"/>
      <c r="E69" s="2"/>
      <c r="F69" s="8"/>
      <c r="G69" s="8">
        <v>110223.27014679</v>
      </c>
      <c r="H69" s="8">
        <v>100</v>
      </c>
    </row>
    <row r="70" spans="2:11">
      <c r="B70" s="1" t="s">
        <v>115</v>
      </c>
    </row>
    <row r="71" spans="2:11">
      <c r="B71" s="1" t="s">
        <v>116</v>
      </c>
    </row>
    <row r="72" spans="2:11">
      <c r="B72" s="1" t="s">
        <v>117</v>
      </c>
      <c r="C72" s="37">
        <v>44500</v>
      </c>
    </row>
    <row r="73" spans="2:11" ht="25.5">
      <c r="B73" s="9" t="s">
        <v>118</v>
      </c>
      <c r="C73" s="29" t="s">
        <v>119</v>
      </c>
    </row>
    <row r="74" spans="2:11">
      <c r="B74" s="2"/>
    </row>
    <row r="75" spans="2:11">
      <c r="B75" s="2" t="s">
        <v>120</v>
      </c>
    </row>
    <row r="76" spans="2:11">
      <c r="B76" s="2" t="s">
        <v>199</v>
      </c>
    </row>
    <row r="77" spans="2:11">
      <c r="B77" s="2" t="s">
        <v>121</v>
      </c>
    </row>
    <row r="78" spans="2:11">
      <c r="B78" s="2" t="s">
        <v>494</v>
      </c>
      <c r="C78" s="31"/>
    </row>
    <row r="79" spans="2:11">
      <c r="B79" s="2" t="s">
        <v>495</v>
      </c>
      <c r="C79" s="31"/>
    </row>
    <row r="80" spans="2:11">
      <c r="B80" s="2" t="s">
        <v>496</v>
      </c>
      <c r="C80" s="31"/>
    </row>
    <row r="81" spans="2:3">
      <c r="B81" s="2" t="s">
        <v>497</v>
      </c>
      <c r="C81" s="31"/>
    </row>
    <row r="82" spans="2:3">
      <c r="B82" s="2" t="s">
        <v>498</v>
      </c>
      <c r="C82" s="31"/>
    </row>
    <row r="83" spans="2:3">
      <c r="B83" s="2" t="s">
        <v>499</v>
      </c>
      <c r="C83" s="31"/>
    </row>
    <row r="84" spans="2:3">
      <c r="B84" s="2" t="s">
        <v>500</v>
      </c>
      <c r="C84" s="31"/>
    </row>
    <row r="85" spans="2:3">
      <c r="B85" s="2" t="s">
        <v>501</v>
      </c>
      <c r="C85" s="31"/>
    </row>
    <row r="86" spans="2:3">
      <c r="B86" s="47" t="s">
        <v>1553</v>
      </c>
      <c r="C86" s="31"/>
    </row>
    <row r="87" spans="2:3">
      <c r="B87" s="47" t="s">
        <v>122</v>
      </c>
    </row>
    <row r="88" spans="2:3">
      <c r="B88" s="47" t="s">
        <v>123</v>
      </c>
    </row>
  </sheetData>
  <mergeCells count="3">
    <mergeCell ref="B1:E1"/>
    <mergeCell ref="C3:C7"/>
    <mergeCell ref="D3:D7"/>
  </mergeCells>
  <hyperlinks>
    <hyperlink ref="A1" location="Index!A1" display="Index" xr:uid="{EEC1E35E-7FFC-4C1F-9939-26C62C19795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15D7B-622E-46A4-932D-094B8C39FF8B}">
  <sheetPr codeName="Sheet90"/>
  <dimension ref="A1:I79"/>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4" style="1" bestFit="1" customWidth="1"/>
    <col min="6" max="6" width="11.5703125" style="4" bestFit="1" customWidth="1"/>
    <col min="7" max="7" width="18.140625" style="4" bestFit="1" customWidth="1"/>
    <col min="8" max="8" width="9.140625" style="4" bestFit="1" customWidth="1"/>
    <col min="9" max="9" width="1.7109375" style="1" bestFit="1" customWidth="1"/>
    <col min="10" max="16384" width="9.140625" style="1"/>
  </cols>
  <sheetData>
    <row r="1" spans="1:9">
      <c r="A1" s="3" t="s">
        <v>0</v>
      </c>
      <c r="B1" s="405" t="s">
        <v>67</v>
      </c>
      <c r="C1" s="405"/>
      <c r="D1" s="405"/>
      <c r="E1" s="405"/>
    </row>
    <row r="2" spans="1:9" ht="13.5" thickBot="1"/>
    <row r="3" spans="1:9" s="10" customFormat="1" ht="15">
      <c r="B3" s="23" t="s">
        <v>941</v>
      </c>
      <c r="C3" s="431"/>
      <c r="D3" s="418"/>
      <c r="F3" s="12"/>
      <c r="G3" s="12"/>
      <c r="H3" s="12"/>
    </row>
    <row r="4" spans="1:9" s="10" customFormat="1" ht="15">
      <c r="B4" s="24" t="s">
        <v>942</v>
      </c>
      <c r="C4" s="432"/>
      <c r="D4" s="419"/>
      <c r="F4" s="12"/>
      <c r="G4" s="12"/>
      <c r="H4" s="12"/>
    </row>
    <row r="5" spans="1:9" s="10" customFormat="1" ht="15">
      <c r="B5" s="25" t="s">
        <v>915</v>
      </c>
      <c r="C5" s="432"/>
      <c r="D5" s="419"/>
      <c r="F5" s="12"/>
      <c r="G5" s="12"/>
      <c r="H5" s="12"/>
    </row>
    <row r="6" spans="1:9" s="10" customFormat="1" ht="15">
      <c r="B6" s="24" t="s">
        <v>930</v>
      </c>
      <c r="C6" s="432"/>
      <c r="D6" s="419"/>
      <c r="F6" s="12"/>
      <c r="G6" s="12"/>
      <c r="H6" s="12"/>
    </row>
    <row r="7" spans="1:9" s="10" customFormat="1" ht="30.75" thickBot="1">
      <c r="B7" s="26" t="s">
        <v>943</v>
      </c>
      <c r="C7" s="433"/>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1090</v>
      </c>
      <c r="C15" s="29" t="s">
        <v>127</v>
      </c>
      <c r="D15" s="1" t="s">
        <v>128</v>
      </c>
      <c r="E15" s="1" t="s">
        <v>129</v>
      </c>
      <c r="F15" s="4">
        <v>2850000</v>
      </c>
      <c r="G15" s="4">
        <v>22858.43</v>
      </c>
      <c r="H15" s="4">
        <v>8.4499999999999993</v>
      </c>
    </row>
    <row r="16" spans="1:9">
      <c r="B16" s="1" t="s">
        <v>1039</v>
      </c>
      <c r="C16" s="29" t="s">
        <v>127</v>
      </c>
      <c r="D16" s="1" t="s">
        <v>130</v>
      </c>
      <c r="E16" s="1" t="s">
        <v>131</v>
      </c>
      <c r="F16" s="4">
        <v>830000</v>
      </c>
      <c r="G16" s="4">
        <v>21050.880000000001</v>
      </c>
      <c r="H16" s="4">
        <v>7.78</v>
      </c>
    </row>
    <row r="17" spans="2:8">
      <c r="B17" s="1" t="s">
        <v>1285</v>
      </c>
      <c r="C17" s="29" t="s">
        <v>127</v>
      </c>
      <c r="D17" s="1" t="s">
        <v>128</v>
      </c>
      <c r="E17" s="1" t="s">
        <v>132</v>
      </c>
      <c r="F17" s="4">
        <v>1050000</v>
      </c>
      <c r="G17" s="4">
        <v>16619.93</v>
      </c>
      <c r="H17" s="4">
        <v>6.14</v>
      </c>
    </row>
    <row r="18" spans="2:8">
      <c r="B18" s="1" t="s">
        <v>280</v>
      </c>
      <c r="C18" s="29" t="s">
        <v>127</v>
      </c>
      <c r="D18" s="1" t="s">
        <v>128</v>
      </c>
      <c r="E18" s="1" t="s">
        <v>281</v>
      </c>
      <c r="F18" s="4">
        <v>3200000</v>
      </c>
      <c r="G18" s="4">
        <v>16068.8</v>
      </c>
      <c r="H18" s="4">
        <v>5.94</v>
      </c>
    </row>
    <row r="19" spans="2:8">
      <c r="B19" s="1" t="s">
        <v>1357</v>
      </c>
      <c r="C19" s="29" t="s">
        <v>127</v>
      </c>
      <c r="D19" s="1" t="s">
        <v>147</v>
      </c>
      <c r="E19" s="1" t="s">
        <v>502</v>
      </c>
      <c r="F19" s="4">
        <v>1390074</v>
      </c>
      <c r="G19" s="4">
        <v>11614.07</v>
      </c>
      <c r="H19" s="4">
        <v>4.29</v>
      </c>
    </row>
    <row r="20" spans="2:8">
      <c r="B20" s="1" t="s">
        <v>1299</v>
      </c>
      <c r="C20" s="29" t="s">
        <v>127</v>
      </c>
      <c r="D20" s="1" t="s">
        <v>145</v>
      </c>
      <c r="E20" s="1" t="s">
        <v>503</v>
      </c>
      <c r="F20" s="4">
        <v>1310000</v>
      </c>
      <c r="G20" s="4">
        <v>11126.49</v>
      </c>
      <c r="H20" s="4">
        <v>4.1100000000000003</v>
      </c>
    </row>
    <row r="21" spans="2:8">
      <c r="B21" s="1" t="s">
        <v>1038</v>
      </c>
      <c r="C21" s="29" t="s">
        <v>127</v>
      </c>
      <c r="D21" s="1" t="s">
        <v>141</v>
      </c>
      <c r="E21" s="1" t="s">
        <v>142</v>
      </c>
      <c r="F21" s="4">
        <v>1450000</v>
      </c>
      <c r="G21" s="4">
        <v>9937.58</v>
      </c>
      <c r="H21" s="4">
        <v>3.67</v>
      </c>
    </row>
    <row r="22" spans="2:8">
      <c r="B22" s="1" t="s">
        <v>1296</v>
      </c>
      <c r="C22" s="29" t="s">
        <v>127</v>
      </c>
      <c r="D22" s="1" t="s">
        <v>188</v>
      </c>
      <c r="E22" s="1" t="s">
        <v>221</v>
      </c>
      <c r="F22" s="4">
        <v>2850000</v>
      </c>
      <c r="G22" s="4">
        <v>8696.7800000000007</v>
      </c>
      <c r="H22" s="4">
        <v>3.22</v>
      </c>
    </row>
    <row r="23" spans="2:8">
      <c r="B23" s="1" t="s">
        <v>1012</v>
      </c>
      <c r="C23" s="29" t="s">
        <v>127</v>
      </c>
      <c r="D23" s="1" t="s">
        <v>133</v>
      </c>
      <c r="E23" s="1" t="s">
        <v>135</v>
      </c>
      <c r="F23" s="4">
        <v>255000</v>
      </c>
      <c r="G23" s="4">
        <v>8664.26</v>
      </c>
      <c r="H23" s="4">
        <v>3.2</v>
      </c>
    </row>
    <row r="24" spans="2:8">
      <c r="B24" s="1" t="s">
        <v>1105</v>
      </c>
      <c r="C24" s="29" t="s">
        <v>127</v>
      </c>
      <c r="D24" s="1" t="s">
        <v>165</v>
      </c>
      <c r="E24" s="1" t="s">
        <v>504</v>
      </c>
      <c r="F24" s="4">
        <v>2690900</v>
      </c>
      <c r="G24" s="4">
        <v>7077.07</v>
      </c>
      <c r="H24" s="4">
        <v>2.62</v>
      </c>
    </row>
    <row r="25" spans="2:8">
      <c r="B25" s="1" t="s">
        <v>1353</v>
      </c>
      <c r="C25" s="29" t="s">
        <v>127</v>
      </c>
      <c r="D25" s="1" t="s">
        <v>147</v>
      </c>
      <c r="E25" s="1" t="s">
        <v>211</v>
      </c>
      <c r="F25" s="4">
        <v>476950</v>
      </c>
      <c r="G25" s="4">
        <v>6660.61</v>
      </c>
      <c r="H25" s="4">
        <v>2.46</v>
      </c>
    </row>
    <row r="26" spans="2:8">
      <c r="B26" s="1" t="s">
        <v>1080</v>
      </c>
      <c r="C26" s="29" t="s">
        <v>127</v>
      </c>
      <c r="D26" s="1" t="s">
        <v>128</v>
      </c>
      <c r="E26" s="1" t="s">
        <v>392</v>
      </c>
      <c r="F26" s="4">
        <v>13000000</v>
      </c>
      <c r="G26" s="4">
        <v>6435</v>
      </c>
      <c r="H26" s="4">
        <v>2.38</v>
      </c>
    </row>
    <row r="27" spans="2:8">
      <c r="B27" s="1" t="s">
        <v>1093</v>
      </c>
      <c r="C27" s="29" t="s">
        <v>127</v>
      </c>
      <c r="D27" s="1" t="s">
        <v>194</v>
      </c>
      <c r="E27" s="1" t="s">
        <v>358</v>
      </c>
      <c r="F27" s="4">
        <v>210000</v>
      </c>
      <c r="G27" s="4">
        <v>6299.9</v>
      </c>
      <c r="H27" s="4">
        <v>2.33</v>
      </c>
    </row>
    <row r="28" spans="2:8">
      <c r="B28" s="1" t="s">
        <v>1348</v>
      </c>
      <c r="C28" s="29" t="s">
        <v>127</v>
      </c>
      <c r="D28" s="1" t="s">
        <v>168</v>
      </c>
      <c r="E28" s="1" t="s">
        <v>205</v>
      </c>
      <c r="F28" s="4">
        <v>192016</v>
      </c>
      <c r="G28" s="4">
        <v>6222.57</v>
      </c>
      <c r="H28" s="4">
        <v>2.2999999999999998</v>
      </c>
    </row>
    <row r="29" spans="2:8">
      <c r="B29" s="1" t="s">
        <v>1082</v>
      </c>
      <c r="C29" s="29" t="s">
        <v>127</v>
      </c>
      <c r="D29" s="1" t="s">
        <v>128</v>
      </c>
      <c r="E29" s="1" t="s">
        <v>136</v>
      </c>
      <c r="F29" s="4">
        <v>290000</v>
      </c>
      <c r="G29" s="4">
        <v>5890.34</v>
      </c>
      <c r="H29" s="4">
        <v>2.1800000000000002</v>
      </c>
    </row>
    <row r="30" spans="2:8">
      <c r="B30" s="1" t="s">
        <v>1286</v>
      </c>
      <c r="C30" s="29" t="s">
        <v>127</v>
      </c>
      <c r="D30" s="1" t="s">
        <v>133</v>
      </c>
      <c r="E30" s="1" t="s">
        <v>134</v>
      </c>
      <c r="F30" s="4">
        <v>350000</v>
      </c>
      <c r="G30" s="4">
        <v>5837.13</v>
      </c>
      <c r="H30" s="4">
        <v>2.16</v>
      </c>
    </row>
    <row r="31" spans="2:8">
      <c r="B31" s="1" t="s">
        <v>1064</v>
      </c>
      <c r="C31" s="29" t="s">
        <v>127</v>
      </c>
      <c r="D31" s="1" t="s">
        <v>139</v>
      </c>
      <c r="E31" s="1" t="s">
        <v>140</v>
      </c>
      <c r="F31" s="4">
        <v>190300</v>
      </c>
      <c r="G31" s="4">
        <v>5413.46</v>
      </c>
      <c r="H31" s="4">
        <v>2</v>
      </c>
    </row>
    <row r="32" spans="2:8">
      <c r="B32" s="1" t="s">
        <v>1290</v>
      </c>
      <c r="C32" s="29" t="s">
        <v>127</v>
      </c>
      <c r="D32" s="1" t="s">
        <v>156</v>
      </c>
      <c r="E32" s="1" t="s">
        <v>425</v>
      </c>
      <c r="F32" s="4">
        <v>575000</v>
      </c>
      <c r="G32" s="4">
        <v>5150.28</v>
      </c>
      <c r="H32" s="4">
        <v>1.9</v>
      </c>
    </row>
    <row r="33" spans="2:8">
      <c r="B33" s="1" t="s">
        <v>1014</v>
      </c>
      <c r="C33" s="29" t="s">
        <v>127</v>
      </c>
      <c r="D33" s="1" t="s">
        <v>145</v>
      </c>
      <c r="E33" s="1" t="s">
        <v>146</v>
      </c>
      <c r="F33" s="4">
        <v>2303000</v>
      </c>
      <c r="G33" s="4">
        <v>5140.3</v>
      </c>
      <c r="H33" s="4">
        <v>1.9</v>
      </c>
    </row>
    <row r="34" spans="2:8">
      <c r="B34" s="1" t="s">
        <v>1395</v>
      </c>
      <c r="C34" s="29" t="s">
        <v>127</v>
      </c>
      <c r="D34" s="1" t="s">
        <v>156</v>
      </c>
      <c r="E34" s="1" t="s">
        <v>470</v>
      </c>
      <c r="F34" s="4">
        <v>267834</v>
      </c>
      <c r="G34" s="4">
        <v>5136.12</v>
      </c>
      <c r="H34" s="4">
        <v>1.9</v>
      </c>
    </row>
    <row r="35" spans="2:8">
      <c r="B35" s="1" t="s">
        <v>1356</v>
      </c>
      <c r="C35" s="29" t="s">
        <v>127</v>
      </c>
      <c r="D35" s="1" t="s">
        <v>151</v>
      </c>
      <c r="E35" s="1" t="s">
        <v>492</v>
      </c>
      <c r="F35" s="4">
        <v>227500</v>
      </c>
      <c r="G35" s="4">
        <v>4822.09</v>
      </c>
      <c r="H35" s="4">
        <v>1.78</v>
      </c>
    </row>
    <row r="36" spans="2:8">
      <c r="B36" s="1" t="s">
        <v>1352</v>
      </c>
      <c r="C36" s="29" t="s">
        <v>127</v>
      </c>
      <c r="D36" s="1" t="s">
        <v>151</v>
      </c>
      <c r="E36" s="1" t="s">
        <v>505</v>
      </c>
      <c r="F36" s="4">
        <v>575625</v>
      </c>
      <c r="G36" s="4">
        <v>4761.57</v>
      </c>
      <c r="H36" s="4">
        <v>1.76</v>
      </c>
    </row>
    <row r="37" spans="2:8">
      <c r="B37" s="1" t="s">
        <v>1349</v>
      </c>
      <c r="C37" s="29" t="s">
        <v>127</v>
      </c>
      <c r="D37" s="1" t="s">
        <v>206</v>
      </c>
      <c r="E37" s="1" t="s">
        <v>207</v>
      </c>
      <c r="F37" s="4">
        <v>3200000</v>
      </c>
      <c r="G37" s="4">
        <v>4598.3999999999996</v>
      </c>
      <c r="H37" s="4">
        <v>1.7</v>
      </c>
    </row>
    <row r="38" spans="2:8">
      <c r="B38" s="1" t="s">
        <v>1062</v>
      </c>
      <c r="C38" s="29" t="s">
        <v>127</v>
      </c>
      <c r="D38" s="1" t="s">
        <v>175</v>
      </c>
      <c r="E38" s="1" t="s">
        <v>282</v>
      </c>
      <c r="F38" s="4">
        <v>400000</v>
      </c>
      <c r="G38" s="4">
        <v>4582.2</v>
      </c>
      <c r="H38" s="4">
        <v>1.69</v>
      </c>
    </row>
    <row r="39" spans="2:8">
      <c r="B39" s="1" t="s">
        <v>1116</v>
      </c>
      <c r="C39" s="29" t="s">
        <v>127</v>
      </c>
      <c r="D39" s="1" t="s">
        <v>133</v>
      </c>
      <c r="E39" s="1" t="s">
        <v>267</v>
      </c>
      <c r="F39" s="4">
        <v>102112</v>
      </c>
      <c r="G39" s="4">
        <v>4517.95</v>
      </c>
      <c r="H39" s="4">
        <v>1.67</v>
      </c>
    </row>
    <row r="40" spans="2:8">
      <c r="B40" s="1" t="s">
        <v>1018</v>
      </c>
      <c r="C40" s="29" t="s">
        <v>127</v>
      </c>
      <c r="D40" s="1" t="s">
        <v>163</v>
      </c>
      <c r="E40" s="1" t="s">
        <v>164</v>
      </c>
      <c r="F40" s="4">
        <v>56000</v>
      </c>
      <c r="G40" s="4">
        <v>4276.1899999999996</v>
      </c>
      <c r="H40" s="4">
        <v>1.58</v>
      </c>
    </row>
    <row r="41" spans="2:8">
      <c r="B41" s="1" t="s">
        <v>1350</v>
      </c>
      <c r="C41" s="29" t="s">
        <v>127</v>
      </c>
      <c r="D41" s="1" t="s">
        <v>209</v>
      </c>
      <c r="E41" s="1" t="s">
        <v>210</v>
      </c>
      <c r="F41" s="4">
        <v>489385</v>
      </c>
      <c r="G41" s="4">
        <v>4239.79</v>
      </c>
      <c r="H41" s="4">
        <v>1.57</v>
      </c>
    </row>
    <row r="42" spans="2:8">
      <c r="B42" s="1" t="s">
        <v>1095</v>
      </c>
      <c r="C42" s="29" t="s">
        <v>127</v>
      </c>
      <c r="D42" s="1" t="s">
        <v>163</v>
      </c>
      <c r="E42" s="1" t="s">
        <v>177</v>
      </c>
      <c r="F42" s="4">
        <v>180000</v>
      </c>
      <c r="G42" s="4">
        <v>4200.12</v>
      </c>
      <c r="H42" s="4">
        <v>1.55</v>
      </c>
    </row>
    <row r="43" spans="2:8">
      <c r="B43" s="1" t="s">
        <v>1385</v>
      </c>
      <c r="C43" s="29" t="s">
        <v>127</v>
      </c>
      <c r="D43" s="1" t="s">
        <v>219</v>
      </c>
      <c r="E43" s="1" t="s">
        <v>506</v>
      </c>
      <c r="F43" s="4">
        <v>1711730</v>
      </c>
      <c r="G43" s="4">
        <v>4181.76</v>
      </c>
      <c r="H43" s="4">
        <v>1.55</v>
      </c>
    </row>
    <row r="44" spans="2:8">
      <c r="B44" s="1" t="s">
        <v>1124</v>
      </c>
      <c r="C44" s="29" t="s">
        <v>127</v>
      </c>
      <c r="D44" s="1" t="s">
        <v>161</v>
      </c>
      <c r="E44" s="1" t="s">
        <v>162</v>
      </c>
      <c r="F44" s="4">
        <v>235832</v>
      </c>
      <c r="G44" s="4">
        <v>4166.33</v>
      </c>
      <c r="H44" s="4">
        <v>1.54</v>
      </c>
    </row>
    <row r="45" spans="2:8">
      <c r="B45" s="1" t="s">
        <v>1295</v>
      </c>
      <c r="C45" s="29" t="s">
        <v>127</v>
      </c>
      <c r="D45" s="1" t="s">
        <v>145</v>
      </c>
      <c r="E45" s="1" t="s">
        <v>222</v>
      </c>
      <c r="F45" s="4">
        <v>181800</v>
      </c>
      <c r="G45" s="4">
        <v>3819.44</v>
      </c>
      <c r="H45" s="4">
        <v>1.41</v>
      </c>
    </row>
    <row r="46" spans="2:8">
      <c r="B46" s="1" t="s">
        <v>1109</v>
      </c>
      <c r="C46" s="29" t="s">
        <v>127</v>
      </c>
      <c r="D46" s="1" t="s">
        <v>244</v>
      </c>
      <c r="E46" s="1" t="s">
        <v>370</v>
      </c>
      <c r="F46" s="4">
        <v>375000</v>
      </c>
      <c r="G46" s="4">
        <v>3315.94</v>
      </c>
      <c r="H46" s="4">
        <v>1.23</v>
      </c>
    </row>
    <row r="47" spans="2:8">
      <c r="B47" s="1" t="s">
        <v>1396</v>
      </c>
      <c r="C47" s="29" t="s">
        <v>127</v>
      </c>
      <c r="D47" s="1" t="s">
        <v>163</v>
      </c>
      <c r="E47" s="1" t="s">
        <v>507</v>
      </c>
      <c r="F47" s="4">
        <v>618146</v>
      </c>
      <c r="G47" s="4">
        <v>3262.88</v>
      </c>
      <c r="H47" s="4">
        <v>1.21</v>
      </c>
    </row>
    <row r="48" spans="2:8">
      <c r="B48" s="1" t="s">
        <v>1397</v>
      </c>
      <c r="C48" s="29" t="s">
        <v>127</v>
      </c>
      <c r="D48" s="1" t="s">
        <v>156</v>
      </c>
      <c r="E48" s="1" t="s">
        <v>212</v>
      </c>
      <c r="F48" s="4">
        <v>84700</v>
      </c>
      <c r="G48" s="4">
        <v>3155.08</v>
      </c>
      <c r="H48" s="4">
        <v>1.17</v>
      </c>
    </row>
    <row r="49" spans="2:9">
      <c r="B49" s="1" t="s">
        <v>1015</v>
      </c>
      <c r="C49" s="29" t="s">
        <v>127</v>
      </c>
      <c r="D49" s="1" t="s">
        <v>145</v>
      </c>
      <c r="E49" s="1" t="s">
        <v>153</v>
      </c>
      <c r="F49" s="4">
        <v>115000</v>
      </c>
      <c r="G49" s="4">
        <v>2752.12</v>
      </c>
      <c r="H49" s="4">
        <v>1.02</v>
      </c>
    </row>
    <row r="50" spans="2:9">
      <c r="B50" s="1" t="s">
        <v>1398</v>
      </c>
      <c r="C50" s="29" t="s">
        <v>127</v>
      </c>
      <c r="D50" s="1" t="s">
        <v>219</v>
      </c>
      <c r="E50" s="1" t="s">
        <v>508</v>
      </c>
      <c r="F50" s="4">
        <v>502392</v>
      </c>
      <c r="G50" s="4">
        <v>2716.94</v>
      </c>
      <c r="H50" s="4">
        <v>1</v>
      </c>
    </row>
    <row r="51" spans="2:9">
      <c r="B51" s="1" t="s">
        <v>1341</v>
      </c>
      <c r="C51" s="29" t="s">
        <v>127</v>
      </c>
      <c r="D51" s="1" t="s">
        <v>186</v>
      </c>
      <c r="E51" s="1" t="s">
        <v>187</v>
      </c>
      <c r="F51" s="4">
        <v>180000</v>
      </c>
      <c r="G51" s="4">
        <v>2481.0300000000002</v>
      </c>
      <c r="H51" s="4">
        <v>0.92</v>
      </c>
    </row>
    <row r="52" spans="2:9">
      <c r="B52" s="1" t="s">
        <v>1130</v>
      </c>
      <c r="C52" s="29" t="s">
        <v>127</v>
      </c>
      <c r="D52" s="1" t="s">
        <v>244</v>
      </c>
      <c r="E52" s="1" t="s">
        <v>400</v>
      </c>
      <c r="F52" s="4">
        <v>30000</v>
      </c>
      <c r="G52" s="4">
        <v>2244.7199999999998</v>
      </c>
      <c r="H52" s="4">
        <v>0.83</v>
      </c>
    </row>
    <row r="53" spans="2:9">
      <c r="B53" s="1" t="s">
        <v>1057</v>
      </c>
      <c r="C53" s="29" t="s">
        <v>127</v>
      </c>
      <c r="D53" s="1" t="s">
        <v>151</v>
      </c>
      <c r="E53" s="1" t="s">
        <v>152</v>
      </c>
      <c r="F53" s="4">
        <v>27375</v>
      </c>
      <c r="G53" s="4">
        <v>1409.85</v>
      </c>
      <c r="H53" s="4">
        <v>0.52</v>
      </c>
    </row>
    <row r="54" spans="2:9">
      <c r="B54" s="1" t="s">
        <v>1302</v>
      </c>
      <c r="C54" s="29" t="s">
        <v>127</v>
      </c>
      <c r="D54" s="1" t="s">
        <v>141</v>
      </c>
      <c r="E54" s="1" t="s">
        <v>435</v>
      </c>
      <c r="F54" s="4">
        <v>103571</v>
      </c>
      <c r="G54" s="4">
        <v>211.34</v>
      </c>
      <c r="H54" s="4">
        <v>0.08</v>
      </c>
    </row>
    <row r="55" spans="2:9">
      <c r="B55" s="1" t="s">
        <v>1394</v>
      </c>
      <c r="C55" s="29" t="s">
        <v>127</v>
      </c>
      <c r="D55" s="1" t="s">
        <v>231</v>
      </c>
      <c r="E55" s="1" t="s">
        <v>493</v>
      </c>
      <c r="F55" s="4">
        <v>210000</v>
      </c>
      <c r="G55" s="4">
        <v>4.3099999999999996</v>
      </c>
      <c r="H55" s="4">
        <v>0</v>
      </c>
      <c r="I55" s="1" t="s">
        <v>396</v>
      </c>
    </row>
    <row r="56" spans="2:9">
      <c r="B56" s="2" t="s">
        <v>196</v>
      </c>
      <c r="C56" s="31"/>
      <c r="D56" s="2"/>
      <c r="E56" s="2"/>
      <c r="F56" s="8"/>
      <c r="G56" s="8">
        <f>SUM(G12:G54)</f>
        <v>261615.73999999996</v>
      </c>
      <c r="H56" s="8">
        <f>SUM(H12:H54)</f>
        <v>96.710000000000008</v>
      </c>
    </row>
    <row r="57" spans="2:9">
      <c r="B57" s="2" t="s">
        <v>197</v>
      </c>
      <c r="C57" s="31"/>
      <c r="D57" s="2"/>
      <c r="E57" s="2"/>
      <c r="F57" s="8"/>
      <c r="G57" s="8">
        <v>9841.74</v>
      </c>
      <c r="H57" s="8">
        <v>3.64</v>
      </c>
    </row>
    <row r="58" spans="2:9">
      <c r="B58" s="2" t="s">
        <v>112</v>
      </c>
      <c r="C58" s="31"/>
      <c r="D58" s="2"/>
      <c r="E58" s="2"/>
      <c r="F58" s="8"/>
      <c r="G58" s="8">
        <v>271461.78999999998</v>
      </c>
      <c r="H58" s="8">
        <v>100.36</v>
      </c>
    </row>
    <row r="59" spans="2:9">
      <c r="B59" s="2" t="s">
        <v>198</v>
      </c>
      <c r="C59" s="31"/>
      <c r="D59" s="2"/>
      <c r="E59" s="2"/>
      <c r="F59" s="8"/>
      <c r="G59" s="8">
        <v>-971.8650782900022</v>
      </c>
      <c r="H59" s="8">
        <v>-0.35999999999999943</v>
      </c>
    </row>
    <row r="60" spans="2:9">
      <c r="B60" s="2" t="s">
        <v>114</v>
      </c>
      <c r="C60" s="31"/>
      <c r="D60" s="2"/>
      <c r="E60" s="2"/>
      <c r="F60" s="8"/>
      <c r="G60" s="8">
        <v>270489.92492170999</v>
      </c>
      <c r="H60" s="8">
        <v>100</v>
      </c>
    </row>
    <row r="61" spans="2:9">
      <c r="B61" s="1" t="s">
        <v>115</v>
      </c>
    </row>
    <row r="62" spans="2:9">
      <c r="B62" s="1" t="s">
        <v>116</v>
      </c>
    </row>
    <row r="63" spans="2:9">
      <c r="B63" s="1" t="s">
        <v>117</v>
      </c>
      <c r="C63" s="37">
        <v>44500</v>
      </c>
    </row>
    <row r="64" spans="2:9" ht="25.5">
      <c r="B64" s="9" t="s">
        <v>118</v>
      </c>
      <c r="C64" s="29" t="s">
        <v>119</v>
      </c>
    </row>
    <row r="65" spans="2:3">
      <c r="B65" s="2"/>
    </row>
    <row r="66" spans="2:3">
      <c r="B66" s="2" t="s">
        <v>120</v>
      </c>
    </row>
    <row r="67" spans="2:3">
      <c r="B67" s="2" t="s">
        <v>199</v>
      </c>
    </row>
    <row r="68" spans="2:3">
      <c r="B68" s="2" t="s">
        <v>121</v>
      </c>
    </row>
    <row r="69" spans="2:3">
      <c r="B69" s="2" t="s">
        <v>509</v>
      </c>
      <c r="C69" s="31"/>
    </row>
    <row r="70" spans="2:3">
      <c r="B70" s="2" t="s">
        <v>510</v>
      </c>
      <c r="C70" s="31"/>
    </row>
    <row r="71" spans="2:3">
      <c r="B71" s="2" t="s">
        <v>511</v>
      </c>
      <c r="C71" s="31"/>
    </row>
    <row r="72" spans="2:3">
      <c r="B72" s="2" t="s">
        <v>512</v>
      </c>
      <c r="C72" s="31"/>
    </row>
    <row r="73" spans="2:3">
      <c r="B73" s="2" t="s">
        <v>513</v>
      </c>
      <c r="C73" s="31"/>
    </row>
    <row r="74" spans="2:3">
      <c r="B74" s="2" t="s">
        <v>514</v>
      </c>
      <c r="C74" s="31"/>
    </row>
    <row r="75" spans="2:3">
      <c r="B75" s="2" t="s">
        <v>515</v>
      </c>
      <c r="C75" s="31"/>
    </row>
    <row r="76" spans="2:3">
      <c r="B76" s="2" t="s">
        <v>516</v>
      </c>
      <c r="C76" s="31"/>
    </row>
    <row r="77" spans="2:3">
      <c r="B77" s="47" t="s">
        <v>1554</v>
      </c>
      <c r="C77" s="31"/>
    </row>
    <row r="78" spans="2:3">
      <c r="B78" s="47" t="s">
        <v>122</v>
      </c>
    </row>
    <row r="79" spans="2:3">
      <c r="B79" s="47" t="s">
        <v>123</v>
      </c>
    </row>
  </sheetData>
  <mergeCells count="3">
    <mergeCell ref="B1:E1"/>
    <mergeCell ref="C3:C7"/>
    <mergeCell ref="D3:D7"/>
  </mergeCells>
  <hyperlinks>
    <hyperlink ref="A1" location="Index!A1" display="Index" xr:uid="{53EB9D76-090C-46B1-8CC7-2A4560F9D834}"/>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C58EC-AF4C-4A90-99BC-4CD444A84D0B}">
  <sheetPr codeName="Sheet92"/>
  <dimension ref="A1:I91"/>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405" t="s">
        <v>71</v>
      </c>
      <c r="C1" s="405"/>
      <c r="D1" s="405"/>
      <c r="E1" s="405"/>
    </row>
    <row r="2" spans="1:9" ht="13.5" thickBot="1"/>
    <row r="3" spans="1:9" s="10" customFormat="1" ht="15">
      <c r="B3" s="23" t="s">
        <v>944</v>
      </c>
      <c r="C3" s="431"/>
      <c r="D3" s="418"/>
      <c r="F3" s="12"/>
      <c r="G3" s="12"/>
      <c r="H3" s="12"/>
    </row>
    <row r="4" spans="1:9" s="10" customFormat="1" ht="15">
      <c r="B4" s="24" t="s">
        <v>945</v>
      </c>
      <c r="C4" s="432"/>
      <c r="D4" s="419"/>
      <c r="F4" s="12"/>
      <c r="G4" s="12"/>
      <c r="H4" s="12"/>
    </row>
    <row r="5" spans="1:9" s="10" customFormat="1" ht="15">
      <c r="B5" s="25" t="s">
        <v>915</v>
      </c>
      <c r="C5" s="432"/>
      <c r="D5" s="419"/>
      <c r="F5" s="12"/>
      <c r="G5" s="12"/>
      <c r="H5" s="12"/>
    </row>
    <row r="6" spans="1:9" s="10" customFormat="1" ht="15">
      <c r="B6" s="25" t="s">
        <v>946</v>
      </c>
      <c r="C6" s="432"/>
      <c r="D6" s="419"/>
      <c r="F6" s="12"/>
      <c r="G6" s="12"/>
      <c r="H6" s="12"/>
    </row>
    <row r="7" spans="1:9" s="10" customFormat="1" ht="30.75" thickBot="1">
      <c r="B7" s="27" t="s">
        <v>947</v>
      </c>
      <c r="C7" s="433"/>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1331</v>
      </c>
      <c r="C15" s="29" t="s">
        <v>127</v>
      </c>
      <c r="D15" s="1" t="s">
        <v>137</v>
      </c>
      <c r="E15" s="1" t="s">
        <v>270</v>
      </c>
      <c r="F15" s="4">
        <v>430000</v>
      </c>
      <c r="G15" s="4">
        <v>5179.57</v>
      </c>
      <c r="H15" s="4">
        <v>3.55</v>
      </c>
    </row>
    <row r="16" spans="1:9">
      <c r="B16" s="1" t="s">
        <v>1030</v>
      </c>
      <c r="C16" s="29" t="s">
        <v>127</v>
      </c>
      <c r="D16" s="1" t="s">
        <v>250</v>
      </c>
      <c r="E16" s="1" t="s">
        <v>353</v>
      </c>
      <c r="F16" s="4">
        <v>2410000</v>
      </c>
      <c r="G16" s="4">
        <v>5164.63</v>
      </c>
      <c r="H16" s="4">
        <v>3.54</v>
      </c>
    </row>
    <row r="17" spans="2:8">
      <c r="B17" s="1" t="s">
        <v>1379</v>
      </c>
      <c r="C17" s="29" t="s">
        <v>127</v>
      </c>
      <c r="D17" s="1" t="s">
        <v>133</v>
      </c>
      <c r="E17" s="1" t="s">
        <v>461</v>
      </c>
      <c r="F17" s="4">
        <v>150000</v>
      </c>
      <c r="G17" s="4">
        <v>4853.7</v>
      </c>
      <c r="H17" s="4">
        <v>3.32</v>
      </c>
    </row>
    <row r="18" spans="2:8">
      <c r="B18" s="1" t="s">
        <v>1293</v>
      </c>
      <c r="C18" s="29" t="s">
        <v>127</v>
      </c>
      <c r="D18" s="1" t="s">
        <v>137</v>
      </c>
      <c r="E18" s="1" t="s">
        <v>430</v>
      </c>
      <c r="F18" s="4">
        <v>1015000</v>
      </c>
      <c r="G18" s="4">
        <v>4725.84</v>
      </c>
      <c r="H18" s="4">
        <v>3.24</v>
      </c>
    </row>
    <row r="19" spans="2:8">
      <c r="B19" s="1" t="s">
        <v>1053</v>
      </c>
      <c r="C19" s="29" t="s">
        <v>127</v>
      </c>
      <c r="D19" s="1" t="s">
        <v>335</v>
      </c>
      <c r="E19" s="1" t="s">
        <v>339</v>
      </c>
      <c r="F19" s="4">
        <v>1100000</v>
      </c>
      <c r="G19" s="4">
        <v>4590.3</v>
      </c>
      <c r="H19" s="4">
        <v>3.14</v>
      </c>
    </row>
    <row r="20" spans="2:8">
      <c r="B20" s="1" t="s">
        <v>1342</v>
      </c>
      <c r="C20" s="29" t="s">
        <v>127</v>
      </c>
      <c r="D20" s="1" t="s">
        <v>168</v>
      </c>
      <c r="E20" s="1" t="s">
        <v>348</v>
      </c>
      <c r="F20" s="4">
        <v>118000</v>
      </c>
      <c r="G20" s="4">
        <v>3939.31</v>
      </c>
      <c r="H20" s="4">
        <v>2.7</v>
      </c>
    </row>
    <row r="21" spans="2:8">
      <c r="B21" s="1" t="s">
        <v>1090</v>
      </c>
      <c r="C21" s="29" t="s">
        <v>127</v>
      </c>
      <c r="D21" s="1" t="s">
        <v>128</v>
      </c>
      <c r="E21" s="1" t="s">
        <v>129</v>
      </c>
      <c r="F21" s="4">
        <v>470000</v>
      </c>
      <c r="G21" s="4">
        <v>3769.64</v>
      </c>
      <c r="H21" s="4">
        <v>2.58</v>
      </c>
    </row>
    <row r="22" spans="2:8">
      <c r="B22" s="1" t="s">
        <v>1086</v>
      </c>
      <c r="C22" s="29" t="s">
        <v>127</v>
      </c>
      <c r="D22" s="1" t="s">
        <v>234</v>
      </c>
      <c r="E22" s="1" t="s">
        <v>373</v>
      </c>
      <c r="F22" s="4">
        <v>10000</v>
      </c>
      <c r="G22" s="4">
        <v>3763.61</v>
      </c>
      <c r="H22" s="4">
        <v>2.58</v>
      </c>
    </row>
    <row r="23" spans="2:8">
      <c r="B23" s="1" t="s">
        <v>1093</v>
      </c>
      <c r="C23" s="29" t="s">
        <v>127</v>
      </c>
      <c r="D23" s="1" t="s">
        <v>194</v>
      </c>
      <c r="E23" s="1" t="s">
        <v>358</v>
      </c>
      <c r="F23" s="4">
        <v>125000</v>
      </c>
      <c r="G23" s="4">
        <v>3749.94</v>
      </c>
      <c r="H23" s="4">
        <v>2.57</v>
      </c>
    </row>
    <row r="24" spans="2:8">
      <c r="B24" s="1" t="s">
        <v>1095</v>
      </c>
      <c r="C24" s="29" t="s">
        <v>127</v>
      </c>
      <c r="D24" s="1" t="s">
        <v>163</v>
      </c>
      <c r="E24" s="1" t="s">
        <v>177</v>
      </c>
      <c r="F24" s="4">
        <v>160000</v>
      </c>
      <c r="G24" s="4">
        <v>3733.44</v>
      </c>
      <c r="H24" s="4">
        <v>2.56</v>
      </c>
    </row>
    <row r="25" spans="2:8">
      <c r="B25" s="1" t="s">
        <v>1036</v>
      </c>
      <c r="C25" s="29" t="s">
        <v>127</v>
      </c>
      <c r="D25" s="1" t="s">
        <v>139</v>
      </c>
      <c r="E25" s="1" t="s">
        <v>462</v>
      </c>
      <c r="F25" s="4">
        <v>600000</v>
      </c>
      <c r="G25" s="4">
        <v>3688.5</v>
      </c>
      <c r="H25" s="4">
        <v>2.5299999999999998</v>
      </c>
    </row>
    <row r="26" spans="2:8">
      <c r="B26" s="1" t="s">
        <v>1301</v>
      </c>
      <c r="C26" s="29" t="s">
        <v>127</v>
      </c>
      <c r="D26" s="1" t="s">
        <v>274</v>
      </c>
      <c r="E26" s="1" t="s">
        <v>463</v>
      </c>
      <c r="F26" s="4">
        <v>1261000</v>
      </c>
      <c r="G26" s="4">
        <v>3528.28</v>
      </c>
      <c r="H26" s="4">
        <v>2.42</v>
      </c>
    </row>
    <row r="27" spans="2:8">
      <c r="B27" s="1" t="s">
        <v>1110</v>
      </c>
      <c r="C27" s="29" t="s">
        <v>127</v>
      </c>
      <c r="D27" s="1" t="s">
        <v>175</v>
      </c>
      <c r="E27" s="1" t="s">
        <v>464</v>
      </c>
      <c r="F27" s="4">
        <v>359137</v>
      </c>
      <c r="G27" s="4">
        <v>3496.56</v>
      </c>
      <c r="H27" s="4">
        <v>2.39</v>
      </c>
    </row>
    <row r="28" spans="2:8">
      <c r="B28" s="1" t="s">
        <v>1399</v>
      </c>
      <c r="C28" s="29" t="s">
        <v>127</v>
      </c>
      <c r="D28" s="1" t="s">
        <v>165</v>
      </c>
      <c r="E28" s="1" t="s">
        <v>465</v>
      </c>
      <c r="F28" s="4">
        <v>85000</v>
      </c>
      <c r="G28" s="4">
        <v>3452.79</v>
      </c>
      <c r="H28" s="4">
        <v>2.36</v>
      </c>
    </row>
    <row r="29" spans="2:8">
      <c r="B29" s="1" t="s">
        <v>1085</v>
      </c>
      <c r="C29" s="29" t="s">
        <v>127</v>
      </c>
      <c r="D29" s="1" t="s">
        <v>227</v>
      </c>
      <c r="E29" s="1" t="s">
        <v>265</v>
      </c>
      <c r="F29" s="4">
        <v>85000</v>
      </c>
      <c r="G29" s="4">
        <v>3135.91</v>
      </c>
      <c r="H29" s="4">
        <v>2.15</v>
      </c>
    </row>
    <row r="30" spans="2:8">
      <c r="B30" s="1" t="s">
        <v>1400</v>
      </c>
      <c r="C30" s="29" t="s">
        <v>127</v>
      </c>
      <c r="D30" s="1" t="s">
        <v>133</v>
      </c>
      <c r="E30" s="1" t="s">
        <v>149</v>
      </c>
      <c r="F30" s="4">
        <v>77660</v>
      </c>
      <c r="G30" s="4">
        <v>3047.15</v>
      </c>
      <c r="H30" s="4">
        <v>2.09</v>
      </c>
    </row>
    <row r="31" spans="2:8">
      <c r="B31" s="1" t="s">
        <v>1401</v>
      </c>
      <c r="C31" s="29" t="s">
        <v>127</v>
      </c>
      <c r="D31" s="1" t="s">
        <v>154</v>
      </c>
      <c r="E31" s="1" t="s">
        <v>155</v>
      </c>
      <c r="F31" s="4">
        <v>294200</v>
      </c>
      <c r="G31" s="4">
        <v>3046.44</v>
      </c>
      <c r="H31" s="4">
        <v>2.09</v>
      </c>
    </row>
    <row r="32" spans="2:8">
      <c r="B32" s="1" t="s">
        <v>1022</v>
      </c>
      <c r="C32" s="29" t="s">
        <v>127</v>
      </c>
      <c r="D32" s="1" t="s">
        <v>219</v>
      </c>
      <c r="E32" s="1" t="s">
        <v>287</v>
      </c>
      <c r="F32" s="4">
        <v>70000</v>
      </c>
      <c r="G32" s="4">
        <v>2983.44</v>
      </c>
      <c r="H32" s="4">
        <v>2.04</v>
      </c>
    </row>
    <row r="33" spans="2:8">
      <c r="B33" s="1" t="s">
        <v>1046</v>
      </c>
      <c r="C33" s="29" t="s">
        <v>127</v>
      </c>
      <c r="D33" s="1" t="s">
        <v>128</v>
      </c>
      <c r="E33" s="1" t="s">
        <v>391</v>
      </c>
      <c r="F33" s="4">
        <v>3000000</v>
      </c>
      <c r="G33" s="4">
        <v>2923.5</v>
      </c>
      <c r="H33" s="4">
        <v>2</v>
      </c>
    </row>
    <row r="34" spans="2:8">
      <c r="B34" s="1" t="s">
        <v>1383</v>
      </c>
      <c r="C34" s="29" t="s">
        <v>127</v>
      </c>
      <c r="D34" s="1" t="s">
        <v>151</v>
      </c>
      <c r="E34" s="1" t="s">
        <v>374</v>
      </c>
      <c r="F34" s="4">
        <v>135000</v>
      </c>
      <c r="G34" s="4">
        <v>2892.24</v>
      </c>
      <c r="H34" s="4">
        <v>1.98</v>
      </c>
    </row>
    <row r="35" spans="2:8">
      <c r="B35" s="1" t="s">
        <v>1382</v>
      </c>
      <c r="C35" s="29" t="s">
        <v>127</v>
      </c>
      <c r="D35" s="1" t="s">
        <v>133</v>
      </c>
      <c r="E35" s="1" t="s">
        <v>466</v>
      </c>
      <c r="F35" s="4">
        <v>270000</v>
      </c>
      <c r="G35" s="4">
        <v>2884.28</v>
      </c>
      <c r="H35" s="4">
        <v>1.98</v>
      </c>
    </row>
    <row r="36" spans="2:8">
      <c r="B36" s="1" t="s">
        <v>1402</v>
      </c>
      <c r="C36" s="29" t="s">
        <v>127</v>
      </c>
      <c r="D36" s="1" t="s">
        <v>156</v>
      </c>
      <c r="E36" s="1" t="s">
        <v>467</v>
      </c>
      <c r="F36" s="4">
        <v>120798</v>
      </c>
      <c r="G36" s="4">
        <v>2813.33</v>
      </c>
      <c r="H36" s="4">
        <v>1.93</v>
      </c>
    </row>
    <row r="37" spans="2:8">
      <c r="B37" s="1" t="s">
        <v>1338</v>
      </c>
      <c r="C37" s="29" t="s">
        <v>127</v>
      </c>
      <c r="D37" s="1" t="s">
        <v>274</v>
      </c>
      <c r="E37" s="1" t="s">
        <v>423</v>
      </c>
      <c r="F37" s="4">
        <v>601854</v>
      </c>
      <c r="G37" s="4">
        <v>2793.51</v>
      </c>
      <c r="H37" s="4">
        <v>1.91</v>
      </c>
    </row>
    <row r="38" spans="2:8">
      <c r="B38" s="1" t="s">
        <v>1403</v>
      </c>
      <c r="C38" s="29" t="s">
        <v>127</v>
      </c>
      <c r="D38" s="1" t="s">
        <v>139</v>
      </c>
      <c r="E38" s="1" t="s">
        <v>468</v>
      </c>
      <c r="F38" s="4">
        <v>1500000</v>
      </c>
      <c r="G38" s="4">
        <v>2692.5</v>
      </c>
      <c r="H38" s="4">
        <v>1.84</v>
      </c>
    </row>
    <row r="39" spans="2:8">
      <c r="B39" s="1" t="s">
        <v>1290</v>
      </c>
      <c r="C39" s="29" t="s">
        <v>127</v>
      </c>
      <c r="D39" s="1" t="s">
        <v>156</v>
      </c>
      <c r="E39" s="1" t="s">
        <v>425</v>
      </c>
      <c r="F39" s="4">
        <v>300000</v>
      </c>
      <c r="G39" s="4">
        <v>2687.1</v>
      </c>
      <c r="H39" s="4">
        <v>1.84</v>
      </c>
    </row>
    <row r="40" spans="2:8">
      <c r="B40" s="1" t="s">
        <v>1029</v>
      </c>
      <c r="C40" s="29" t="s">
        <v>127</v>
      </c>
      <c r="D40" s="1" t="s">
        <v>165</v>
      </c>
      <c r="E40" s="1" t="s">
        <v>269</v>
      </c>
      <c r="F40" s="4">
        <v>42000</v>
      </c>
      <c r="G40" s="4">
        <v>2551.65</v>
      </c>
      <c r="H40" s="4">
        <v>1.75</v>
      </c>
    </row>
    <row r="41" spans="2:8">
      <c r="B41" s="1" t="s">
        <v>1072</v>
      </c>
      <c r="C41" s="29" t="s">
        <v>127</v>
      </c>
      <c r="D41" s="1" t="s">
        <v>151</v>
      </c>
      <c r="E41" s="1" t="s">
        <v>178</v>
      </c>
      <c r="F41" s="4">
        <v>70000</v>
      </c>
      <c r="G41" s="4">
        <v>2527.46</v>
      </c>
      <c r="H41" s="4">
        <v>1.73</v>
      </c>
    </row>
    <row r="42" spans="2:8">
      <c r="B42" s="1" t="s">
        <v>1048</v>
      </c>
      <c r="C42" s="29" t="s">
        <v>127</v>
      </c>
      <c r="D42" s="1" t="s">
        <v>188</v>
      </c>
      <c r="E42" s="1" t="s">
        <v>193</v>
      </c>
      <c r="F42" s="4">
        <v>530000</v>
      </c>
      <c r="G42" s="4">
        <v>2511.67</v>
      </c>
      <c r="H42" s="4">
        <v>1.72</v>
      </c>
    </row>
    <row r="43" spans="2:8">
      <c r="B43" s="1" t="s">
        <v>1404</v>
      </c>
      <c r="C43" s="29" t="s">
        <v>127</v>
      </c>
      <c r="D43" s="1" t="s">
        <v>147</v>
      </c>
      <c r="E43" s="1" t="s">
        <v>469</v>
      </c>
      <c r="F43" s="4">
        <v>310002</v>
      </c>
      <c r="G43" s="4">
        <v>2422.8200000000002</v>
      </c>
      <c r="H43" s="4">
        <v>1.66</v>
      </c>
    </row>
    <row r="44" spans="2:8">
      <c r="B44" s="1" t="s">
        <v>1395</v>
      </c>
      <c r="C44" s="29" t="s">
        <v>127</v>
      </c>
      <c r="D44" s="1" t="s">
        <v>156</v>
      </c>
      <c r="E44" s="1" t="s">
        <v>470</v>
      </c>
      <c r="F44" s="4">
        <v>126000</v>
      </c>
      <c r="G44" s="4">
        <v>2416.2399999999998</v>
      </c>
      <c r="H44" s="4">
        <v>1.65</v>
      </c>
    </row>
    <row r="45" spans="2:8">
      <c r="B45" s="1" t="s">
        <v>1390</v>
      </c>
      <c r="C45" s="29" t="s">
        <v>127</v>
      </c>
      <c r="D45" s="1" t="s">
        <v>147</v>
      </c>
      <c r="E45" s="1" t="s">
        <v>471</v>
      </c>
      <c r="F45" s="4">
        <v>131000</v>
      </c>
      <c r="G45" s="4">
        <v>2385.1799999999998</v>
      </c>
      <c r="H45" s="4">
        <v>1.63</v>
      </c>
    </row>
    <row r="46" spans="2:8">
      <c r="B46" s="1" t="s">
        <v>1049</v>
      </c>
      <c r="C46" s="29" t="s">
        <v>127</v>
      </c>
      <c r="D46" s="1" t="s">
        <v>133</v>
      </c>
      <c r="E46" s="1" t="s">
        <v>401</v>
      </c>
      <c r="F46" s="4">
        <v>160000</v>
      </c>
      <c r="G46" s="4">
        <v>2364.56</v>
      </c>
      <c r="H46" s="4">
        <v>1.62</v>
      </c>
    </row>
    <row r="47" spans="2:8">
      <c r="B47" s="1" t="s">
        <v>1120</v>
      </c>
      <c r="C47" s="29" t="s">
        <v>127</v>
      </c>
      <c r="D47" s="1" t="s">
        <v>165</v>
      </c>
      <c r="E47" s="1" t="s">
        <v>472</v>
      </c>
      <c r="F47" s="4">
        <v>235000</v>
      </c>
      <c r="G47" s="4">
        <v>2357.4</v>
      </c>
      <c r="H47" s="4">
        <v>1.61</v>
      </c>
    </row>
    <row r="48" spans="2:8">
      <c r="B48" s="1" t="s">
        <v>1341</v>
      </c>
      <c r="C48" s="29" t="s">
        <v>127</v>
      </c>
      <c r="D48" s="1" t="s">
        <v>186</v>
      </c>
      <c r="E48" s="1" t="s">
        <v>187</v>
      </c>
      <c r="F48" s="4">
        <v>161700</v>
      </c>
      <c r="G48" s="4">
        <v>2228.79</v>
      </c>
      <c r="H48" s="4">
        <v>1.53</v>
      </c>
    </row>
    <row r="49" spans="2:8">
      <c r="B49" s="1" t="s">
        <v>1295</v>
      </c>
      <c r="C49" s="29" t="s">
        <v>127</v>
      </c>
      <c r="D49" s="1" t="s">
        <v>145</v>
      </c>
      <c r="E49" s="1" t="s">
        <v>222</v>
      </c>
      <c r="F49" s="4">
        <v>102700</v>
      </c>
      <c r="G49" s="4">
        <v>2157.62</v>
      </c>
      <c r="H49" s="4">
        <v>1.48</v>
      </c>
    </row>
    <row r="50" spans="2:8">
      <c r="B50" s="1" t="s">
        <v>1135</v>
      </c>
      <c r="C50" s="29" t="s">
        <v>127</v>
      </c>
      <c r="D50" s="1" t="s">
        <v>128</v>
      </c>
      <c r="E50" s="1" t="s">
        <v>394</v>
      </c>
      <c r="F50" s="4">
        <v>1152350</v>
      </c>
      <c r="G50" s="4">
        <v>2080.5700000000002</v>
      </c>
      <c r="H50" s="4">
        <v>1.42</v>
      </c>
    </row>
    <row r="51" spans="2:8">
      <c r="B51" s="1" t="s">
        <v>1100</v>
      </c>
      <c r="C51" s="29" t="s">
        <v>127</v>
      </c>
      <c r="D51" s="1" t="s">
        <v>350</v>
      </c>
      <c r="E51" s="1" t="s">
        <v>351</v>
      </c>
      <c r="F51" s="4">
        <v>254863</v>
      </c>
      <c r="G51" s="4">
        <v>2002.2</v>
      </c>
      <c r="H51" s="4">
        <v>1.37</v>
      </c>
    </row>
    <row r="52" spans="2:8">
      <c r="B52" s="1" t="s">
        <v>1092</v>
      </c>
      <c r="C52" s="29" t="s">
        <v>127</v>
      </c>
      <c r="D52" s="1" t="s">
        <v>128</v>
      </c>
      <c r="E52" s="1" t="s">
        <v>393</v>
      </c>
      <c r="F52" s="4">
        <v>1177000</v>
      </c>
      <c r="G52" s="4">
        <v>1979.13</v>
      </c>
      <c r="H52" s="4">
        <v>1.36</v>
      </c>
    </row>
    <row r="53" spans="2:8">
      <c r="B53" s="1" t="s">
        <v>1058</v>
      </c>
      <c r="C53" s="29" t="s">
        <v>127</v>
      </c>
      <c r="D53" s="1" t="s">
        <v>156</v>
      </c>
      <c r="E53" s="1" t="s">
        <v>431</v>
      </c>
      <c r="F53" s="4">
        <v>250000</v>
      </c>
      <c r="G53" s="4">
        <v>1917.88</v>
      </c>
      <c r="H53" s="4">
        <v>1.31</v>
      </c>
    </row>
    <row r="54" spans="2:8">
      <c r="B54" s="1" t="s">
        <v>1089</v>
      </c>
      <c r="C54" s="29" t="s">
        <v>127</v>
      </c>
      <c r="D54" s="1" t="s">
        <v>188</v>
      </c>
      <c r="E54" s="1" t="s">
        <v>352</v>
      </c>
      <c r="F54" s="4">
        <v>1259000</v>
      </c>
      <c r="G54" s="4">
        <v>1874.02</v>
      </c>
      <c r="H54" s="4">
        <v>1.28</v>
      </c>
    </row>
    <row r="55" spans="2:8">
      <c r="B55" s="1" t="s">
        <v>1132</v>
      </c>
      <c r="C55" s="29" t="s">
        <v>127</v>
      </c>
      <c r="D55" s="1" t="s">
        <v>188</v>
      </c>
      <c r="E55" s="1" t="s">
        <v>189</v>
      </c>
      <c r="F55" s="4">
        <v>300000</v>
      </c>
      <c r="G55" s="4">
        <v>1866.9</v>
      </c>
      <c r="H55" s="4">
        <v>1.28</v>
      </c>
    </row>
    <row r="56" spans="2:8">
      <c r="B56" s="1" t="s">
        <v>1027</v>
      </c>
      <c r="C56" s="29" t="s">
        <v>127</v>
      </c>
      <c r="D56" s="1" t="s">
        <v>128</v>
      </c>
      <c r="E56" s="1" t="s">
        <v>144</v>
      </c>
      <c r="F56" s="4">
        <v>250000</v>
      </c>
      <c r="G56" s="4">
        <v>1855</v>
      </c>
      <c r="H56" s="4">
        <v>1.27</v>
      </c>
    </row>
    <row r="57" spans="2:8">
      <c r="B57" s="1" t="s">
        <v>1083</v>
      </c>
      <c r="C57" s="29" t="s">
        <v>127</v>
      </c>
      <c r="D57" s="1" t="s">
        <v>156</v>
      </c>
      <c r="E57" s="1" t="s">
        <v>473</v>
      </c>
      <c r="F57" s="4">
        <v>81999</v>
      </c>
      <c r="G57" s="4">
        <v>1791.39</v>
      </c>
      <c r="H57" s="4">
        <v>1.23</v>
      </c>
    </row>
    <row r="58" spans="2:8">
      <c r="B58" s="1" t="s">
        <v>1300</v>
      </c>
      <c r="C58" s="29" t="s">
        <v>127</v>
      </c>
      <c r="D58" s="1" t="s">
        <v>145</v>
      </c>
      <c r="E58" s="1" t="s">
        <v>191</v>
      </c>
      <c r="F58" s="4">
        <v>7052</v>
      </c>
      <c r="G58" s="4">
        <v>1791.26</v>
      </c>
      <c r="H58" s="4">
        <v>1.23</v>
      </c>
    </row>
    <row r="59" spans="2:8">
      <c r="B59" s="1" t="s">
        <v>1112</v>
      </c>
      <c r="C59" s="29" t="s">
        <v>127</v>
      </c>
      <c r="D59" s="1" t="s">
        <v>244</v>
      </c>
      <c r="E59" s="1" t="s">
        <v>474</v>
      </c>
      <c r="F59" s="4">
        <v>270000</v>
      </c>
      <c r="G59" s="4">
        <v>1788.89</v>
      </c>
      <c r="H59" s="4">
        <v>1.23</v>
      </c>
    </row>
    <row r="60" spans="2:8">
      <c r="B60" s="1" t="s">
        <v>1405</v>
      </c>
      <c r="C60" s="29" t="s">
        <v>127</v>
      </c>
      <c r="D60" s="1" t="s">
        <v>219</v>
      </c>
      <c r="E60" s="1" t="s">
        <v>475</v>
      </c>
      <c r="F60" s="4">
        <v>311100</v>
      </c>
      <c r="G60" s="4">
        <v>1621.92</v>
      </c>
      <c r="H60" s="4">
        <v>1.1100000000000001</v>
      </c>
    </row>
    <row r="61" spans="2:8">
      <c r="B61" s="1" t="s">
        <v>1117</v>
      </c>
      <c r="C61" s="29" t="s">
        <v>127</v>
      </c>
      <c r="D61" s="1" t="s">
        <v>147</v>
      </c>
      <c r="E61" s="1" t="s">
        <v>476</v>
      </c>
      <c r="F61" s="4">
        <v>750000</v>
      </c>
      <c r="G61" s="4">
        <v>1596.75</v>
      </c>
      <c r="H61" s="4">
        <v>1.0900000000000001</v>
      </c>
    </row>
    <row r="62" spans="2:8">
      <c r="B62" s="1" t="s">
        <v>1406</v>
      </c>
      <c r="C62" s="29" t="s">
        <v>127</v>
      </c>
      <c r="D62" s="1" t="s">
        <v>156</v>
      </c>
      <c r="E62" s="1" t="s">
        <v>230</v>
      </c>
      <c r="F62" s="4">
        <v>146670</v>
      </c>
      <c r="G62" s="4">
        <v>1576.78</v>
      </c>
      <c r="H62" s="4">
        <v>1.08</v>
      </c>
    </row>
    <row r="63" spans="2:8">
      <c r="B63" s="1" t="s">
        <v>1339</v>
      </c>
      <c r="C63" s="29" t="s">
        <v>127</v>
      </c>
      <c r="D63" s="1" t="s">
        <v>350</v>
      </c>
      <c r="E63" s="1" t="s">
        <v>359</v>
      </c>
      <c r="F63" s="4">
        <v>420664</v>
      </c>
      <c r="G63" s="4">
        <v>1555.19</v>
      </c>
      <c r="H63" s="4">
        <v>1.07</v>
      </c>
    </row>
    <row r="64" spans="2:8">
      <c r="B64" s="1" t="s">
        <v>1407</v>
      </c>
      <c r="C64" s="29" t="s">
        <v>127</v>
      </c>
      <c r="D64" s="1" t="s">
        <v>151</v>
      </c>
      <c r="E64" s="1" t="s">
        <v>477</v>
      </c>
      <c r="F64" s="4">
        <v>300000</v>
      </c>
      <c r="G64" s="4">
        <v>1547.4</v>
      </c>
      <c r="H64" s="4">
        <v>1.06</v>
      </c>
    </row>
    <row r="65" spans="2:8">
      <c r="B65" s="1" t="s">
        <v>1291</v>
      </c>
      <c r="C65" s="29" t="s">
        <v>127</v>
      </c>
      <c r="D65" s="1" t="s">
        <v>250</v>
      </c>
      <c r="E65" s="1" t="s">
        <v>428</v>
      </c>
      <c r="F65" s="4">
        <v>1750000</v>
      </c>
      <c r="G65" s="4">
        <v>1526</v>
      </c>
      <c r="H65" s="4">
        <v>1.05</v>
      </c>
    </row>
    <row r="66" spans="2:8">
      <c r="B66" s="1" t="s">
        <v>183</v>
      </c>
      <c r="C66" s="29" t="s">
        <v>127</v>
      </c>
      <c r="D66" s="1" t="s">
        <v>128</v>
      </c>
      <c r="E66" s="1" t="s">
        <v>184</v>
      </c>
      <c r="F66" s="4">
        <v>601000</v>
      </c>
      <c r="G66" s="4">
        <v>1034.32</v>
      </c>
      <c r="H66" s="4">
        <v>0.71</v>
      </c>
    </row>
    <row r="67" spans="2:8">
      <c r="B67" s="1" t="s">
        <v>1408</v>
      </c>
      <c r="C67" s="29" t="s">
        <v>127</v>
      </c>
      <c r="D67" s="1" t="s">
        <v>139</v>
      </c>
      <c r="E67" s="1" t="s">
        <v>478</v>
      </c>
      <c r="F67" s="4">
        <v>170000</v>
      </c>
      <c r="G67" s="4">
        <v>820.85</v>
      </c>
      <c r="H67" s="4">
        <v>0.56000000000000005</v>
      </c>
    </row>
    <row r="68" spans="2:8">
      <c r="B68" s="2" t="s">
        <v>196</v>
      </c>
      <c r="C68" s="31"/>
      <c r="D68" s="2"/>
      <c r="E68" s="2"/>
      <c r="F68" s="8"/>
      <c r="G68" s="8">
        <f>SUM(G12:G67)</f>
        <v>143685.35000000003</v>
      </c>
      <c r="H68" s="8">
        <f>SUM(H12:H67)</f>
        <v>98.420000000000016</v>
      </c>
    </row>
    <row r="69" spans="2:8">
      <c r="B69" s="2" t="s">
        <v>197</v>
      </c>
      <c r="C69" s="31"/>
      <c r="D69" s="2"/>
      <c r="E69" s="2"/>
      <c r="F69" s="8"/>
      <c r="G69" s="8">
        <v>3423.25</v>
      </c>
      <c r="H69" s="8">
        <v>2.34</v>
      </c>
    </row>
    <row r="70" spans="2:8">
      <c r="B70" s="2" t="s">
        <v>112</v>
      </c>
      <c r="C70" s="31"/>
      <c r="D70" s="2"/>
      <c r="E70" s="2"/>
      <c r="F70" s="8"/>
      <c r="G70" s="8">
        <v>147108.6</v>
      </c>
      <c r="H70" s="8">
        <v>100.75</v>
      </c>
    </row>
    <row r="71" spans="2:8">
      <c r="B71" s="2" t="s">
        <v>198</v>
      </c>
      <c r="C71" s="31"/>
      <c r="D71" s="2"/>
      <c r="E71" s="2"/>
      <c r="F71" s="8"/>
      <c r="G71" s="8">
        <v>-1095.2534008999937</v>
      </c>
      <c r="H71" s="8">
        <v>-0.75</v>
      </c>
    </row>
    <row r="72" spans="2:8">
      <c r="B72" s="2" t="s">
        <v>114</v>
      </c>
      <c r="C72" s="31"/>
      <c r="D72" s="2"/>
      <c r="E72" s="2"/>
      <c r="F72" s="8"/>
      <c r="G72" s="8">
        <v>146013.34659910001</v>
      </c>
      <c r="H72" s="8">
        <v>100</v>
      </c>
    </row>
    <row r="73" spans="2:8">
      <c r="B73" s="1" t="s">
        <v>115</v>
      </c>
    </row>
    <row r="74" spans="2:8">
      <c r="B74" s="1" t="s">
        <v>116</v>
      </c>
    </row>
    <row r="75" spans="2:8">
      <c r="B75" s="1" t="s">
        <v>117</v>
      </c>
      <c r="C75" s="37">
        <v>44500</v>
      </c>
    </row>
    <row r="76" spans="2:8" ht="25.5">
      <c r="B76" s="9" t="s">
        <v>118</v>
      </c>
      <c r="C76" s="29" t="s">
        <v>119</v>
      </c>
    </row>
    <row r="77" spans="2:8">
      <c r="B77" s="2"/>
    </row>
    <row r="78" spans="2:8">
      <c r="B78" s="2" t="s">
        <v>120</v>
      </c>
    </row>
    <row r="79" spans="2:8">
      <c r="B79" s="2" t="s">
        <v>199</v>
      </c>
    </row>
    <row r="80" spans="2:8">
      <c r="B80" s="2" t="s">
        <v>121</v>
      </c>
    </row>
    <row r="81" spans="2:3">
      <c r="B81" s="2" t="s">
        <v>479</v>
      </c>
      <c r="C81" s="31"/>
    </row>
    <row r="82" spans="2:3">
      <c r="B82" s="2" t="s">
        <v>480</v>
      </c>
      <c r="C82" s="31"/>
    </row>
    <row r="83" spans="2:3">
      <c r="B83" s="2" t="s">
        <v>481</v>
      </c>
      <c r="C83" s="31"/>
    </row>
    <row r="84" spans="2:3">
      <c r="B84" s="2" t="s">
        <v>482</v>
      </c>
      <c r="C84" s="31"/>
    </row>
    <row r="85" spans="2:3">
      <c r="B85" s="2" t="s">
        <v>483</v>
      </c>
      <c r="C85" s="31"/>
    </row>
    <row r="86" spans="2:3">
      <c r="B86" s="2" t="s">
        <v>484</v>
      </c>
      <c r="C86" s="31"/>
    </row>
    <row r="87" spans="2:3">
      <c r="B87" s="2" t="s">
        <v>485</v>
      </c>
      <c r="C87" s="31"/>
    </row>
    <row r="88" spans="2:3">
      <c r="B88" s="2" t="s">
        <v>486</v>
      </c>
      <c r="C88" s="31"/>
    </row>
    <row r="89" spans="2:3">
      <c r="B89" s="47" t="s">
        <v>1555</v>
      </c>
      <c r="C89" s="31"/>
    </row>
    <row r="90" spans="2:3">
      <c r="B90" s="47" t="s">
        <v>122</v>
      </c>
    </row>
    <row r="91" spans="2:3">
      <c r="B91" s="47" t="s">
        <v>123</v>
      </c>
    </row>
  </sheetData>
  <mergeCells count="3">
    <mergeCell ref="B1:E1"/>
    <mergeCell ref="C3:C7"/>
    <mergeCell ref="D3:D7"/>
  </mergeCells>
  <hyperlinks>
    <hyperlink ref="A1" location="Index!A1" display="Index" xr:uid="{E80CE07D-1AAC-4377-AEDC-7A684B7884BD}"/>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47C8C-2468-459E-9235-A60D5DEDAA0F}">
  <sheetPr codeName="Sheet100"/>
  <dimension ref="A1:K83"/>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9" width="9.140625" style="1"/>
    <col min="10" max="10" width="9.5703125" style="1" bestFit="1" customWidth="1"/>
    <col min="11" max="16384" width="9.140625" style="1"/>
  </cols>
  <sheetData>
    <row r="1" spans="1:9">
      <c r="A1" s="3" t="s">
        <v>0</v>
      </c>
      <c r="B1" s="405" t="s">
        <v>87</v>
      </c>
      <c r="C1" s="405"/>
      <c r="D1" s="405"/>
      <c r="E1" s="405"/>
    </row>
    <row r="2" spans="1:9" ht="13.5" thickBot="1"/>
    <row r="3" spans="1:9" s="10" customFormat="1" ht="15">
      <c r="B3" s="11" t="s">
        <v>948</v>
      </c>
      <c r="C3" s="415"/>
      <c r="D3" s="418"/>
      <c r="F3" s="12"/>
      <c r="G3" s="12"/>
      <c r="H3" s="12"/>
    </row>
    <row r="4" spans="1:9" s="10" customFormat="1" ht="15">
      <c r="B4" s="15" t="s">
        <v>949</v>
      </c>
      <c r="C4" s="416"/>
      <c r="D4" s="419"/>
      <c r="F4" s="12"/>
      <c r="G4" s="12"/>
      <c r="H4" s="12"/>
    </row>
    <row r="5" spans="1:9" s="10" customFormat="1" ht="15">
      <c r="B5" s="15" t="s">
        <v>915</v>
      </c>
      <c r="C5" s="416"/>
      <c r="D5" s="419"/>
      <c r="F5" s="12"/>
      <c r="G5" s="12"/>
      <c r="H5" s="12"/>
    </row>
    <row r="6" spans="1:9" s="10" customFormat="1" ht="15">
      <c r="B6" s="15" t="s">
        <v>930</v>
      </c>
      <c r="C6" s="416"/>
      <c r="D6" s="419"/>
      <c r="F6" s="12"/>
      <c r="G6" s="12"/>
      <c r="H6" s="12"/>
    </row>
    <row r="7" spans="1:9" s="10" customFormat="1" ht="15.75" thickBot="1">
      <c r="B7" s="16" t="s">
        <v>950</v>
      </c>
      <c r="C7" s="417"/>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1409</v>
      </c>
      <c r="C15" s="29" t="s">
        <v>127</v>
      </c>
      <c r="D15" s="1" t="s">
        <v>137</v>
      </c>
      <c r="E15" s="1" t="s">
        <v>159</v>
      </c>
      <c r="F15" s="4">
        <v>4055000</v>
      </c>
      <c r="G15" s="4">
        <v>8517.5300000000007</v>
      </c>
      <c r="H15" s="4">
        <v>4.95</v>
      </c>
    </row>
    <row r="16" spans="1:9">
      <c r="B16" s="1" t="s">
        <v>1410</v>
      </c>
      <c r="C16" s="29" t="s">
        <v>127</v>
      </c>
      <c r="D16" s="1" t="s">
        <v>180</v>
      </c>
      <c r="E16" s="1" t="s">
        <v>204</v>
      </c>
      <c r="F16" s="4">
        <v>3088000</v>
      </c>
      <c r="G16" s="4">
        <v>8314.44</v>
      </c>
      <c r="H16" s="4">
        <v>4.83</v>
      </c>
    </row>
    <row r="17" spans="2:8">
      <c r="B17" s="1" t="s">
        <v>1348</v>
      </c>
      <c r="C17" s="29" t="s">
        <v>127</v>
      </c>
      <c r="D17" s="1" t="s">
        <v>168</v>
      </c>
      <c r="E17" s="1" t="s">
        <v>205</v>
      </c>
      <c r="F17" s="4">
        <v>252313</v>
      </c>
      <c r="G17" s="4">
        <v>8176.58</v>
      </c>
      <c r="H17" s="4">
        <v>4.75</v>
      </c>
    </row>
    <row r="18" spans="2:8">
      <c r="B18" s="1" t="s">
        <v>1349</v>
      </c>
      <c r="C18" s="29" t="s">
        <v>127</v>
      </c>
      <c r="D18" s="1" t="s">
        <v>206</v>
      </c>
      <c r="E18" s="1" t="s">
        <v>207</v>
      </c>
      <c r="F18" s="4">
        <v>5465826</v>
      </c>
      <c r="G18" s="4">
        <v>7854.39</v>
      </c>
      <c r="H18" s="4">
        <v>4.5599999999999996</v>
      </c>
    </row>
    <row r="19" spans="2:8">
      <c r="B19" s="1" t="s">
        <v>1411</v>
      </c>
      <c r="C19" s="29" t="s">
        <v>127</v>
      </c>
      <c r="D19" s="1" t="s">
        <v>145</v>
      </c>
      <c r="E19" s="1" t="s">
        <v>208</v>
      </c>
      <c r="F19" s="4">
        <v>665000</v>
      </c>
      <c r="G19" s="4">
        <v>7443.01</v>
      </c>
      <c r="H19" s="4">
        <v>4.32</v>
      </c>
    </row>
    <row r="20" spans="2:8">
      <c r="B20" s="1" t="s">
        <v>1350</v>
      </c>
      <c r="C20" s="29" t="s">
        <v>127</v>
      </c>
      <c r="D20" s="1" t="s">
        <v>209</v>
      </c>
      <c r="E20" s="1" t="s">
        <v>210</v>
      </c>
      <c r="F20" s="4">
        <v>774686</v>
      </c>
      <c r="G20" s="4">
        <v>6711.49</v>
      </c>
      <c r="H20" s="4">
        <v>3.9</v>
      </c>
    </row>
    <row r="21" spans="2:8">
      <c r="B21" s="1" t="s">
        <v>1354</v>
      </c>
      <c r="C21" s="29" t="s">
        <v>127</v>
      </c>
      <c r="D21" s="1" t="s">
        <v>180</v>
      </c>
      <c r="E21" s="1" t="s">
        <v>181</v>
      </c>
      <c r="F21" s="4">
        <v>4965500</v>
      </c>
      <c r="G21" s="4">
        <v>5548.95</v>
      </c>
      <c r="H21" s="4">
        <v>3.22</v>
      </c>
    </row>
    <row r="22" spans="2:8">
      <c r="B22" s="1" t="s">
        <v>1353</v>
      </c>
      <c r="C22" s="29" t="s">
        <v>127</v>
      </c>
      <c r="D22" s="1" t="s">
        <v>147</v>
      </c>
      <c r="E22" s="1" t="s">
        <v>211</v>
      </c>
      <c r="F22" s="4">
        <v>390114</v>
      </c>
      <c r="G22" s="4">
        <v>5447.94</v>
      </c>
      <c r="H22" s="4">
        <v>3.17</v>
      </c>
    </row>
    <row r="23" spans="2:8">
      <c r="B23" s="1" t="s">
        <v>1397</v>
      </c>
      <c r="C23" s="29" t="s">
        <v>127</v>
      </c>
      <c r="D23" s="1" t="s">
        <v>156</v>
      </c>
      <c r="E23" s="1" t="s">
        <v>212</v>
      </c>
      <c r="F23" s="4">
        <v>136851</v>
      </c>
      <c r="G23" s="4">
        <v>5097.7</v>
      </c>
      <c r="H23" s="4">
        <v>2.96</v>
      </c>
    </row>
    <row r="24" spans="2:8">
      <c r="B24" s="1" t="s">
        <v>1412</v>
      </c>
      <c r="C24" s="29" t="s">
        <v>127</v>
      </c>
      <c r="D24" s="1" t="s">
        <v>186</v>
      </c>
      <c r="E24" s="1" t="s">
        <v>213</v>
      </c>
      <c r="F24" s="4">
        <v>380080</v>
      </c>
      <c r="G24" s="4">
        <v>4999.76</v>
      </c>
      <c r="H24" s="4">
        <v>2.9</v>
      </c>
    </row>
    <row r="25" spans="2:8">
      <c r="B25" s="1" t="s">
        <v>1355</v>
      </c>
      <c r="C25" s="29" t="s">
        <v>127</v>
      </c>
      <c r="D25" s="1" t="s">
        <v>145</v>
      </c>
      <c r="E25" s="1" t="s">
        <v>214</v>
      </c>
      <c r="F25" s="4">
        <v>470872</v>
      </c>
      <c r="G25" s="4">
        <v>4640.91</v>
      </c>
      <c r="H25" s="4">
        <v>2.7</v>
      </c>
    </row>
    <row r="26" spans="2:8">
      <c r="B26" s="1" t="s">
        <v>1413</v>
      </c>
      <c r="C26" s="29" t="s">
        <v>127</v>
      </c>
      <c r="D26" s="1" t="s">
        <v>163</v>
      </c>
      <c r="E26" s="1" t="s">
        <v>215</v>
      </c>
      <c r="F26" s="4">
        <v>1640000</v>
      </c>
      <c r="G26" s="4">
        <v>4622.34</v>
      </c>
      <c r="H26" s="4">
        <v>2.69</v>
      </c>
    </row>
    <row r="27" spans="2:8">
      <c r="B27" s="1" t="s">
        <v>1414</v>
      </c>
      <c r="C27" s="29" t="s">
        <v>127</v>
      </c>
      <c r="D27" s="1" t="s">
        <v>156</v>
      </c>
      <c r="E27" s="1" t="s">
        <v>216</v>
      </c>
      <c r="F27" s="4">
        <v>1700000</v>
      </c>
      <c r="G27" s="4">
        <v>4525.3999999999996</v>
      </c>
      <c r="H27" s="4">
        <v>2.63</v>
      </c>
    </row>
    <row r="28" spans="2:8">
      <c r="B28" s="1" t="s">
        <v>1415</v>
      </c>
      <c r="C28" s="29" t="s">
        <v>127</v>
      </c>
      <c r="D28" s="1" t="s">
        <v>180</v>
      </c>
      <c r="E28" s="1" t="s">
        <v>217</v>
      </c>
      <c r="F28" s="4">
        <v>637100</v>
      </c>
      <c r="G28" s="4">
        <v>4009.91</v>
      </c>
      <c r="H28" s="4">
        <v>2.33</v>
      </c>
    </row>
    <row r="29" spans="2:8">
      <c r="B29" s="1" t="s">
        <v>1416</v>
      </c>
      <c r="C29" s="29" t="s">
        <v>127</v>
      </c>
      <c r="D29" s="1" t="s">
        <v>156</v>
      </c>
      <c r="E29" s="1" t="s">
        <v>218</v>
      </c>
      <c r="F29" s="4">
        <v>976766</v>
      </c>
      <c r="G29" s="4">
        <v>3907.06</v>
      </c>
      <c r="H29" s="4">
        <v>2.27</v>
      </c>
    </row>
    <row r="30" spans="2:8">
      <c r="B30" s="1" t="s">
        <v>1417</v>
      </c>
      <c r="C30" s="29" t="s">
        <v>127</v>
      </c>
      <c r="D30" s="1" t="s">
        <v>219</v>
      </c>
      <c r="E30" s="1" t="s">
        <v>220</v>
      </c>
      <c r="F30" s="4">
        <v>1643000</v>
      </c>
      <c r="G30" s="4">
        <v>3706.61</v>
      </c>
      <c r="H30" s="4">
        <v>2.15</v>
      </c>
    </row>
    <row r="31" spans="2:8">
      <c r="B31" s="1" t="s">
        <v>1296</v>
      </c>
      <c r="C31" s="29" t="s">
        <v>127</v>
      </c>
      <c r="D31" s="1" t="s">
        <v>188</v>
      </c>
      <c r="E31" s="1" t="s">
        <v>221</v>
      </c>
      <c r="F31" s="4">
        <v>1200000</v>
      </c>
      <c r="G31" s="4">
        <v>3661.8</v>
      </c>
      <c r="H31" s="4">
        <v>2.13</v>
      </c>
    </row>
    <row r="32" spans="2:8">
      <c r="B32" s="1" t="s">
        <v>1295</v>
      </c>
      <c r="C32" s="29" t="s">
        <v>127</v>
      </c>
      <c r="D32" s="1" t="s">
        <v>145</v>
      </c>
      <c r="E32" s="1" t="s">
        <v>222</v>
      </c>
      <c r="F32" s="4">
        <v>173053</v>
      </c>
      <c r="G32" s="4">
        <v>3635.67</v>
      </c>
      <c r="H32" s="4">
        <v>2.11</v>
      </c>
    </row>
    <row r="33" spans="2:8">
      <c r="B33" s="1" t="s">
        <v>1418</v>
      </c>
      <c r="C33" s="29" t="s">
        <v>127</v>
      </c>
      <c r="D33" s="1" t="s">
        <v>154</v>
      </c>
      <c r="E33" s="1" t="s">
        <v>223</v>
      </c>
      <c r="F33" s="4">
        <v>265491</v>
      </c>
      <c r="G33" s="4">
        <v>3515.5</v>
      </c>
      <c r="H33" s="4">
        <v>2.04</v>
      </c>
    </row>
    <row r="34" spans="2:8">
      <c r="B34" s="1" t="s">
        <v>1419</v>
      </c>
      <c r="C34" s="29" t="s">
        <v>127</v>
      </c>
      <c r="D34" s="1" t="s">
        <v>194</v>
      </c>
      <c r="E34" s="1" t="s">
        <v>224</v>
      </c>
      <c r="F34" s="4">
        <v>1310000</v>
      </c>
      <c r="G34" s="4">
        <v>3476.09</v>
      </c>
      <c r="H34" s="4">
        <v>2.02</v>
      </c>
    </row>
    <row r="35" spans="2:8">
      <c r="B35" s="1" t="s">
        <v>1420</v>
      </c>
      <c r="C35" s="29" t="s">
        <v>127</v>
      </c>
      <c r="D35" s="1" t="s">
        <v>156</v>
      </c>
      <c r="E35" s="1" t="s">
        <v>225</v>
      </c>
      <c r="F35" s="4">
        <v>720000</v>
      </c>
      <c r="G35" s="4">
        <v>3363.48</v>
      </c>
      <c r="H35" s="4">
        <v>1.95</v>
      </c>
    </row>
    <row r="36" spans="2:8">
      <c r="B36" s="1" t="s">
        <v>1421</v>
      </c>
      <c r="C36" s="29" t="s">
        <v>127</v>
      </c>
      <c r="D36" s="1" t="s">
        <v>156</v>
      </c>
      <c r="E36" s="1" t="s">
        <v>226</v>
      </c>
      <c r="F36" s="4">
        <v>1500000</v>
      </c>
      <c r="G36" s="4">
        <v>3301.5</v>
      </c>
      <c r="H36" s="4">
        <v>1.92</v>
      </c>
    </row>
    <row r="37" spans="2:8">
      <c r="B37" s="1" t="s">
        <v>1422</v>
      </c>
      <c r="C37" s="29" t="s">
        <v>127</v>
      </c>
      <c r="D37" s="1" t="s">
        <v>227</v>
      </c>
      <c r="E37" s="1" t="s">
        <v>228</v>
      </c>
      <c r="F37" s="4">
        <v>2380950</v>
      </c>
      <c r="G37" s="4">
        <v>2921.43</v>
      </c>
      <c r="H37" s="4">
        <v>1.7</v>
      </c>
    </row>
    <row r="38" spans="2:8">
      <c r="B38" s="1" t="s">
        <v>1423</v>
      </c>
      <c r="C38" s="29" t="s">
        <v>127</v>
      </c>
      <c r="D38" s="1" t="s">
        <v>145</v>
      </c>
      <c r="E38" s="1" t="s">
        <v>229</v>
      </c>
      <c r="F38" s="4">
        <v>812167</v>
      </c>
      <c r="G38" s="4">
        <v>2905.93</v>
      </c>
      <c r="H38" s="4">
        <v>1.69</v>
      </c>
    </row>
    <row r="39" spans="2:8">
      <c r="B39" s="1" t="s">
        <v>1406</v>
      </c>
      <c r="C39" s="29" t="s">
        <v>127</v>
      </c>
      <c r="D39" s="1" t="s">
        <v>156</v>
      </c>
      <c r="E39" s="1" t="s">
        <v>230</v>
      </c>
      <c r="F39" s="4">
        <v>268000</v>
      </c>
      <c r="G39" s="4">
        <v>2881.13</v>
      </c>
      <c r="H39" s="4">
        <v>1.67</v>
      </c>
    </row>
    <row r="40" spans="2:8">
      <c r="B40" s="1" t="s">
        <v>1424</v>
      </c>
      <c r="C40" s="29" t="s">
        <v>127</v>
      </c>
      <c r="D40" s="1" t="s">
        <v>231</v>
      </c>
      <c r="E40" s="1" t="s">
        <v>232</v>
      </c>
      <c r="F40" s="4">
        <v>69040</v>
      </c>
      <c r="G40" s="4">
        <v>2804.54</v>
      </c>
      <c r="H40" s="4">
        <v>1.63</v>
      </c>
    </row>
    <row r="41" spans="2:8">
      <c r="B41" s="1" t="s">
        <v>1425</v>
      </c>
      <c r="C41" s="29" t="s">
        <v>127</v>
      </c>
      <c r="D41" s="1" t="s">
        <v>161</v>
      </c>
      <c r="E41" s="1" t="s">
        <v>233</v>
      </c>
      <c r="F41" s="4">
        <v>3900000</v>
      </c>
      <c r="G41" s="4">
        <v>2774.85</v>
      </c>
      <c r="H41" s="4">
        <v>1.61</v>
      </c>
    </row>
    <row r="42" spans="2:8">
      <c r="B42" s="1" t="s">
        <v>1426</v>
      </c>
      <c r="C42" s="29" t="s">
        <v>127</v>
      </c>
      <c r="D42" s="1" t="s">
        <v>234</v>
      </c>
      <c r="E42" s="1" t="s">
        <v>235</v>
      </c>
      <c r="F42" s="4">
        <v>1285347</v>
      </c>
      <c r="G42" s="4">
        <v>2769.28</v>
      </c>
      <c r="H42" s="4">
        <v>1.61</v>
      </c>
    </row>
    <row r="43" spans="2:8">
      <c r="B43" s="1" t="s">
        <v>1427</v>
      </c>
      <c r="C43" s="29" t="s">
        <v>127</v>
      </c>
      <c r="D43" s="1" t="s">
        <v>147</v>
      </c>
      <c r="E43" s="1" t="s">
        <v>236</v>
      </c>
      <c r="F43" s="4">
        <v>104800</v>
      </c>
      <c r="G43" s="4">
        <v>2755.09</v>
      </c>
      <c r="H43" s="4">
        <v>1.6</v>
      </c>
    </row>
    <row r="44" spans="2:8">
      <c r="B44" s="1" t="s">
        <v>1428</v>
      </c>
      <c r="C44" s="29" t="s">
        <v>127</v>
      </c>
      <c r="D44" s="1" t="s">
        <v>145</v>
      </c>
      <c r="E44" s="1" t="s">
        <v>237</v>
      </c>
      <c r="F44" s="4">
        <v>1663248</v>
      </c>
      <c r="G44" s="4">
        <v>2641.24</v>
      </c>
      <c r="H44" s="4">
        <v>1.53</v>
      </c>
    </row>
    <row r="45" spans="2:8">
      <c r="B45" s="1" t="s">
        <v>1401</v>
      </c>
      <c r="C45" s="29" t="s">
        <v>127</v>
      </c>
      <c r="D45" s="1" t="s">
        <v>154</v>
      </c>
      <c r="E45" s="1" t="s">
        <v>155</v>
      </c>
      <c r="F45" s="4">
        <v>250000</v>
      </c>
      <c r="G45" s="4">
        <v>2588.75</v>
      </c>
      <c r="H45" s="4">
        <v>1.5</v>
      </c>
    </row>
    <row r="46" spans="2:8">
      <c r="B46" s="1" t="s">
        <v>1429</v>
      </c>
      <c r="C46" s="29" t="s">
        <v>127</v>
      </c>
      <c r="D46" s="1" t="s">
        <v>219</v>
      </c>
      <c r="E46" s="1" t="s">
        <v>238</v>
      </c>
      <c r="F46" s="4">
        <v>355000</v>
      </c>
      <c r="G46" s="4">
        <v>2382.58</v>
      </c>
      <c r="H46" s="4">
        <v>1.38</v>
      </c>
    </row>
    <row r="47" spans="2:8">
      <c r="B47" s="1" t="s">
        <v>1430</v>
      </c>
      <c r="C47" s="29" t="s">
        <v>127</v>
      </c>
      <c r="D47" s="1" t="s">
        <v>156</v>
      </c>
      <c r="E47" s="1" t="s">
        <v>239</v>
      </c>
      <c r="F47" s="4">
        <v>174000</v>
      </c>
      <c r="G47" s="4">
        <v>2306.2800000000002</v>
      </c>
      <c r="H47" s="4">
        <v>1.34</v>
      </c>
    </row>
    <row r="48" spans="2:8">
      <c r="B48" s="1" t="s">
        <v>1294</v>
      </c>
      <c r="C48" s="29" t="s">
        <v>127</v>
      </c>
      <c r="D48" s="1" t="s">
        <v>139</v>
      </c>
      <c r="E48" s="1" t="s">
        <v>240</v>
      </c>
      <c r="F48" s="4">
        <v>3700000</v>
      </c>
      <c r="G48" s="4">
        <v>2038.7</v>
      </c>
      <c r="H48" s="4">
        <v>1.18</v>
      </c>
    </row>
    <row r="49" spans="2:11">
      <c r="B49" s="1" t="s">
        <v>1343</v>
      </c>
      <c r="C49" s="29" t="s">
        <v>127</v>
      </c>
      <c r="D49" s="1" t="s">
        <v>241</v>
      </c>
      <c r="E49" s="1" t="s">
        <v>242</v>
      </c>
      <c r="F49" s="4">
        <v>400000</v>
      </c>
      <c r="G49" s="4">
        <v>2001.2</v>
      </c>
      <c r="H49" s="4">
        <v>1.1599999999999999</v>
      </c>
    </row>
    <row r="50" spans="2:11">
      <c r="B50" s="1" t="s">
        <v>1431</v>
      </c>
      <c r="C50" s="29" t="s">
        <v>127</v>
      </c>
      <c r="D50" s="1" t="s">
        <v>168</v>
      </c>
      <c r="E50" s="1" t="s">
        <v>243</v>
      </c>
      <c r="F50" s="4">
        <v>55000</v>
      </c>
      <c r="G50" s="4">
        <v>1808.18</v>
      </c>
      <c r="H50" s="4">
        <v>1.05</v>
      </c>
    </row>
    <row r="51" spans="2:11">
      <c r="B51" s="1" t="s">
        <v>1432</v>
      </c>
      <c r="C51" s="29" t="s">
        <v>127</v>
      </c>
      <c r="D51" s="1" t="s">
        <v>244</v>
      </c>
      <c r="E51" s="1" t="s">
        <v>245</v>
      </c>
      <c r="F51" s="4">
        <v>127206</v>
      </c>
      <c r="G51" s="4">
        <v>1793.35</v>
      </c>
      <c r="H51" s="4">
        <v>1.04</v>
      </c>
    </row>
    <row r="52" spans="2:11">
      <c r="B52" s="1" t="s">
        <v>1433</v>
      </c>
      <c r="C52" s="29" t="s">
        <v>127</v>
      </c>
      <c r="D52" s="1" t="s">
        <v>227</v>
      </c>
      <c r="E52" s="1" t="s">
        <v>246</v>
      </c>
      <c r="F52" s="4">
        <v>470000</v>
      </c>
      <c r="G52" s="4">
        <v>1215.8900000000001</v>
      </c>
      <c r="H52" s="4">
        <v>0.71</v>
      </c>
    </row>
    <row r="53" spans="2:11">
      <c r="B53" s="1" t="s">
        <v>1434</v>
      </c>
      <c r="C53" s="29" t="s">
        <v>127</v>
      </c>
      <c r="D53" s="1" t="s">
        <v>145</v>
      </c>
      <c r="E53" s="1" t="s">
        <v>247</v>
      </c>
      <c r="F53" s="4">
        <v>30000</v>
      </c>
      <c r="G53" s="4">
        <v>989.27</v>
      </c>
      <c r="H53" s="4">
        <v>0.56999999999999995</v>
      </c>
    </row>
    <row r="54" spans="2:11">
      <c r="B54" s="1" t="s">
        <v>1435</v>
      </c>
      <c r="C54" s="29" t="s">
        <v>127</v>
      </c>
      <c r="D54" s="1" t="s">
        <v>231</v>
      </c>
      <c r="E54" s="1" t="s">
        <v>248</v>
      </c>
      <c r="F54" s="4">
        <v>444000</v>
      </c>
      <c r="G54" s="4">
        <v>787.66</v>
      </c>
      <c r="H54" s="4">
        <v>0.46</v>
      </c>
    </row>
    <row r="55" spans="2:11" s="10" customFormat="1">
      <c r="B55" s="35" t="s">
        <v>1510</v>
      </c>
      <c r="C55" s="34"/>
      <c r="F55" s="12"/>
      <c r="G55" s="33">
        <f>SUM(G15:G54)</f>
        <v>154843.40999999997</v>
      </c>
      <c r="H55" s="33">
        <f>SUM(H15:H54)</f>
        <v>89.929999999999978</v>
      </c>
    </row>
    <row r="56" spans="2:11" s="10" customFormat="1">
      <c r="B56" s="32" t="s">
        <v>1516</v>
      </c>
      <c r="C56" s="34"/>
      <c r="F56" s="12"/>
      <c r="G56" s="12"/>
      <c r="H56" s="12"/>
    </row>
    <row r="57" spans="2:11" s="10" customFormat="1">
      <c r="B57" s="32" t="s">
        <v>1517</v>
      </c>
      <c r="C57" s="34"/>
      <c r="F57" s="12"/>
      <c r="G57" s="12"/>
      <c r="H57" s="12"/>
    </row>
    <row r="58" spans="2:11">
      <c r="B58" s="1" t="s">
        <v>249</v>
      </c>
      <c r="C58" s="29" t="s">
        <v>127</v>
      </c>
      <c r="D58" s="1" t="s">
        <v>250</v>
      </c>
      <c r="E58" s="1" t="s">
        <v>251</v>
      </c>
      <c r="F58" s="4">
        <v>1043500</v>
      </c>
      <c r="G58" s="4">
        <v>1263.1600000000001</v>
      </c>
      <c r="H58" s="4">
        <v>0.73</v>
      </c>
    </row>
    <row r="59" spans="2:11" s="10" customFormat="1">
      <c r="B59" s="32" t="s">
        <v>1513</v>
      </c>
      <c r="C59" s="34"/>
      <c r="F59" s="12"/>
      <c r="G59" s="33">
        <f>SUM(G58:G58)</f>
        <v>1263.1600000000001</v>
      </c>
      <c r="H59" s="33">
        <f>SUM(H58:H58)</f>
        <v>0.73</v>
      </c>
    </row>
    <row r="60" spans="2:11" s="10" customFormat="1">
      <c r="B60" s="32" t="s">
        <v>1514</v>
      </c>
      <c r="C60" s="34"/>
      <c r="F60" s="12"/>
      <c r="G60" s="33">
        <f>+G55+G59</f>
        <v>156106.56999999998</v>
      </c>
      <c r="H60" s="33">
        <f>+H55+H59</f>
        <v>90.659999999999982</v>
      </c>
    </row>
    <row r="61" spans="2:11">
      <c r="B61" s="2" t="s">
        <v>197</v>
      </c>
      <c r="C61" s="31"/>
      <c r="D61" s="2"/>
      <c r="E61" s="2"/>
      <c r="F61" s="8"/>
      <c r="G61" s="8">
        <v>18449.54</v>
      </c>
      <c r="H61" s="8">
        <v>10.72</v>
      </c>
    </row>
    <row r="62" spans="2:11">
      <c r="B62" s="2" t="s">
        <v>112</v>
      </c>
      <c r="C62" s="31"/>
      <c r="D62" s="2"/>
      <c r="E62" s="2"/>
      <c r="F62" s="8"/>
      <c r="G62" s="8">
        <v>174556.11000000002</v>
      </c>
      <c r="H62" s="8">
        <v>101.41</v>
      </c>
      <c r="J62" s="5"/>
      <c r="K62" s="5"/>
    </row>
    <row r="63" spans="2:11">
      <c r="B63" s="2" t="s">
        <v>198</v>
      </c>
      <c r="C63" s="31"/>
      <c r="D63" s="2"/>
      <c r="E63" s="2"/>
      <c r="F63" s="8"/>
      <c r="G63" s="8">
        <v>-2432.5670188000004</v>
      </c>
      <c r="H63" s="8">
        <v>-1.4099999999999966</v>
      </c>
    </row>
    <row r="64" spans="2:11">
      <c r="B64" s="2" t="s">
        <v>114</v>
      </c>
      <c r="C64" s="31"/>
      <c r="D64" s="2"/>
      <c r="E64" s="2"/>
      <c r="F64" s="8"/>
      <c r="G64" s="8">
        <v>172123.54298120001</v>
      </c>
      <c r="H64" s="8">
        <v>100</v>
      </c>
    </row>
    <row r="65" spans="2:3">
      <c r="B65" s="1" t="s">
        <v>115</v>
      </c>
    </row>
    <row r="66" spans="2:3">
      <c r="B66" s="1" t="s">
        <v>116</v>
      </c>
    </row>
    <row r="67" spans="2:3">
      <c r="B67" s="1" t="s">
        <v>117</v>
      </c>
      <c r="C67" s="37">
        <v>44500</v>
      </c>
    </row>
    <row r="68" spans="2:3" ht="25.5">
      <c r="B68" s="9" t="s">
        <v>118</v>
      </c>
      <c r="C68" s="29" t="s">
        <v>119</v>
      </c>
    </row>
    <row r="69" spans="2:3">
      <c r="B69" s="2"/>
    </row>
    <row r="70" spans="2:3">
      <c r="B70" s="2" t="s">
        <v>120</v>
      </c>
    </row>
    <row r="71" spans="2:3">
      <c r="B71" s="2" t="s">
        <v>199</v>
      </c>
    </row>
    <row r="72" spans="2:3">
      <c r="B72" s="2" t="s">
        <v>121</v>
      </c>
    </row>
    <row r="73" spans="2:3">
      <c r="B73" s="2" t="s">
        <v>252</v>
      </c>
      <c r="C73" s="31"/>
    </row>
    <row r="74" spans="2:3">
      <c r="B74" s="2" t="s">
        <v>253</v>
      </c>
      <c r="C74" s="31"/>
    </row>
    <row r="75" spans="2:3">
      <c r="B75" s="2" t="s">
        <v>254</v>
      </c>
      <c r="C75" s="31"/>
    </row>
    <row r="76" spans="2:3">
      <c r="B76" s="2" t="s">
        <v>255</v>
      </c>
      <c r="C76" s="31"/>
    </row>
    <row r="77" spans="2:3">
      <c r="B77" s="2" t="s">
        <v>256</v>
      </c>
      <c r="C77" s="31"/>
    </row>
    <row r="78" spans="2:3">
      <c r="B78" s="2" t="s">
        <v>257</v>
      </c>
      <c r="C78" s="31"/>
    </row>
    <row r="79" spans="2:3">
      <c r="B79" s="2" t="s">
        <v>258</v>
      </c>
      <c r="C79" s="31"/>
    </row>
    <row r="80" spans="2:3">
      <c r="B80" s="2" t="s">
        <v>259</v>
      </c>
      <c r="C80" s="31"/>
    </row>
    <row r="81" spans="2:3">
      <c r="B81" s="47" t="s">
        <v>1544</v>
      </c>
      <c r="C81" s="31"/>
    </row>
    <row r="82" spans="2:3">
      <c r="B82" s="47" t="s">
        <v>122</v>
      </c>
    </row>
    <row r="83" spans="2:3">
      <c r="B83" s="47" t="s">
        <v>123</v>
      </c>
    </row>
  </sheetData>
  <mergeCells count="3">
    <mergeCell ref="B1:E1"/>
    <mergeCell ref="C3:C7"/>
    <mergeCell ref="D3:D7"/>
  </mergeCells>
  <hyperlinks>
    <hyperlink ref="A1" location="Index!A1" display="Index" xr:uid="{096B1C4A-07FB-4A9F-B20C-D886BD8D7032}"/>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62D05-5309-4B08-B9F0-77156BF6EF90}">
  <sheetPr codeName="Sheet78"/>
  <dimension ref="A1:I79"/>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3.7109375" style="1" bestFit="1" customWidth="1"/>
    <col min="6" max="6" width="11.5703125" style="4" bestFit="1" customWidth="1"/>
    <col min="7" max="7" width="18.140625" style="4" bestFit="1" customWidth="1"/>
    <col min="8" max="8" width="9.140625" style="4" bestFit="1" customWidth="1"/>
    <col min="9" max="16384" width="9.140625" style="1"/>
  </cols>
  <sheetData>
    <row r="1" spans="1:9">
      <c r="A1" s="3" t="s">
        <v>0</v>
      </c>
      <c r="B1" s="405" t="s">
        <v>43</v>
      </c>
      <c r="C1" s="405"/>
      <c r="D1" s="405"/>
      <c r="E1" s="405"/>
    </row>
    <row r="2" spans="1:9" ht="13.5" thickBot="1"/>
    <row r="3" spans="1:9" s="10" customFormat="1" ht="15">
      <c r="B3" s="11" t="s">
        <v>951</v>
      </c>
      <c r="C3" s="415"/>
      <c r="D3" s="418"/>
      <c r="F3" s="12"/>
      <c r="G3" s="12"/>
      <c r="H3" s="12"/>
    </row>
    <row r="4" spans="1:9" s="10" customFormat="1" ht="15">
      <c r="B4" s="15" t="s">
        <v>952</v>
      </c>
      <c r="C4" s="416"/>
      <c r="D4" s="419"/>
      <c r="F4" s="12"/>
      <c r="G4" s="12"/>
      <c r="H4" s="12"/>
    </row>
    <row r="5" spans="1:9" s="10" customFormat="1" ht="15">
      <c r="B5" s="14" t="s">
        <v>915</v>
      </c>
      <c r="C5" s="416"/>
      <c r="D5" s="419"/>
      <c r="F5" s="12"/>
      <c r="G5" s="12"/>
      <c r="H5" s="12"/>
    </row>
    <row r="6" spans="1:9" s="10" customFormat="1" ht="15">
      <c r="B6" s="14" t="s">
        <v>934</v>
      </c>
      <c r="C6" s="416"/>
      <c r="D6" s="419"/>
      <c r="F6" s="12"/>
      <c r="G6" s="12"/>
      <c r="H6" s="12"/>
    </row>
    <row r="7" spans="1:9" s="10" customFormat="1" ht="30.75" thickBot="1">
      <c r="B7" s="16" t="s">
        <v>953</v>
      </c>
      <c r="C7" s="417"/>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1090</v>
      </c>
      <c r="C15" s="29" t="s">
        <v>127</v>
      </c>
      <c r="D15" s="1" t="s">
        <v>128</v>
      </c>
      <c r="E15" s="1" t="s">
        <v>129</v>
      </c>
      <c r="F15" s="4">
        <v>5730000</v>
      </c>
      <c r="G15" s="4">
        <v>45957.47</v>
      </c>
      <c r="H15" s="4">
        <v>8.89</v>
      </c>
    </row>
    <row r="16" spans="1:9">
      <c r="B16" s="1" t="s">
        <v>1285</v>
      </c>
      <c r="C16" s="29" t="s">
        <v>127</v>
      </c>
      <c r="D16" s="1" t="s">
        <v>128</v>
      </c>
      <c r="E16" s="1" t="s">
        <v>132</v>
      </c>
      <c r="F16" s="4">
        <v>2560000</v>
      </c>
      <c r="G16" s="4">
        <v>40520.959999999999</v>
      </c>
      <c r="H16" s="4">
        <v>7.84</v>
      </c>
    </row>
    <row r="17" spans="2:8">
      <c r="B17" s="1" t="s">
        <v>1039</v>
      </c>
      <c r="C17" s="29" t="s">
        <v>127</v>
      </c>
      <c r="D17" s="1" t="s">
        <v>130</v>
      </c>
      <c r="E17" s="1" t="s">
        <v>131</v>
      </c>
      <c r="F17" s="4">
        <v>1202000</v>
      </c>
      <c r="G17" s="4">
        <v>30485.73</v>
      </c>
      <c r="H17" s="4">
        <v>5.9</v>
      </c>
    </row>
    <row r="18" spans="2:8">
      <c r="B18" s="1" t="s">
        <v>1064</v>
      </c>
      <c r="C18" s="29" t="s">
        <v>127</v>
      </c>
      <c r="D18" s="1" t="s">
        <v>139</v>
      </c>
      <c r="E18" s="1" t="s">
        <v>140</v>
      </c>
      <c r="F18" s="4">
        <v>1027300</v>
      </c>
      <c r="G18" s="4">
        <v>29223.599999999999</v>
      </c>
      <c r="H18" s="4">
        <v>5.66</v>
      </c>
    </row>
    <row r="19" spans="2:8">
      <c r="B19" s="1" t="s">
        <v>1014</v>
      </c>
      <c r="C19" s="29" t="s">
        <v>127</v>
      </c>
      <c r="D19" s="1" t="s">
        <v>145</v>
      </c>
      <c r="E19" s="1" t="s">
        <v>146</v>
      </c>
      <c r="F19" s="4">
        <v>13000000</v>
      </c>
      <c r="G19" s="4">
        <v>29016</v>
      </c>
      <c r="H19" s="4">
        <v>5.61</v>
      </c>
    </row>
    <row r="20" spans="2:8">
      <c r="B20" s="1" t="s">
        <v>1286</v>
      </c>
      <c r="C20" s="29" t="s">
        <v>127</v>
      </c>
      <c r="D20" s="1" t="s">
        <v>133</v>
      </c>
      <c r="E20" s="1" t="s">
        <v>134</v>
      </c>
      <c r="F20" s="4">
        <v>1480000</v>
      </c>
      <c r="G20" s="4">
        <v>24682.7</v>
      </c>
      <c r="H20" s="4">
        <v>4.78</v>
      </c>
    </row>
    <row r="21" spans="2:8">
      <c r="B21" s="1" t="s">
        <v>1013</v>
      </c>
      <c r="C21" s="29" t="s">
        <v>127</v>
      </c>
      <c r="D21" s="1" t="s">
        <v>133</v>
      </c>
      <c r="E21" s="1" t="s">
        <v>260</v>
      </c>
      <c r="F21" s="4">
        <v>1760000</v>
      </c>
      <c r="G21" s="4">
        <v>20130</v>
      </c>
      <c r="H21" s="4">
        <v>3.9</v>
      </c>
    </row>
    <row r="22" spans="2:8">
      <c r="B22" s="1" t="s">
        <v>1287</v>
      </c>
      <c r="C22" s="29" t="s">
        <v>127</v>
      </c>
      <c r="D22" s="1" t="s">
        <v>250</v>
      </c>
      <c r="E22" s="1" t="s">
        <v>262</v>
      </c>
      <c r="F22" s="4">
        <v>10266666</v>
      </c>
      <c r="G22" s="4">
        <v>18998.47</v>
      </c>
      <c r="H22" s="4">
        <v>3.68</v>
      </c>
    </row>
    <row r="23" spans="2:8">
      <c r="B23" s="1" t="s">
        <v>1411</v>
      </c>
      <c r="C23" s="29" t="s">
        <v>127</v>
      </c>
      <c r="D23" s="1" t="s">
        <v>145</v>
      </c>
      <c r="E23" s="1" t="s">
        <v>208</v>
      </c>
      <c r="F23" s="4">
        <v>1538987</v>
      </c>
      <c r="G23" s="4">
        <v>17225.11</v>
      </c>
      <c r="H23" s="4">
        <v>3.33</v>
      </c>
    </row>
    <row r="24" spans="2:8">
      <c r="B24" s="1" t="s">
        <v>1095</v>
      </c>
      <c r="C24" s="29" t="s">
        <v>127</v>
      </c>
      <c r="D24" s="1" t="s">
        <v>163</v>
      </c>
      <c r="E24" s="1" t="s">
        <v>177</v>
      </c>
      <c r="F24" s="4">
        <v>700000</v>
      </c>
      <c r="G24" s="4">
        <v>16333.8</v>
      </c>
      <c r="H24" s="4">
        <v>3.16</v>
      </c>
    </row>
    <row r="25" spans="2:8">
      <c r="B25" s="1" t="s">
        <v>1027</v>
      </c>
      <c r="C25" s="29" t="s">
        <v>127</v>
      </c>
      <c r="D25" s="1" t="s">
        <v>128</v>
      </c>
      <c r="E25" s="1" t="s">
        <v>144</v>
      </c>
      <c r="F25" s="4">
        <v>2130000</v>
      </c>
      <c r="G25" s="4">
        <v>15804.6</v>
      </c>
      <c r="H25" s="4">
        <v>3.06</v>
      </c>
    </row>
    <row r="26" spans="2:8">
      <c r="B26" s="1" t="s">
        <v>280</v>
      </c>
      <c r="C26" s="29" t="s">
        <v>127</v>
      </c>
      <c r="D26" s="1" t="s">
        <v>128</v>
      </c>
      <c r="E26" s="1" t="s">
        <v>281</v>
      </c>
      <c r="F26" s="4">
        <v>2970000</v>
      </c>
      <c r="G26" s="4">
        <v>14913.86</v>
      </c>
      <c r="H26" s="4">
        <v>2.89</v>
      </c>
    </row>
    <row r="27" spans="2:8">
      <c r="B27" s="1" t="s">
        <v>1401</v>
      </c>
      <c r="C27" s="29" t="s">
        <v>127</v>
      </c>
      <c r="D27" s="1" t="s">
        <v>154</v>
      </c>
      <c r="E27" s="1" t="s">
        <v>155</v>
      </c>
      <c r="F27" s="4">
        <v>1425000</v>
      </c>
      <c r="G27" s="4">
        <v>14755.88</v>
      </c>
      <c r="H27" s="4">
        <v>2.86</v>
      </c>
    </row>
    <row r="28" spans="2:8">
      <c r="B28" s="1" t="s">
        <v>1436</v>
      </c>
      <c r="C28" s="29" t="s">
        <v>127</v>
      </c>
      <c r="D28" s="1" t="s">
        <v>137</v>
      </c>
      <c r="E28" s="1" t="s">
        <v>564</v>
      </c>
      <c r="F28" s="4">
        <v>3100000</v>
      </c>
      <c r="G28" s="4">
        <v>11955.15</v>
      </c>
      <c r="H28" s="4">
        <v>2.31</v>
      </c>
    </row>
    <row r="29" spans="2:8">
      <c r="B29" s="1" t="s">
        <v>1116</v>
      </c>
      <c r="C29" s="29" t="s">
        <v>127</v>
      </c>
      <c r="D29" s="1" t="s">
        <v>133</v>
      </c>
      <c r="E29" s="1" t="s">
        <v>267</v>
      </c>
      <c r="F29" s="4">
        <v>264000</v>
      </c>
      <c r="G29" s="4">
        <v>11680.68</v>
      </c>
      <c r="H29" s="4">
        <v>2.2599999999999998</v>
      </c>
    </row>
    <row r="30" spans="2:8">
      <c r="B30" s="1" t="s">
        <v>1140</v>
      </c>
      <c r="C30" s="29" t="s">
        <v>127</v>
      </c>
      <c r="D30" s="1" t="s">
        <v>231</v>
      </c>
      <c r="E30" s="1" t="s">
        <v>698</v>
      </c>
      <c r="F30" s="4">
        <v>1820000</v>
      </c>
      <c r="G30" s="4">
        <v>10210.200000000001</v>
      </c>
      <c r="H30" s="4">
        <v>1.98</v>
      </c>
    </row>
    <row r="31" spans="2:8">
      <c r="B31" s="1" t="s">
        <v>1012</v>
      </c>
      <c r="C31" s="29" t="s">
        <v>127</v>
      </c>
      <c r="D31" s="1" t="s">
        <v>133</v>
      </c>
      <c r="E31" s="1" t="s">
        <v>135</v>
      </c>
      <c r="F31" s="4">
        <v>300000</v>
      </c>
      <c r="G31" s="4">
        <v>10193.25</v>
      </c>
      <c r="H31" s="4">
        <v>1.97</v>
      </c>
    </row>
    <row r="32" spans="2:8">
      <c r="B32" s="1" t="s">
        <v>1017</v>
      </c>
      <c r="C32" s="29" t="s">
        <v>127</v>
      </c>
      <c r="D32" s="1" t="s">
        <v>244</v>
      </c>
      <c r="E32" s="1" t="s">
        <v>279</v>
      </c>
      <c r="F32" s="4">
        <v>268000</v>
      </c>
      <c r="G32" s="4">
        <v>9935.43</v>
      </c>
      <c r="H32" s="4">
        <v>1.92</v>
      </c>
    </row>
    <row r="33" spans="2:8">
      <c r="B33" s="1" t="s">
        <v>1387</v>
      </c>
      <c r="C33" s="29" t="s">
        <v>127</v>
      </c>
      <c r="D33" s="1" t="s">
        <v>154</v>
      </c>
      <c r="E33" s="1" t="s">
        <v>699</v>
      </c>
      <c r="F33" s="4">
        <v>1243862</v>
      </c>
      <c r="G33" s="4">
        <v>9179.7000000000007</v>
      </c>
      <c r="H33" s="4">
        <v>1.78</v>
      </c>
    </row>
    <row r="34" spans="2:8">
      <c r="B34" s="1" t="s">
        <v>1044</v>
      </c>
      <c r="C34" s="29" t="s">
        <v>127</v>
      </c>
      <c r="D34" s="1" t="s">
        <v>147</v>
      </c>
      <c r="E34" s="1" t="s">
        <v>148</v>
      </c>
      <c r="F34" s="4">
        <v>11600</v>
      </c>
      <c r="G34" s="4">
        <v>8967.75</v>
      </c>
      <c r="H34" s="4">
        <v>1.74</v>
      </c>
    </row>
    <row r="35" spans="2:8">
      <c r="B35" s="1" t="s">
        <v>1049</v>
      </c>
      <c r="C35" s="29" t="s">
        <v>127</v>
      </c>
      <c r="D35" s="1" t="s">
        <v>133</v>
      </c>
      <c r="E35" s="1" t="s">
        <v>401</v>
      </c>
      <c r="F35" s="4">
        <v>570000</v>
      </c>
      <c r="G35" s="4">
        <v>8423.75</v>
      </c>
      <c r="H35" s="4">
        <v>1.63</v>
      </c>
    </row>
    <row r="36" spans="2:8">
      <c r="B36" s="1" t="s">
        <v>1437</v>
      </c>
      <c r="C36" s="29" t="s">
        <v>127</v>
      </c>
      <c r="D36" s="1" t="s">
        <v>151</v>
      </c>
      <c r="E36" s="1" t="s">
        <v>700</v>
      </c>
      <c r="F36" s="4">
        <v>1005000</v>
      </c>
      <c r="G36" s="4">
        <v>7810.36</v>
      </c>
      <c r="H36" s="4">
        <v>1.51</v>
      </c>
    </row>
    <row r="37" spans="2:8">
      <c r="B37" s="1" t="s">
        <v>1300</v>
      </c>
      <c r="C37" s="29" t="s">
        <v>127</v>
      </c>
      <c r="D37" s="1" t="s">
        <v>145</v>
      </c>
      <c r="E37" s="1" t="s">
        <v>191</v>
      </c>
      <c r="F37" s="4">
        <v>29410</v>
      </c>
      <c r="G37" s="4">
        <v>7470.35</v>
      </c>
      <c r="H37" s="4">
        <v>1.45</v>
      </c>
    </row>
    <row r="38" spans="2:8">
      <c r="B38" s="1" t="s">
        <v>1052</v>
      </c>
      <c r="C38" s="29" t="s">
        <v>127</v>
      </c>
      <c r="D38" s="1" t="s">
        <v>244</v>
      </c>
      <c r="E38" s="1" t="s">
        <v>701</v>
      </c>
      <c r="F38" s="4">
        <v>390484</v>
      </c>
      <c r="G38" s="4">
        <v>6128.26</v>
      </c>
      <c r="H38" s="4">
        <v>1.19</v>
      </c>
    </row>
    <row r="39" spans="2:8">
      <c r="B39" s="1" t="s">
        <v>1419</v>
      </c>
      <c r="C39" s="29" t="s">
        <v>127</v>
      </c>
      <c r="D39" s="1" t="s">
        <v>194</v>
      </c>
      <c r="E39" s="1" t="s">
        <v>224</v>
      </c>
      <c r="F39" s="4">
        <v>2160000</v>
      </c>
      <c r="G39" s="4">
        <v>5731.56</v>
      </c>
      <c r="H39" s="4">
        <v>1.1100000000000001</v>
      </c>
    </row>
    <row r="40" spans="2:8">
      <c r="B40" s="1" t="s">
        <v>1331</v>
      </c>
      <c r="C40" s="29" t="s">
        <v>127</v>
      </c>
      <c r="D40" s="1" t="s">
        <v>137</v>
      </c>
      <c r="E40" s="1" t="s">
        <v>270</v>
      </c>
      <c r="F40" s="4">
        <v>463000</v>
      </c>
      <c r="G40" s="4">
        <v>5577.07</v>
      </c>
      <c r="H40" s="4">
        <v>1.08</v>
      </c>
    </row>
    <row r="41" spans="2:8">
      <c r="B41" s="1" t="s">
        <v>1085</v>
      </c>
      <c r="C41" s="29" t="s">
        <v>127</v>
      </c>
      <c r="D41" s="1" t="s">
        <v>227</v>
      </c>
      <c r="E41" s="1" t="s">
        <v>265</v>
      </c>
      <c r="F41" s="4">
        <v>150000</v>
      </c>
      <c r="G41" s="4">
        <v>5533.95</v>
      </c>
      <c r="H41" s="4">
        <v>1.07</v>
      </c>
    </row>
    <row r="42" spans="2:8">
      <c r="B42" s="1" t="s">
        <v>1030</v>
      </c>
      <c r="C42" s="29" t="s">
        <v>127</v>
      </c>
      <c r="D42" s="1" t="s">
        <v>250</v>
      </c>
      <c r="E42" s="1" t="s">
        <v>353</v>
      </c>
      <c r="F42" s="4">
        <v>2500000</v>
      </c>
      <c r="G42" s="4">
        <v>5357.5</v>
      </c>
      <c r="H42" s="4">
        <v>1.04</v>
      </c>
    </row>
    <row r="43" spans="2:8">
      <c r="B43" s="1" t="s">
        <v>1048</v>
      </c>
      <c r="C43" s="29" t="s">
        <v>127</v>
      </c>
      <c r="D43" s="1" t="s">
        <v>188</v>
      </c>
      <c r="E43" s="1" t="s">
        <v>193</v>
      </c>
      <c r="F43" s="4">
        <v>1108000</v>
      </c>
      <c r="G43" s="4">
        <v>5250.81</v>
      </c>
      <c r="H43" s="4">
        <v>1.02</v>
      </c>
    </row>
    <row r="44" spans="2:8">
      <c r="B44" s="1" t="s">
        <v>1074</v>
      </c>
      <c r="C44" s="29" t="s">
        <v>127</v>
      </c>
      <c r="D44" s="1" t="s">
        <v>139</v>
      </c>
      <c r="E44" s="1" t="s">
        <v>284</v>
      </c>
      <c r="F44" s="4">
        <v>350000</v>
      </c>
      <c r="G44" s="4">
        <v>5137.13</v>
      </c>
      <c r="H44" s="4">
        <v>0.99</v>
      </c>
    </row>
    <row r="45" spans="2:8">
      <c r="B45" s="1" t="s">
        <v>1108</v>
      </c>
      <c r="C45" s="29" t="s">
        <v>127</v>
      </c>
      <c r="D45" s="1" t="s">
        <v>133</v>
      </c>
      <c r="E45" s="1" t="s">
        <v>150</v>
      </c>
      <c r="F45" s="4">
        <v>113500</v>
      </c>
      <c r="G45" s="4">
        <v>5098.87</v>
      </c>
      <c r="H45" s="4">
        <v>0.99</v>
      </c>
    </row>
    <row r="46" spans="2:8">
      <c r="B46" s="1" t="s">
        <v>1438</v>
      </c>
      <c r="C46" s="29" t="s">
        <v>127</v>
      </c>
      <c r="D46" s="1" t="s">
        <v>139</v>
      </c>
      <c r="E46" s="1" t="s">
        <v>261</v>
      </c>
      <c r="F46" s="4">
        <v>475000</v>
      </c>
      <c r="G46" s="4">
        <v>5011.7299999999996</v>
      </c>
      <c r="H46" s="4">
        <v>0.97</v>
      </c>
    </row>
    <row r="47" spans="2:8">
      <c r="B47" s="1" t="s">
        <v>1028</v>
      </c>
      <c r="C47" s="29" t="s">
        <v>127</v>
      </c>
      <c r="D47" s="1" t="s">
        <v>145</v>
      </c>
      <c r="E47" s="1" t="s">
        <v>174</v>
      </c>
      <c r="F47" s="4">
        <v>619000</v>
      </c>
      <c r="G47" s="4">
        <v>5010.8100000000004</v>
      </c>
      <c r="H47" s="4">
        <v>0.97</v>
      </c>
    </row>
    <row r="48" spans="2:8">
      <c r="B48" s="1" t="s">
        <v>1050</v>
      </c>
      <c r="C48" s="29" t="s">
        <v>127</v>
      </c>
      <c r="D48" s="1" t="s">
        <v>175</v>
      </c>
      <c r="E48" s="1" t="s">
        <v>192</v>
      </c>
      <c r="F48" s="4">
        <v>703000</v>
      </c>
      <c r="G48" s="4">
        <v>4783.5600000000004</v>
      </c>
      <c r="H48" s="4">
        <v>0.93</v>
      </c>
    </row>
    <row r="49" spans="2:8">
      <c r="B49" s="1" t="s">
        <v>1102</v>
      </c>
      <c r="C49" s="29" t="s">
        <v>127</v>
      </c>
      <c r="D49" s="1" t="s">
        <v>175</v>
      </c>
      <c r="E49" s="1" t="s">
        <v>176</v>
      </c>
      <c r="F49" s="4">
        <v>319000</v>
      </c>
      <c r="G49" s="4">
        <v>4726.1400000000003</v>
      </c>
      <c r="H49" s="4">
        <v>0.91</v>
      </c>
    </row>
    <row r="50" spans="2:8">
      <c r="B50" s="1" t="s">
        <v>1089</v>
      </c>
      <c r="C50" s="29" t="s">
        <v>127</v>
      </c>
      <c r="D50" s="1" t="s">
        <v>188</v>
      </c>
      <c r="E50" s="1" t="s">
        <v>352</v>
      </c>
      <c r="F50" s="4">
        <v>3080000</v>
      </c>
      <c r="G50" s="4">
        <v>4584.58</v>
      </c>
      <c r="H50" s="4">
        <v>0.89</v>
      </c>
    </row>
    <row r="51" spans="2:8">
      <c r="B51" s="1" t="s">
        <v>1439</v>
      </c>
      <c r="C51" s="29" t="s">
        <v>127</v>
      </c>
      <c r="D51" s="1" t="s">
        <v>147</v>
      </c>
      <c r="E51" s="1" t="s">
        <v>702</v>
      </c>
      <c r="F51" s="4">
        <v>329000</v>
      </c>
      <c r="G51" s="4">
        <v>4103.29</v>
      </c>
      <c r="H51" s="4">
        <v>0.79</v>
      </c>
    </row>
    <row r="52" spans="2:8">
      <c r="B52" s="2" t="s">
        <v>196</v>
      </c>
      <c r="C52" s="31"/>
      <c r="D52" s="2"/>
      <c r="E52" s="2"/>
      <c r="F52" s="8"/>
      <c r="G52" s="8">
        <f>SUM(G12:G51)</f>
        <v>485910.05999999994</v>
      </c>
      <c r="H52" s="8">
        <f>SUM(H12:H51)</f>
        <v>94.06</v>
      </c>
    </row>
    <row r="53" spans="2:8">
      <c r="B53" s="2" t="s">
        <v>197</v>
      </c>
      <c r="C53" s="31"/>
      <c r="D53" s="2"/>
      <c r="E53" s="2"/>
      <c r="F53" s="8"/>
      <c r="G53" s="8">
        <v>30382.07</v>
      </c>
      <c r="H53" s="8">
        <v>5.88</v>
      </c>
    </row>
    <row r="54" spans="2:8">
      <c r="B54" s="2" t="s">
        <v>112</v>
      </c>
      <c r="C54" s="31"/>
      <c r="D54" s="2"/>
      <c r="E54" s="2"/>
      <c r="F54" s="8"/>
      <c r="G54" s="8">
        <v>516292.13</v>
      </c>
      <c r="H54" s="8">
        <v>99.91</v>
      </c>
    </row>
    <row r="55" spans="2:8">
      <c r="B55" s="2" t="s">
        <v>113</v>
      </c>
      <c r="C55" s="31"/>
      <c r="D55" s="2"/>
      <c r="E55" s="2"/>
      <c r="F55" s="8"/>
      <c r="G55" s="8">
        <v>470.91252699000324</v>
      </c>
      <c r="H55" s="8">
        <v>9.0000000000003411E-2</v>
      </c>
    </row>
    <row r="56" spans="2:8">
      <c r="B56" s="2" t="s">
        <v>114</v>
      </c>
      <c r="C56" s="31"/>
      <c r="D56" s="2"/>
      <c r="E56" s="2"/>
      <c r="F56" s="8"/>
      <c r="G56" s="8">
        <v>516763.04252699</v>
      </c>
      <c r="H56" s="8">
        <v>100</v>
      </c>
    </row>
    <row r="57" spans="2:8">
      <c r="B57" s="1" t="s">
        <v>115</v>
      </c>
    </row>
    <row r="58" spans="2:8">
      <c r="B58" s="1" t="s">
        <v>116</v>
      </c>
    </row>
    <row r="59" spans="2:8">
      <c r="B59" s="1" t="s">
        <v>117</v>
      </c>
      <c r="C59" s="37">
        <v>44500</v>
      </c>
    </row>
    <row r="60" spans="2:8" ht="25.5">
      <c r="B60" s="9" t="s">
        <v>118</v>
      </c>
      <c r="C60" s="29" t="s">
        <v>119</v>
      </c>
    </row>
    <row r="61" spans="2:8">
      <c r="B61" s="2"/>
    </row>
    <row r="62" spans="2:8">
      <c r="B62" s="2" t="s">
        <v>120</v>
      </c>
    </row>
    <row r="63" spans="2:8">
      <c r="B63" s="2" t="s">
        <v>199</v>
      </c>
    </row>
    <row r="64" spans="2:8">
      <c r="B64" s="2" t="s">
        <v>121</v>
      </c>
    </row>
    <row r="65" spans="2:3">
      <c r="B65" s="2" t="s">
        <v>703</v>
      </c>
      <c r="C65" s="31"/>
    </row>
    <row r="66" spans="2:3">
      <c r="B66" s="2" t="s">
        <v>704</v>
      </c>
      <c r="C66" s="31"/>
    </row>
    <row r="67" spans="2:3">
      <c r="B67" s="2" t="s">
        <v>705</v>
      </c>
      <c r="C67" s="31"/>
    </row>
    <row r="68" spans="2:3">
      <c r="B68" s="2" t="s">
        <v>706</v>
      </c>
      <c r="C68" s="31"/>
    </row>
    <row r="69" spans="2:3">
      <c r="B69" s="2" t="s">
        <v>707</v>
      </c>
      <c r="C69" s="31"/>
    </row>
    <row r="70" spans="2:3">
      <c r="B70" s="2" t="s">
        <v>708</v>
      </c>
      <c r="C70" s="31"/>
    </row>
    <row r="71" spans="2:3">
      <c r="B71" s="2" t="s">
        <v>709</v>
      </c>
      <c r="C71" s="31"/>
    </row>
    <row r="72" spans="2:3">
      <c r="B72" s="2" t="s">
        <v>710</v>
      </c>
      <c r="C72" s="31"/>
    </row>
    <row r="73" spans="2:3">
      <c r="B73" s="2" t="s">
        <v>711</v>
      </c>
      <c r="C73" s="31"/>
    </row>
    <row r="74" spans="2:3">
      <c r="B74" s="2" t="s">
        <v>712</v>
      </c>
      <c r="C74" s="31"/>
    </row>
    <row r="75" spans="2:3">
      <c r="B75" s="2" t="s">
        <v>713</v>
      </c>
      <c r="C75" s="31"/>
    </row>
    <row r="76" spans="2:3">
      <c r="B76" s="2" t="s">
        <v>714</v>
      </c>
      <c r="C76" s="31"/>
    </row>
    <row r="77" spans="2:3">
      <c r="B77" s="47" t="s">
        <v>1556</v>
      </c>
      <c r="C77" s="31"/>
    </row>
    <row r="78" spans="2:3">
      <c r="B78" s="45" t="s">
        <v>1537</v>
      </c>
    </row>
    <row r="79" spans="2:3">
      <c r="B79" s="2" t="s">
        <v>123</v>
      </c>
    </row>
  </sheetData>
  <mergeCells count="3">
    <mergeCell ref="B1:E1"/>
    <mergeCell ref="C3:C7"/>
    <mergeCell ref="D3:D7"/>
  </mergeCells>
  <hyperlinks>
    <hyperlink ref="A1" location="Index!A1" display="Index" xr:uid="{93F1D4F6-B37E-45FD-8298-2B1E24468274}"/>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63F7D-0A18-4752-A71A-92688B625EFF}">
  <sheetPr codeName="Sheet81"/>
  <dimension ref="A1:I87"/>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7.710937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405" t="s">
        <v>49</v>
      </c>
      <c r="C1" s="405"/>
      <c r="D1" s="405"/>
      <c r="E1" s="405"/>
    </row>
    <row r="2" spans="1:9" ht="13.5" thickBot="1"/>
    <row r="3" spans="1:9" s="10" customFormat="1" ht="15">
      <c r="B3" s="11" t="s">
        <v>954</v>
      </c>
      <c r="C3" s="415"/>
      <c r="D3" s="418"/>
      <c r="F3" s="12"/>
      <c r="G3" s="12"/>
      <c r="H3" s="12"/>
    </row>
    <row r="4" spans="1:9" s="10" customFormat="1" ht="30">
      <c r="B4" s="14" t="s">
        <v>955</v>
      </c>
      <c r="C4" s="416"/>
      <c r="D4" s="419"/>
      <c r="F4" s="12"/>
      <c r="G4" s="12"/>
      <c r="H4" s="12"/>
    </row>
    <row r="5" spans="1:9" s="10" customFormat="1" ht="15">
      <c r="B5" s="14" t="s">
        <v>915</v>
      </c>
      <c r="C5" s="416"/>
      <c r="D5" s="419"/>
      <c r="F5" s="12"/>
      <c r="G5" s="12"/>
      <c r="H5" s="12"/>
    </row>
    <row r="6" spans="1:9" s="10" customFormat="1" ht="15">
      <c r="B6" s="15" t="s">
        <v>956</v>
      </c>
      <c r="C6" s="416"/>
      <c r="D6" s="419"/>
      <c r="F6" s="12"/>
      <c r="G6" s="12"/>
      <c r="H6" s="12"/>
    </row>
    <row r="7" spans="1:9" s="10" customFormat="1" ht="30.75" thickBot="1">
      <c r="B7" s="16" t="s">
        <v>957</v>
      </c>
      <c r="C7" s="417"/>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1090</v>
      </c>
      <c r="C15" s="29" t="s">
        <v>127</v>
      </c>
      <c r="D15" s="1" t="s">
        <v>128</v>
      </c>
      <c r="E15" s="1" t="s">
        <v>129</v>
      </c>
      <c r="F15" s="4">
        <v>2237000</v>
      </c>
      <c r="G15" s="4">
        <v>17941.86</v>
      </c>
      <c r="H15" s="4">
        <v>8.31</v>
      </c>
    </row>
    <row r="16" spans="1:9">
      <c r="B16" s="1" t="s">
        <v>1285</v>
      </c>
      <c r="C16" s="29" t="s">
        <v>127</v>
      </c>
      <c r="D16" s="1" t="s">
        <v>128</v>
      </c>
      <c r="E16" s="1" t="s">
        <v>132</v>
      </c>
      <c r="F16" s="4">
        <v>861000</v>
      </c>
      <c r="G16" s="4">
        <v>13628.34</v>
      </c>
      <c r="H16" s="4">
        <v>6.31</v>
      </c>
    </row>
    <row r="17" spans="2:8">
      <c r="B17" s="1" t="s">
        <v>1039</v>
      </c>
      <c r="C17" s="29" t="s">
        <v>127</v>
      </c>
      <c r="D17" s="1" t="s">
        <v>130</v>
      </c>
      <c r="E17" s="1" t="s">
        <v>131</v>
      </c>
      <c r="F17" s="4">
        <v>500000</v>
      </c>
      <c r="G17" s="4">
        <v>12681.25</v>
      </c>
      <c r="H17" s="4">
        <v>5.87</v>
      </c>
    </row>
    <row r="18" spans="2:8">
      <c r="B18" s="1" t="s">
        <v>1012</v>
      </c>
      <c r="C18" s="29" t="s">
        <v>127</v>
      </c>
      <c r="D18" s="1" t="s">
        <v>133</v>
      </c>
      <c r="E18" s="1" t="s">
        <v>135</v>
      </c>
      <c r="F18" s="4">
        <v>259500</v>
      </c>
      <c r="G18" s="4">
        <v>8817.16</v>
      </c>
      <c r="H18" s="4">
        <v>4.08</v>
      </c>
    </row>
    <row r="19" spans="2:8">
      <c r="B19" s="1" t="s">
        <v>1286</v>
      </c>
      <c r="C19" s="29" t="s">
        <v>127</v>
      </c>
      <c r="D19" s="1" t="s">
        <v>133</v>
      </c>
      <c r="E19" s="1" t="s">
        <v>134</v>
      </c>
      <c r="F19" s="4">
        <v>506000</v>
      </c>
      <c r="G19" s="4">
        <v>8438.82</v>
      </c>
      <c r="H19" s="4">
        <v>3.91</v>
      </c>
    </row>
    <row r="20" spans="2:8">
      <c r="B20" s="1" t="s">
        <v>1014</v>
      </c>
      <c r="C20" s="29" t="s">
        <v>127</v>
      </c>
      <c r="D20" s="1" t="s">
        <v>145</v>
      </c>
      <c r="E20" s="1" t="s">
        <v>146</v>
      </c>
      <c r="F20" s="4">
        <v>3210000</v>
      </c>
      <c r="G20" s="4">
        <v>7164.72</v>
      </c>
      <c r="H20" s="4">
        <v>3.32</v>
      </c>
    </row>
    <row r="21" spans="2:8">
      <c r="B21" s="1" t="s">
        <v>1045</v>
      </c>
      <c r="C21" s="29" t="s">
        <v>127</v>
      </c>
      <c r="D21" s="1" t="s">
        <v>163</v>
      </c>
      <c r="E21" s="1" t="s">
        <v>266</v>
      </c>
      <c r="F21" s="4">
        <v>1740000</v>
      </c>
      <c r="G21" s="4">
        <v>7043.52</v>
      </c>
      <c r="H21" s="4">
        <v>3.26</v>
      </c>
    </row>
    <row r="22" spans="2:8">
      <c r="B22" s="1" t="s">
        <v>1438</v>
      </c>
      <c r="C22" s="29" t="s">
        <v>127</v>
      </c>
      <c r="D22" s="1" t="s">
        <v>139</v>
      </c>
      <c r="E22" s="1" t="s">
        <v>261</v>
      </c>
      <c r="F22" s="4">
        <v>577500</v>
      </c>
      <c r="G22" s="4">
        <v>6093.2</v>
      </c>
      <c r="H22" s="4">
        <v>2.82</v>
      </c>
    </row>
    <row r="23" spans="2:8">
      <c r="B23" s="1" t="s">
        <v>1013</v>
      </c>
      <c r="C23" s="29" t="s">
        <v>127</v>
      </c>
      <c r="D23" s="1" t="s">
        <v>133</v>
      </c>
      <c r="E23" s="1" t="s">
        <v>260</v>
      </c>
      <c r="F23" s="4">
        <v>532000</v>
      </c>
      <c r="G23" s="4">
        <v>6084.75</v>
      </c>
      <c r="H23" s="4">
        <v>2.82</v>
      </c>
    </row>
    <row r="24" spans="2:8">
      <c r="B24" s="1" t="s">
        <v>1027</v>
      </c>
      <c r="C24" s="29" t="s">
        <v>127</v>
      </c>
      <c r="D24" s="1" t="s">
        <v>128</v>
      </c>
      <c r="E24" s="1" t="s">
        <v>144</v>
      </c>
      <c r="F24" s="4">
        <v>761500</v>
      </c>
      <c r="G24" s="4">
        <v>5650.33</v>
      </c>
      <c r="H24" s="4">
        <v>2.62</v>
      </c>
    </row>
    <row r="25" spans="2:8">
      <c r="B25" s="1" t="s">
        <v>1138</v>
      </c>
      <c r="C25" s="29" t="s">
        <v>127</v>
      </c>
      <c r="D25" s="1" t="s">
        <v>156</v>
      </c>
      <c r="E25" s="1" t="s">
        <v>263</v>
      </c>
      <c r="F25" s="4">
        <v>200000</v>
      </c>
      <c r="G25" s="4">
        <v>4522.8</v>
      </c>
      <c r="H25" s="4">
        <v>2.09</v>
      </c>
    </row>
    <row r="26" spans="2:8">
      <c r="B26" s="1" t="s">
        <v>1300</v>
      </c>
      <c r="C26" s="29" t="s">
        <v>127</v>
      </c>
      <c r="D26" s="1" t="s">
        <v>145</v>
      </c>
      <c r="E26" s="1" t="s">
        <v>191</v>
      </c>
      <c r="F26" s="4">
        <v>17340</v>
      </c>
      <c r="G26" s="4">
        <v>4404.4799999999996</v>
      </c>
      <c r="H26" s="4">
        <v>2.04</v>
      </c>
    </row>
    <row r="27" spans="2:8">
      <c r="B27" s="1" t="s">
        <v>1047</v>
      </c>
      <c r="C27" s="29" t="s">
        <v>127</v>
      </c>
      <c r="D27" s="1" t="s">
        <v>137</v>
      </c>
      <c r="E27" s="1" t="s">
        <v>138</v>
      </c>
      <c r="F27" s="4">
        <v>178000</v>
      </c>
      <c r="G27" s="4">
        <v>4242.72</v>
      </c>
      <c r="H27" s="4">
        <v>1.97</v>
      </c>
    </row>
    <row r="28" spans="2:8">
      <c r="B28" s="1" t="s">
        <v>1141</v>
      </c>
      <c r="C28" s="29" t="s">
        <v>127</v>
      </c>
      <c r="D28" s="1" t="s">
        <v>137</v>
      </c>
      <c r="E28" s="1" t="s">
        <v>264</v>
      </c>
      <c r="F28" s="4">
        <v>81400</v>
      </c>
      <c r="G28" s="4">
        <v>4064.75</v>
      </c>
      <c r="H28" s="4">
        <v>1.88</v>
      </c>
    </row>
    <row r="29" spans="2:8">
      <c r="B29" s="1" t="s">
        <v>1082</v>
      </c>
      <c r="C29" s="29" t="s">
        <v>127</v>
      </c>
      <c r="D29" s="1" t="s">
        <v>128</v>
      </c>
      <c r="E29" s="1" t="s">
        <v>136</v>
      </c>
      <c r="F29" s="4">
        <v>200000</v>
      </c>
      <c r="G29" s="4">
        <v>4062.3</v>
      </c>
      <c r="H29" s="4">
        <v>1.88</v>
      </c>
    </row>
    <row r="30" spans="2:8">
      <c r="B30" s="1" t="s">
        <v>1287</v>
      </c>
      <c r="C30" s="29" t="s">
        <v>127</v>
      </c>
      <c r="D30" s="1" t="s">
        <v>250</v>
      </c>
      <c r="E30" s="1" t="s">
        <v>262</v>
      </c>
      <c r="F30" s="4">
        <v>2106666</v>
      </c>
      <c r="G30" s="4">
        <v>3898.39</v>
      </c>
      <c r="H30" s="4">
        <v>1.81</v>
      </c>
    </row>
    <row r="31" spans="2:8">
      <c r="B31" s="1" t="s">
        <v>1028</v>
      </c>
      <c r="C31" s="29" t="s">
        <v>127</v>
      </c>
      <c r="D31" s="1" t="s">
        <v>145</v>
      </c>
      <c r="E31" s="1" t="s">
        <v>174</v>
      </c>
      <c r="F31" s="4">
        <v>480000</v>
      </c>
      <c r="G31" s="4">
        <v>3885.6</v>
      </c>
      <c r="H31" s="4">
        <v>1.8</v>
      </c>
    </row>
    <row r="32" spans="2:8">
      <c r="B32" s="1" t="s">
        <v>1085</v>
      </c>
      <c r="C32" s="29" t="s">
        <v>127</v>
      </c>
      <c r="D32" s="1" t="s">
        <v>227</v>
      </c>
      <c r="E32" s="1" t="s">
        <v>265</v>
      </c>
      <c r="F32" s="4">
        <v>103500</v>
      </c>
      <c r="G32" s="4">
        <v>3818.43</v>
      </c>
      <c r="H32" s="4">
        <v>1.77</v>
      </c>
    </row>
    <row r="33" spans="2:8">
      <c r="B33" s="1" t="s">
        <v>1029</v>
      </c>
      <c r="C33" s="29" t="s">
        <v>127</v>
      </c>
      <c r="D33" s="1" t="s">
        <v>165</v>
      </c>
      <c r="E33" s="1" t="s">
        <v>269</v>
      </c>
      <c r="F33" s="4">
        <v>61630</v>
      </c>
      <c r="G33" s="4">
        <v>3744.24</v>
      </c>
      <c r="H33" s="4">
        <v>1.73</v>
      </c>
    </row>
    <row r="34" spans="2:8">
      <c r="B34" s="1" t="s">
        <v>1436</v>
      </c>
      <c r="C34" s="29" t="s">
        <v>127</v>
      </c>
      <c r="D34" s="1" t="s">
        <v>137</v>
      </c>
      <c r="E34" s="1" t="s">
        <v>564</v>
      </c>
      <c r="F34" s="4">
        <v>965000</v>
      </c>
      <c r="G34" s="4">
        <v>3721.52</v>
      </c>
      <c r="H34" s="4">
        <v>1.72</v>
      </c>
    </row>
    <row r="35" spans="2:8">
      <c r="B35" s="1" t="s">
        <v>1440</v>
      </c>
      <c r="C35" s="29" t="s">
        <v>127</v>
      </c>
      <c r="D35" s="1" t="s">
        <v>165</v>
      </c>
      <c r="E35" s="1" t="s">
        <v>268</v>
      </c>
      <c r="F35" s="4">
        <v>2822297</v>
      </c>
      <c r="G35" s="4">
        <v>3712.73</v>
      </c>
      <c r="H35" s="4">
        <v>1.72</v>
      </c>
    </row>
    <row r="36" spans="2:8">
      <c r="B36" s="1" t="s">
        <v>1044</v>
      </c>
      <c r="C36" s="29" t="s">
        <v>127</v>
      </c>
      <c r="D36" s="1" t="s">
        <v>147</v>
      </c>
      <c r="E36" s="1" t="s">
        <v>148</v>
      </c>
      <c r="F36" s="4">
        <v>4750</v>
      </c>
      <c r="G36" s="4">
        <v>3672.14</v>
      </c>
      <c r="H36" s="4">
        <v>1.7</v>
      </c>
    </row>
    <row r="37" spans="2:8">
      <c r="B37" s="1" t="s">
        <v>1331</v>
      </c>
      <c r="C37" s="29" t="s">
        <v>127</v>
      </c>
      <c r="D37" s="1" t="s">
        <v>137</v>
      </c>
      <c r="E37" s="1" t="s">
        <v>270</v>
      </c>
      <c r="F37" s="4">
        <v>300000</v>
      </c>
      <c r="G37" s="4">
        <v>3613.65</v>
      </c>
      <c r="H37" s="4">
        <v>1.67</v>
      </c>
    </row>
    <row r="38" spans="2:8">
      <c r="B38" s="1" t="s">
        <v>1441</v>
      </c>
      <c r="C38" s="29" t="s">
        <v>127</v>
      </c>
      <c r="D38" s="1" t="s">
        <v>133</v>
      </c>
      <c r="E38" s="1" t="s">
        <v>160</v>
      </c>
      <c r="F38" s="4">
        <v>871000</v>
      </c>
      <c r="G38" s="4">
        <v>3540.18</v>
      </c>
      <c r="H38" s="4">
        <v>1.64</v>
      </c>
    </row>
    <row r="39" spans="2:8">
      <c r="B39" s="1" t="s">
        <v>1064</v>
      </c>
      <c r="C39" s="29" t="s">
        <v>127</v>
      </c>
      <c r="D39" s="1" t="s">
        <v>139</v>
      </c>
      <c r="E39" s="1" t="s">
        <v>140</v>
      </c>
      <c r="F39" s="4">
        <v>120220</v>
      </c>
      <c r="G39" s="4">
        <v>3419.9</v>
      </c>
      <c r="H39" s="4">
        <v>1.58</v>
      </c>
    </row>
    <row r="40" spans="2:8">
      <c r="B40" s="1" t="s">
        <v>1442</v>
      </c>
      <c r="C40" s="29" t="s">
        <v>127</v>
      </c>
      <c r="D40" s="1" t="s">
        <v>156</v>
      </c>
      <c r="E40" s="1" t="s">
        <v>157</v>
      </c>
      <c r="F40" s="4">
        <v>207100</v>
      </c>
      <c r="G40" s="4">
        <v>3354.19</v>
      </c>
      <c r="H40" s="4">
        <v>1.55</v>
      </c>
    </row>
    <row r="41" spans="2:8">
      <c r="B41" s="1" t="s">
        <v>1050</v>
      </c>
      <c r="C41" s="29" t="s">
        <v>127</v>
      </c>
      <c r="D41" s="1" t="s">
        <v>175</v>
      </c>
      <c r="E41" s="1" t="s">
        <v>192</v>
      </c>
      <c r="F41" s="4">
        <v>490000</v>
      </c>
      <c r="G41" s="4">
        <v>3334.21</v>
      </c>
      <c r="H41" s="4">
        <v>1.54</v>
      </c>
    </row>
    <row r="42" spans="2:8">
      <c r="B42" s="1" t="s">
        <v>1116</v>
      </c>
      <c r="C42" s="29" t="s">
        <v>127</v>
      </c>
      <c r="D42" s="1" t="s">
        <v>133</v>
      </c>
      <c r="E42" s="1" t="s">
        <v>267</v>
      </c>
      <c r="F42" s="4">
        <v>73200</v>
      </c>
      <c r="G42" s="4">
        <v>3238.73</v>
      </c>
      <c r="H42" s="4">
        <v>1.5</v>
      </c>
    </row>
    <row r="43" spans="2:8">
      <c r="B43" s="1" t="s">
        <v>1127</v>
      </c>
      <c r="C43" s="29" t="s">
        <v>127</v>
      </c>
      <c r="D43" s="1" t="s">
        <v>175</v>
      </c>
      <c r="E43" s="1" t="s">
        <v>271</v>
      </c>
      <c r="F43" s="4">
        <v>445000</v>
      </c>
      <c r="G43" s="4">
        <v>2751.88</v>
      </c>
      <c r="H43" s="4">
        <v>1.27</v>
      </c>
    </row>
    <row r="44" spans="2:8">
      <c r="B44" s="1" t="s">
        <v>1391</v>
      </c>
      <c r="C44" s="29" t="s">
        <v>127</v>
      </c>
      <c r="D44" s="1" t="s">
        <v>165</v>
      </c>
      <c r="E44" s="1" t="s">
        <v>166</v>
      </c>
      <c r="F44" s="4">
        <v>59000</v>
      </c>
      <c r="G44" s="4">
        <v>2734.92</v>
      </c>
      <c r="H44" s="4">
        <v>1.27</v>
      </c>
    </row>
    <row r="45" spans="2:8">
      <c r="B45" s="1" t="s">
        <v>1443</v>
      </c>
      <c r="C45" s="29" t="s">
        <v>127</v>
      </c>
      <c r="D45" s="1" t="s">
        <v>151</v>
      </c>
      <c r="E45" s="1" t="s">
        <v>278</v>
      </c>
      <c r="F45" s="4">
        <v>49400</v>
      </c>
      <c r="G45" s="4">
        <v>2679.33</v>
      </c>
      <c r="H45" s="4">
        <v>1.24</v>
      </c>
    </row>
    <row r="46" spans="2:8">
      <c r="B46" s="1" t="s">
        <v>1444</v>
      </c>
      <c r="C46" s="29" t="s">
        <v>127</v>
      </c>
      <c r="D46" s="1" t="s">
        <v>165</v>
      </c>
      <c r="E46" s="1" t="s">
        <v>273</v>
      </c>
      <c r="F46" s="4">
        <v>281121</v>
      </c>
      <c r="G46" s="4">
        <v>2669.53</v>
      </c>
      <c r="H46" s="4">
        <v>1.24</v>
      </c>
    </row>
    <row r="47" spans="2:8">
      <c r="B47" s="1" t="s">
        <v>1445</v>
      </c>
      <c r="C47" s="29" t="s">
        <v>127</v>
      </c>
      <c r="D47" s="1" t="s">
        <v>145</v>
      </c>
      <c r="E47" s="1" t="s">
        <v>276</v>
      </c>
      <c r="F47" s="4">
        <v>472000</v>
      </c>
      <c r="G47" s="4">
        <v>2572.64</v>
      </c>
      <c r="H47" s="4">
        <v>1.19</v>
      </c>
    </row>
    <row r="48" spans="2:8">
      <c r="B48" s="1" t="s">
        <v>1446</v>
      </c>
      <c r="C48" s="29" t="s">
        <v>127</v>
      </c>
      <c r="D48" s="1" t="s">
        <v>137</v>
      </c>
      <c r="E48" s="1" t="s">
        <v>289</v>
      </c>
      <c r="F48" s="4">
        <v>461600</v>
      </c>
      <c r="G48" s="4">
        <v>2493.1</v>
      </c>
      <c r="H48" s="4">
        <v>1.1499999999999999</v>
      </c>
    </row>
    <row r="49" spans="2:8">
      <c r="B49" s="1" t="s">
        <v>1447</v>
      </c>
      <c r="C49" s="29" t="s">
        <v>127</v>
      </c>
      <c r="D49" s="1" t="s">
        <v>274</v>
      </c>
      <c r="E49" s="1" t="s">
        <v>275</v>
      </c>
      <c r="F49" s="4">
        <v>494000</v>
      </c>
      <c r="G49" s="4">
        <v>2274.62</v>
      </c>
      <c r="H49" s="4">
        <v>1.05</v>
      </c>
    </row>
    <row r="50" spans="2:8">
      <c r="B50" s="1" t="s">
        <v>1102</v>
      </c>
      <c r="C50" s="29" t="s">
        <v>127</v>
      </c>
      <c r="D50" s="1" t="s">
        <v>175</v>
      </c>
      <c r="E50" s="1" t="s">
        <v>176</v>
      </c>
      <c r="F50" s="4">
        <v>149000</v>
      </c>
      <c r="G50" s="4">
        <v>2207.5100000000002</v>
      </c>
      <c r="H50" s="4">
        <v>1.02</v>
      </c>
    </row>
    <row r="51" spans="2:8">
      <c r="B51" s="1" t="s">
        <v>1448</v>
      </c>
      <c r="C51" s="29" t="s">
        <v>127</v>
      </c>
      <c r="D51" s="1" t="s">
        <v>194</v>
      </c>
      <c r="E51" s="1" t="s">
        <v>283</v>
      </c>
      <c r="F51" s="4">
        <v>173000</v>
      </c>
      <c r="G51" s="4">
        <v>2184.56</v>
      </c>
      <c r="H51" s="4">
        <v>1.01</v>
      </c>
    </row>
    <row r="52" spans="2:8">
      <c r="B52" s="1" t="s">
        <v>280</v>
      </c>
      <c r="C52" s="29" t="s">
        <v>127</v>
      </c>
      <c r="D52" s="1" t="s">
        <v>128</v>
      </c>
      <c r="E52" s="1" t="s">
        <v>281</v>
      </c>
      <c r="F52" s="4">
        <v>432000</v>
      </c>
      <c r="G52" s="4">
        <v>2169.29</v>
      </c>
      <c r="H52" s="4">
        <v>1</v>
      </c>
    </row>
    <row r="53" spans="2:8">
      <c r="B53" s="1" t="s">
        <v>1108</v>
      </c>
      <c r="C53" s="29" t="s">
        <v>127</v>
      </c>
      <c r="D53" s="1" t="s">
        <v>133</v>
      </c>
      <c r="E53" s="1" t="s">
        <v>150</v>
      </c>
      <c r="F53" s="4">
        <v>48000</v>
      </c>
      <c r="G53" s="4">
        <v>2156.35</v>
      </c>
      <c r="H53" s="4">
        <v>1</v>
      </c>
    </row>
    <row r="54" spans="2:8">
      <c r="B54" s="1" t="s">
        <v>1449</v>
      </c>
      <c r="C54" s="29" t="s">
        <v>127</v>
      </c>
      <c r="D54" s="1" t="s">
        <v>227</v>
      </c>
      <c r="E54" s="1" t="s">
        <v>653</v>
      </c>
      <c r="F54" s="4">
        <v>450000</v>
      </c>
      <c r="G54" s="4">
        <v>2153.9299999999998</v>
      </c>
      <c r="H54" s="4">
        <v>1</v>
      </c>
    </row>
    <row r="55" spans="2:8">
      <c r="B55" s="1" t="s">
        <v>285</v>
      </c>
      <c r="C55" s="29" t="s">
        <v>127</v>
      </c>
      <c r="D55" s="1" t="s">
        <v>145</v>
      </c>
      <c r="E55" s="1" t="s">
        <v>286</v>
      </c>
      <c r="F55" s="4">
        <v>370000</v>
      </c>
      <c r="G55" s="4">
        <v>2147.85</v>
      </c>
      <c r="H55" s="4">
        <v>0.99</v>
      </c>
    </row>
    <row r="56" spans="2:8">
      <c r="B56" s="1" t="s">
        <v>1062</v>
      </c>
      <c r="C56" s="29" t="s">
        <v>127</v>
      </c>
      <c r="D56" s="1" t="s">
        <v>175</v>
      </c>
      <c r="E56" s="1" t="s">
        <v>282</v>
      </c>
      <c r="F56" s="4">
        <v>187000</v>
      </c>
      <c r="G56" s="4">
        <v>2142.1799999999998</v>
      </c>
      <c r="H56" s="4">
        <v>0.99</v>
      </c>
    </row>
    <row r="57" spans="2:8">
      <c r="B57" s="1" t="s">
        <v>1401</v>
      </c>
      <c r="C57" s="29" t="s">
        <v>127</v>
      </c>
      <c r="D57" s="1" t="s">
        <v>154</v>
      </c>
      <c r="E57" s="1" t="s">
        <v>155</v>
      </c>
      <c r="F57" s="4">
        <v>194280</v>
      </c>
      <c r="G57" s="4">
        <v>2011.77</v>
      </c>
      <c r="H57" s="4">
        <v>0.93</v>
      </c>
    </row>
    <row r="58" spans="2:8">
      <c r="B58" s="1" t="s">
        <v>1293</v>
      </c>
      <c r="C58" s="29" t="s">
        <v>127</v>
      </c>
      <c r="D58" s="1" t="s">
        <v>137</v>
      </c>
      <c r="E58" s="1" t="s">
        <v>430</v>
      </c>
      <c r="F58" s="4">
        <v>430000</v>
      </c>
      <c r="G58" s="4">
        <v>2002.08</v>
      </c>
      <c r="H58" s="4">
        <v>0.93</v>
      </c>
    </row>
    <row r="59" spans="2:8">
      <c r="B59" s="1" t="s">
        <v>1048</v>
      </c>
      <c r="C59" s="29" t="s">
        <v>127</v>
      </c>
      <c r="D59" s="1" t="s">
        <v>188</v>
      </c>
      <c r="E59" s="1" t="s">
        <v>193</v>
      </c>
      <c r="F59" s="4">
        <v>417000</v>
      </c>
      <c r="G59" s="4">
        <v>1976.16</v>
      </c>
      <c r="H59" s="4">
        <v>0.92</v>
      </c>
    </row>
    <row r="60" spans="2:8">
      <c r="B60" s="1" t="s">
        <v>1405</v>
      </c>
      <c r="C60" s="29" t="s">
        <v>127</v>
      </c>
      <c r="D60" s="1" t="s">
        <v>219</v>
      </c>
      <c r="E60" s="1" t="s">
        <v>475</v>
      </c>
      <c r="F60" s="4">
        <v>365860</v>
      </c>
      <c r="G60" s="4">
        <v>1907.41</v>
      </c>
      <c r="H60" s="4">
        <v>0.88</v>
      </c>
    </row>
    <row r="61" spans="2:8">
      <c r="B61" s="1" t="s">
        <v>1450</v>
      </c>
      <c r="C61" s="29" t="s">
        <v>127</v>
      </c>
      <c r="D61" s="1" t="s">
        <v>137</v>
      </c>
      <c r="E61" s="1" t="s">
        <v>573</v>
      </c>
      <c r="F61" s="4">
        <v>242175</v>
      </c>
      <c r="G61" s="4">
        <v>1852.4</v>
      </c>
      <c r="H61" s="4">
        <v>0.86</v>
      </c>
    </row>
    <row r="62" spans="2:8">
      <c r="B62" s="1" t="s">
        <v>1393</v>
      </c>
      <c r="C62" s="29" t="s">
        <v>127</v>
      </c>
      <c r="D62" s="1" t="s">
        <v>128</v>
      </c>
      <c r="E62" s="36" t="s">
        <v>3041</v>
      </c>
      <c r="F62" s="4">
        <v>207975</v>
      </c>
      <c r="G62" s="4">
        <v>1200.02</v>
      </c>
      <c r="H62" s="4">
        <v>0.56000000000000005</v>
      </c>
    </row>
    <row r="63" spans="2:8">
      <c r="B63" s="1" t="s">
        <v>434</v>
      </c>
      <c r="C63" s="29" t="s">
        <v>127</v>
      </c>
      <c r="D63" s="1" t="s">
        <v>165</v>
      </c>
      <c r="E63" s="36" t="s">
        <v>3041</v>
      </c>
      <c r="F63" s="4">
        <v>53328</v>
      </c>
      <c r="G63" s="4">
        <v>599.94000000000005</v>
      </c>
      <c r="H63" s="4">
        <v>0.28000000000000003</v>
      </c>
    </row>
    <row r="64" spans="2:8">
      <c r="B64" s="2" t="s">
        <v>196</v>
      </c>
      <c r="C64" s="31"/>
      <c r="D64" s="2"/>
      <c r="E64" s="2"/>
      <c r="F64" s="8"/>
      <c r="G64" s="8">
        <f>SUM(G12:G63)</f>
        <v>206682.38</v>
      </c>
      <c r="H64" s="8">
        <f>SUM(H12:H63)</f>
        <v>95.689999999999984</v>
      </c>
    </row>
    <row r="65" spans="2:8">
      <c r="B65" s="2" t="s">
        <v>197</v>
      </c>
      <c r="C65" s="31"/>
      <c r="D65" s="2"/>
      <c r="E65" s="2"/>
      <c r="F65" s="8"/>
      <c r="G65" s="8">
        <v>8795.11</v>
      </c>
      <c r="H65" s="8">
        <v>4.07</v>
      </c>
    </row>
    <row r="66" spans="2:8">
      <c r="B66" s="2" t="s">
        <v>112</v>
      </c>
      <c r="C66" s="31"/>
      <c r="D66" s="2"/>
      <c r="E66" s="2"/>
      <c r="F66" s="8"/>
      <c r="G66" s="8">
        <v>215477.49</v>
      </c>
      <c r="H66" s="8">
        <v>99.8</v>
      </c>
    </row>
    <row r="67" spans="2:8">
      <c r="B67" s="2" t="s">
        <v>113</v>
      </c>
      <c r="C67" s="31"/>
      <c r="D67" s="2"/>
      <c r="E67" s="2"/>
      <c r="F67" s="8"/>
      <c r="G67" s="8">
        <v>424.82014551998873</v>
      </c>
      <c r="H67" s="8">
        <v>0.20000000000000284</v>
      </c>
    </row>
    <row r="68" spans="2:8">
      <c r="B68" s="2" t="s">
        <v>114</v>
      </c>
      <c r="C68" s="31"/>
      <c r="D68" s="2"/>
      <c r="E68" s="2"/>
      <c r="F68" s="8"/>
      <c r="G68" s="8">
        <v>215902.31014551999</v>
      </c>
      <c r="H68" s="8">
        <v>100</v>
      </c>
    </row>
    <row r="69" spans="2:8">
      <c r="B69" s="1" t="s">
        <v>115</v>
      </c>
    </row>
    <row r="70" spans="2:8">
      <c r="B70" s="1" t="s">
        <v>116</v>
      </c>
    </row>
    <row r="71" spans="2:8">
      <c r="B71" s="1" t="s">
        <v>117</v>
      </c>
      <c r="C71" s="37">
        <v>44500</v>
      </c>
    </row>
    <row r="72" spans="2:8" ht="25.5">
      <c r="B72" s="9" t="s">
        <v>118</v>
      </c>
      <c r="C72" s="29" t="s">
        <v>119</v>
      </c>
    </row>
    <row r="73" spans="2:8">
      <c r="B73" s="2"/>
    </row>
    <row r="74" spans="2:8">
      <c r="B74" s="2" t="s">
        <v>120</v>
      </c>
    </row>
    <row r="75" spans="2:8">
      <c r="B75" s="2" t="s">
        <v>199</v>
      </c>
    </row>
    <row r="76" spans="2:8">
      <c r="B76" s="2" t="s">
        <v>121</v>
      </c>
    </row>
    <row r="77" spans="2:8">
      <c r="B77" s="2" t="s">
        <v>654</v>
      </c>
      <c r="C77" s="31"/>
    </row>
    <row r="78" spans="2:8">
      <c r="B78" s="2" t="s">
        <v>655</v>
      </c>
      <c r="C78" s="31"/>
    </row>
    <row r="79" spans="2:8">
      <c r="B79" s="2" t="s">
        <v>656</v>
      </c>
      <c r="C79" s="31"/>
    </row>
    <row r="80" spans="2:8">
      <c r="B80" s="2" t="s">
        <v>657</v>
      </c>
      <c r="C80" s="31"/>
    </row>
    <row r="81" spans="2:3">
      <c r="B81" s="2" t="s">
        <v>658</v>
      </c>
      <c r="C81" s="31"/>
    </row>
    <row r="82" spans="2:3">
      <c r="B82" s="2" t="s">
        <v>659</v>
      </c>
      <c r="C82" s="31"/>
    </row>
    <row r="83" spans="2:3">
      <c r="B83" s="2" t="s">
        <v>660</v>
      </c>
      <c r="C83" s="31"/>
    </row>
    <row r="84" spans="2:3">
      <c r="B84" s="2" t="s">
        <v>661</v>
      </c>
      <c r="C84" s="31"/>
    </row>
    <row r="85" spans="2:3">
      <c r="B85" s="47" t="s">
        <v>1545</v>
      </c>
      <c r="C85" s="31"/>
    </row>
    <row r="86" spans="2:3">
      <c r="B86" s="47" t="s">
        <v>122</v>
      </c>
    </row>
    <row r="87" spans="2:3">
      <c r="B87" s="47" t="s">
        <v>123</v>
      </c>
    </row>
  </sheetData>
  <mergeCells count="3">
    <mergeCell ref="B1:E1"/>
    <mergeCell ref="C3:C7"/>
    <mergeCell ref="D3:D7"/>
  </mergeCells>
  <hyperlinks>
    <hyperlink ref="A1" location="Index!A1" display="Index" xr:uid="{F4B385BD-055C-480F-BC85-08DC275BBD3C}"/>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E12F1-5DC7-4DA2-A56B-AA26D4112B8A}">
  <sheetPr codeName="Sheet82"/>
  <dimension ref="A1:I66"/>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405" t="s">
        <v>51</v>
      </c>
      <c r="C1" s="405"/>
      <c r="D1" s="405"/>
      <c r="E1" s="405"/>
    </row>
    <row r="2" spans="1:9" ht="13.5" thickBot="1"/>
    <row r="3" spans="1:9" s="10" customFormat="1" ht="15">
      <c r="B3" s="11" t="s">
        <v>958</v>
      </c>
      <c r="C3" s="415"/>
      <c r="D3" s="418"/>
      <c r="F3" s="12"/>
      <c r="G3" s="12"/>
      <c r="H3" s="12"/>
    </row>
    <row r="4" spans="1:9" s="10" customFormat="1" ht="30">
      <c r="B4" s="15" t="s">
        <v>959</v>
      </c>
      <c r="C4" s="416"/>
      <c r="D4" s="419"/>
      <c r="F4" s="12"/>
      <c r="G4" s="12"/>
      <c r="H4" s="12"/>
    </row>
    <row r="5" spans="1:9" s="10" customFormat="1" ht="15">
      <c r="B5" s="14" t="s">
        <v>915</v>
      </c>
      <c r="C5" s="416"/>
      <c r="D5" s="419"/>
      <c r="F5" s="12"/>
      <c r="G5" s="12"/>
      <c r="H5" s="12"/>
    </row>
    <row r="6" spans="1:9" s="10" customFormat="1" ht="15">
      <c r="B6" s="15" t="s">
        <v>930</v>
      </c>
      <c r="C6" s="416"/>
      <c r="D6" s="419"/>
      <c r="F6" s="12"/>
      <c r="G6" s="12"/>
      <c r="H6" s="12"/>
    </row>
    <row r="7" spans="1:9" s="10" customFormat="1" ht="30.75" thickBot="1">
      <c r="B7" s="16" t="s">
        <v>960</v>
      </c>
      <c r="C7" s="417"/>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1090</v>
      </c>
      <c r="C15" s="29" t="s">
        <v>127</v>
      </c>
      <c r="D15" s="1" t="s">
        <v>128</v>
      </c>
      <c r="E15" s="1" t="s">
        <v>129</v>
      </c>
      <c r="F15" s="4">
        <v>1593071</v>
      </c>
      <c r="G15" s="4">
        <v>12777.23</v>
      </c>
      <c r="H15" s="4">
        <v>10.4</v>
      </c>
    </row>
    <row r="16" spans="1:9">
      <c r="B16" s="1" t="s">
        <v>280</v>
      </c>
      <c r="C16" s="29" t="s">
        <v>127</v>
      </c>
      <c r="D16" s="1" t="s">
        <v>128</v>
      </c>
      <c r="E16" s="1" t="s">
        <v>281</v>
      </c>
      <c r="F16" s="4">
        <v>2400000</v>
      </c>
      <c r="G16" s="4">
        <v>12051.6</v>
      </c>
      <c r="H16" s="4">
        <v>9.81</v>
      </c>
    </row>
    <row r="17" spans="2:8">
      <c r="B17" s="1" t="s">
        <v>1286</v>
      </c>
      <c r="C17" s="29" t="s">
        <v>127</v>
      </c>
      <c r="D17" s="1" t="s">
        <v>133</v>
      </c>
      <c r="E17" s="1" t="s">
        <v>134</v>
      </c>
      <c r="F17" s="4">
        <v>555863</v>
      </c>
      <c r="G17" s="4">
        <v>9270.41</v>
      </c>
      <c r="H17" s="4">
        <v>7.54</v>
      </c>
    </row>
    <row r="18" spans="2:8">
      <c r="B18" s="1" t="s">
        <v>1039</v>
      </c>
      <c r="C18" s="29" t="s">
        <v>127</v>
      </c>
      <c r="D18" s="1" t="s">
        <v>130</v>
      </c>
      <c r="E18" s="1" t="s">
        <v>131</v>
      </c>
      <c r="F18" s="4">
        <v>352974</v>
      </c>
      <c r="G18" s="4">
        <v>8952.2999999999993</v>
      </c>
      <c r="H18" s="4">
        <v>7.29</v>
      </c>
    </row>
    <row r="19" spans="2:8">
      <c r="B19" s="1" t="s">
        <v>1285</v>
      </c>
      <c r="C19" s="29" t="s">
        <v>127</v>
      </c>
      <c r="D19" s="1" t="s">
        <v>128</v>
      </c>
      <c r="E19" s="1" t="s">
        <v>132</v>
      </c>
      <c r="F19" s="4">
        <v>457000</v>
      </c>
      <c r="G19" s="4">
        <v>7233.62</v>
      </c>
      <c r="H19" s="4">
        <v>5.89</v>
      </c>
    </row>
    <row r="20" spans="2:8">
      <c r="B20" s="1" t="s">
        <v>1124</v>
      </c>
      <c r="C20" s="29" t="s">
        <v>127</v>
      </c>
      <c r="D20" s="1" t="s">
        <v>161</v>
      </c>
      <c r="E20" s="1" t="s">
        <v>162</v>
      </c>
      <c r="F20" s="4">
        <v>320000</v>
      </c>
      <c r="G20" s="4">
        <v>5653.28</v>
      </c>
      <c r="H20" s="4">
        <v>4.5999999999999996</v>
      </c>
    </row>
    <row r="21" spans="2:8">
      <c r="B21" s="1" t="s">
        <v>1064</v>
      </c>
      <c r="C21" s="29" t="s">
        <v>127</v>
      </c>
      <c r="D21" s="1" t="s">
        <v>139</v>
      </c>
      <c r="E21" s="1" t="s">
        <v>140</v>
      </c>
      <c r="F21" s="4">
        <v>195000</v>
      </c>
      <c r="G21" s="4">
        <v>5547.17</v>
      </c>
      <c r="H21" s="4">
        <v>4.51</v>
      </c>
    </row>
    <row r="22" spans="2:8">
      <c r="B22" s="1" t="s">
        <v>1038</v>
      </c>
      <c r="C22" s="29" t="s">
        <v>127</v>
      </c>
      <c r="D22" s="1" t="s">
        <v>141</v>
      </c>
      <c r="E22" s="1" t="s">
        <v>142</v>
      </c>
      <c r="F22" s="4">
        <v>792245</v>
      </c>
      <c r="G22" s="4">
        <v>5429.65</v>
      </c>
      <c r="H22" s="4">
        <v>4.42</v>
      </c>
    </row>
    <row r="23" spans="2:8">
      <c r="B23" s="1" t="s">
        <v>1051</v>
      </c>
      <c r="C23" s="29" t="s">
        <v>127</v>
      </c>
      <c r="D23" s="1" t="s">
        <v>130</v>
      </c>
      <c r="E23" s="1" t="s">
        <v>354</v>
      </c>
      <c r="F23" s="4">
        <v>900000</v>
      </c>
      <c r="G23" s="4">
        <v>3759.3</v>
      </c>
      <c r="H23" s="4">
        <v>3.06</v>
      </c>
    </row>
    <row r="24" spans="2:8">
      <c r="B24" s="1" t="s">
        <v>1058</v>
      </c>
      <c r="C24" s="29" t="s">
        <v>127</v>
      </c>
      <c r="D24" s="1" t="s">
        <v>156</v>
      </c>
      <c r="E24" s="1" t="s">
        <v>431</v>
      </c>
      <c r="F24" s="4">
        <v>480666</v>
      </c>
      <c r="G24" s="4">
        <v>3687.43</v>
      </c>
      <c r="H24" s="4">
        <v>3</v>
      </c>
    </row>
    <row r="25" spans="2:8">
      <c r="B25" s="1" t="s">
        <v>1013</v>
      </c>
      <c r="C25" s="29" t="s">
        <v>127</v>
      </c>
      <c r="D25" s="1" t="s">
        <v>133</v>
      </c>
      <c r="E25" s="1" t="s">
        <v>260</v>
      </c>
      <c r="F25" s="4">
        <v>318000</v>
      </c>
      <c r="G25" s="4">
        <v>3637.13</v>
      </c>
      <c r="H25" s="4">
        <v>2.96</v>
      </c>
    </row>
    <row r="26" spans="2:8">
      <c r="B26" s="1" t="s">
        <v>1139</v>
      </c>
      <c r="C26" s="29" t="s">
        <v>127</v>
      </c>
      <c r="D26" s="1" t="s">
        <v>151</v>
      </c>
      <c r="E26" s="1" t="s">
        <v>369</v>
      </c>
      <c r="F26" s="4">
        <v>369369</v>
      </c>
      <c r="G26" s="4">
        <v>3342.97</v>
      </c>
      <c r="H26" s="4">
        <v>2.72</v>
      </c>
    </row>
    <row r="27" spans="2:8">
      <c r="B27" s="1" t="s">
        <v>1016</v>
      </c>
      <c r="C27" s="29" t="s">
        <v>127</v>
      </c>
      <c r="D27" s="1" t="s">
        <v>335</v>
      </c>
      <c r="E27" s="1" t="s">
        <v>336</v>
      </c>
      <c r="F27" s="4">
        <v>253062</v>
      </c>
      <c r="G27" s="4">
        <v>3330.17</v>
      </c>
      <c r="H27" s="4">
        <v>2.71</v>
      </c>
    </row>
    <row r="28" spans="2:8">
      <c r="B28" s="1" t="s">
        <v>1445</v>
      </c>
      <c r="C28" s="29" t="s">
        <v>127</v>
      </c>
      <c r="D28" s="1" t="s">
        <v>145</v>
      </c>
      <c r="E28" s="1" t="s">
        <v>276</v>
      </c>
      <c r="F28" s="4">
        <v>563000</v>
      </c>
      <c r="G28" s="4">
        <v>3068.63</v>
      </c>
      <c r="H28" s="4">
        <v>2.5</v>
      </c>
    </row>
    <row r="29" spans="2:8">
      <c r="B29" s="1" t="s">
        <v>1093</v>
      </c>
      <c r="C29" s="29" t="s">
        <v>127</v>
      </c>
      <c r="D29" s="1" t="s">
        <v>194</v>
      </c>
      <c r="E29" s="1" t="s">
        <v>358</v>
      </c>
      <c r="F29" s="4">
        <v>93394</v>
      </c>
      <c r="G29" s="4">
        <v>2801.77</v>
      </c>
      <c r="H29" s="4">
        <v>2.2799999999999998</v>
      </c>
    </row>
    <row r="30" spans="2:8">
      <c r="B30" s="1" t="s">
        <v>1095</v>
      </c>
      <c r="C30" s="29" t="s">
        <v>127</v>
      </c>
      <c r="D30" s="1" t="s">
        <v>163</v>
      </c>
      <c r="E30" s="1" t="s">
        <v>177</v>
      </c>
      <c r="F30" s="4">
        <v>119746</v>
      </c>
      <c r="G30" s="4">
        <v>2794.15</v>
      </c>
      <c r="H30" s="4">
        <v>2.27</v>
      </c>
    </row>
    <row r="31" spans="2:8">
      <c r="B31" s="1" t="s">
        <v>1062</v>
      </c>
      <c r="C31" s="29" t="s">
        <v>127</v>
      </c>
      <c r="D31" s="1" t="s">
        <v>175</v>
      </c>
      <c r="E31" s="1" t="s">
        <v>282</v>
      </c>
      <c r="F31" s="4">
        <v>235000</v>
      </c>
      <c r="G31" s="4">
        <v>2692.04</v>
      </c>
      <c r="H31" s="4">
        <v>2.19</v>
      </c>
    </row>
    <row r="32" spans="2:8">
      <c r="B32" s="1" t="s">
        <v>1018</v>
      </c>
      <c r="C32" s="29" t="s">
        <v>127</v>
      </c>
      <c r="D32" s="1" t="s">
        <v>163</v>
      </c>
      <c r="E32" s="1" t="s">
        <v>164</v>
      </c>
      <c r="F32" s="4">
        <v>35168</v>
      </c>
      <c r="G32" s="4">
        <v>2685.45</v>
      </c>
      <c r="H32" s="4">
        <v>2.19</v>
      </c>
    </row>
    <row r="33" spans="2:8">
      <c r="B33" s="1" t="s">
        <v>1024</v>
      </c>
      <c r="C33" s="29" t="s">
        <v>127</v>
      </c>
      <c r="D33" s="1" t="s">
        <v>151</v>
      </c>
      <c r="E33" s="1" t="s">
        <v>172</v>
      </c>
      <c r="F33" s="4">
        <v>300000</v>
      </c>
      <c r="G33" s="4">
        <v>2385</v>
      </c>
      <c r="H33" s="4">
        <v>1.94</v>
      </c>
    </row>
    <row r="34" spans="2:8">
      <c r="B34" s="1" t="s">
        <v>1089</v>
      </c>
      <c r="C34" s="29" t="s">
        <v>127</v>
      </c>
      <c r="D34" s="1" t="s">
        <v>188</v>
      </c>
      <c r="E34" s="1" t="s">
        <v>352</v>
      </c>
      <c r="F34" s="4">
        <v>1602000</v>
      </c>
      <c r="G34" s="4">
        <v>2384.58</v>
      </c>
      <c r="H34" s="4">
        <v>1.94</v>
      </c>
    </row>
    <row r="35" spans="2:8">
      <c r="B35" s="1" t="s">
        <v>1331</v>
      </c>
      <c r="C35" s="29" t="s">
        <v>127</v>
      </c>
      <c r="D35" s="1" t="s">
        <v>137</v>
      </c>
      <c r="E35" s="1" t="s">
        <v>270</v>
      </c>
      <c r="F35" s="4">
        <v>195883</v>
      </c>
      <c r="G35" s="4">
        <v>2359.5100000000002</v>
      </c>
      <c r="H35" s="4">
        <v>1.92</v>
      </c>
    </row>
    <row r="36" spans="2:8">
      <c r="B36" s="1" t="s">
        <v>1085</v>
      </c>
      <c r="C36" s="29" t="s">
        <v>127</v>
      </c>
      <c r="D36" s="1" t="s">
        <v>227</v>
      </c>
      <c r="E36" s="1" t="s">
        <v>265</v>
      </c>
      <c r="F36" s="4">
        <v>61500</v>
      </c>
      <c r="G36" s="4">
        <v>2268.92</v>
      </c>
      <c r="H36" s="4">
        <v>1.85</v>
      </c>
    </row>
    <row r="37" spans="2:8">
      <c r="B37" s="1" t="s">
        <v>1123</v>
      </c>
      <c r="C37" s="29" t="s">
        <v>127</v>
      </c>
      <c r="D37" s="1" t="s">
        <v>337</v>
      </c>
      <c r="E37" s="1" t="s">
        <v>338</v>
      </c>
      <c r="F37" s="4">
        <v>483573</v>
      </c>
      <c r="G37" s="4">
        <v>2223.4699999999998</v>
      </c>
      <c r="H37" s="4">
        <v>1.81</v>
      </c>
    </row>
    <row r="38" spans="2:8">
      <c r="B38" s="1" t="s">
        <v>1022</v>
      </c>
      <c r="C38" s="29" t="s">
        <v>127</v>
      </c>
      <c r="D38" s="1" t="s">
        <v>219</v>
      </c>
      <c r="E38" s="1" t="s">
        <v>287</v>
      </c>
      <c r="F38" s="4">
        <v>51747</v>
      </c>
      <c r="G38" s="4">
        <v>2205.48</v>
      </c>
      <c r="H38" s="4">
        <v>1.79</v>
      </c>
    </row>
    <row r="39" spans="2:8">
      <c r="B39" s="1" t="s">
        <v>1138</v>
      </c>
      <c r="C39" s="29" t="s">
        <v>127</v>
      </c>
      <c r="D39" s="1" t="s">
        <v>156</v>
      </c>
      <c r="E39" s="1" t="s">
        <v>263</v>
      </c>
      <c r="F39" s="4">
        <v>76000</v>
      </c>
      <c r="G39" s="4">
        <v>1718.66</v>
      </c>
      <c r="H39" s="4">
        <v>1.4</v>
      </c>
    </row>
    <row r="40" spans="2:8">
      <c r="B40" s="1" t="s">
        <v>1341</v>
      </c>
      <c r="C40" s="29" t="s">
        <v>127</v>
      </c>
      <c r="D40" s="1" t="s">
        <v>186</v>
      </c>
      <c r="E40" s="1" t="s">
        <v>187</v>
      </c>
      <c r="F40" s="4">
        <v>106000</v>
      </c>
      <c r="G40" s="4">
        <v>1461.05</v>
      </c>
      <c r="H40" s="4">
        <v>1.19</v>
      </c>
    </row>
    <row r="41" spans="2:8">
      <c r="B41" s="1" t="s">
        <v>1040</v>
      </c>
      <c r="C41" s="29" t="s">
        <v>127</v>
      </c>
      <c r="D41" s="1" t="s">
        <v>274</v>
      </c>
      <c r="E41" s="1" t="s">
        <v>429</v>
      </c>
      <c r="F41" s="4">
        <v>345000</v>
      </c>
      <c r="G41" s="4">
        <v>1375.17</v>
      </c>
      <c r="H41" s="4">
        <v>1.1200000000000001</v>
      </c>
    </row>
    <row r="42" spans="2:8">
      <c r="B42" s="1" t="s">
        <v>1302</v>
      </c>
      <c r="C42" s="29" t="s">
        <v>127</v>
      </c>
      <c r="D42" s="1" t="s">
        <v>141</v>
      </c>
      <c r="E42" s="1" t="s">
        <v>435</v>
      </c>
      <c r="F42" s="4">
        <v>56588</v>
      </c>
      <c r="G42" s="4">
        <v>115.47</v>
      </c>
      <c r="H42" s="4">
        <v>0.09</v>
      </c>
    </row>
    <row r="43" spans="2:8">
      <c r="B43" s="2" t="s">
        <v>196</v>
      </c>
      <c r="C43" s="31"/>
      <c r="D43" s="2"/>
      <c r="E43" s="2"/>
      <c r="F43" s="8"/>
      <c r="G43" s="8">
        <f>SUM(G12:G42)</f>
        <v>117211.61</v>
      </c>
      <c r="H43" s="8">
        <f>SUM(H12:H42)</f>
        <v>95.39</v>
      </c>
    </row>
    <row r="44" spans="2:8">
      <c r="B44" s="2" t="s">
        <v>197</v>
      </c>
      <c r="C44" s="31"/>
      <c r="D44" s="2"/>
      <c r="E44" s="2"/>
      <c r="F44" s="8"/>
      <c r="G44" s="8">
        <v>6486.61</v>
      </c>
      <c r="H44" s="8">
        <v>5.28</v>
      </c>
    </row>
    <row r="45" spans="2:8">
      <c r="B45" s="2" t="s">
        <v>112</v>
      </c>
      <c r="C45" s="31"/>
      <c r="D45" s="2"/>
      <c r="E45" s="2"/>
      <c r="F45" s="8"/>
      <c r="G45" s="8">
        <v>123698.22</v>
      </c>
      <c r="H45" s="8">
        <v>100.67</v>
      </c>
    </row>
    <row r="46" spans="2:8">
      <c r="B46" s="2" t="s">
        <v>198</v>
      </c>
      <c r="C46" s="31"/>
      <c r="D46" s="2"/>
      <c r="E46" s="2"/>
      <c r="F46" s="8"/>
      <c r="G46" s="8">
        <v>-822.02728561000458</v>
      </c>
      <c r="H46" s="8">
        <v>-0.67000000000000171</v>
      </c>
    </row>
    <row r="47" spans="2:8">
      <c r="B47" s="2" t="s">
        <v>114</v>
      </c>
      <c r="C47" s="31"/>
      <c r="D47" s="2"/>
      <c r="E47" s="2"/>
      <c r="F47" s="8"/>
      <c r="G47" s="8">
        <v>122876.19271439</v>
      </c>
      <c r="H47" s="8">
        <v>100</v>
      </c>
    </row>
    <row r="48" spans="2:8">
      <c r="B48" s="1" t="s">
        <v>115</v>
      </c>
    </row>
    <row r="49" spans="2:3">
      <c r="B49" s="1" t="s">
        <v>116</v>
      </c>
    </row>
    <row r="50" spans="2:3">
      <c r="B50" s="1" t="s">
        <v>117</v>
      </c>
      <c r="C50" s="37">
        <v>44500</v>
      </c>
    </row>
    <row r="51" spans="2:3" ht="25.5">
      <c r="B51" s="9" t="s">
        <v>118</v>
      </c>
      <c r="C51" s="29" t="s">
        <v>119</v>
      </c>
    </row>
    <row r="52" spans="2:3">
      <c r="B52" s="2"/>
    </row>
    <row r="53" spans="2:3">
      <c r="B53" s="2" t="s">
        <v>120</v>
      </c>
    </row>
    <row r="54" spans="2:3">
      <c r="B54" s="2" t="s">
        <v>199</v>
      </c>
    </row>
    <row r="55" spans="2:3">
      <c r="B55" s="2" t="s">
        <v>121</v>
      </c>
    </row>
    <row r="56" spans="2:3">
      <c r="B56" s="2" t="s">
        <v>645</v>
      </c>
      <c r="C56" s="31"/>
    </row>
    <row r="57" spans="2:3">
      <c r="B57" s="2" t="s">
        <v>646</v>
      </c>
      <c r="C57" s="31"/>
    </row>
    <row r="58" spans="2:3">
      <c r="B58" s="2" t="s">
        <v>647</v>
      </c>
      <c r="C58" s="31"/>
    </row>
    <row r="59" spans="2:3">
      <c r="B59" s="2" t="s">
        <v>648</v>
      </c>
      <c r="C59" s="31"/>
    </row>
    <row r="60" spans="2:3">
      <c r="B60" s="2" t="s">
        <v>649</v>
      </c>
      <c r="C60" s="31"/>
    </row>
    <row r="61" spans="2:3">
      <c r="B61" s="2" t="s">
        <v>650</v>
      </c>
      <c r="C61" s="31"/>
    </row>
    <row r="62" spans="2:3">
      <c r="B62" s="2" t="s">
        <v>651</v>
      </c>
      <c r="C62" s="31"/>
    </row>
    <row r="63" spans="2:3">
      <c r="B63" s="2" t="s">
        <v>652</v>
      </c>
      <c r="C63" s="31"/>
    </row>
    <row r="64" spans="2:3">
      <c r="B64" s="47" t="s">
        <v>1557</v>
      </c>
      <c r="C64" s="31"/>
    </row>
    <row r="65" spans="2:2">
      <c r="B65" s="47" t="s">
        <v>122</v>
      </c>
    </row>
    <row r="66" spans="2:2">
      <c r="B66" s="47" t="s">
        <v>123</v>
      </c>
    </row>
  </sheetData>
  <mergeCells count="3">
    <mergeCell ref="B1:E1"/>
    <mergeCell ref="C3:C7"/>
    <mergeCell ref="D3:D7"/>
  </mergeCells>
  <hyperlinks>
    <hyperlink ref="A1" location="Index!A1" display="Index" xr:uid="{B83E1E8C-0059-4B64-A8F1-B83DAA1637A7}"/>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62AC5-6E4C-4E10-A52F-5146D5DA251F}">
  <sheetPr codeName="Sheet88"/>
  <dimension ref="A1:I89"/>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405" t="s">
        <v>63</v>
      </c>
      <c r="C1" s="405"/>
      <c r="D1" s="405"/>
      <c r="E1" s="405"/>
    </row>
    <row r="2" spans="1:9" ht="13.5" thickBot="1"/>
    <row r="3" spans="1:9" s="10" customFormat="1" ht="15">
      <c r="B3" s="11" t="s">
        <v>961</v>
      </c>
      <c r="C3" s="415"/>
      <c r="D3" s="418"/>
      <c r="F3" s="12"/>
      <c r="G3" s="12"/>
      <c r="H3" s="12"/>
    </row>
    <row r="4" spans="1:9" s="10" customFormat="1" ht="30">
      <c r="B4" s="15" t="s">
        <v>962</v>
      </c>
      <c r="C4" s="416"/>
      <c r="D4" s="419"/>
      <c r="F4" s="12"/>
      <c r="G4" s="12"/>
      <c r="H4" s="12"/>
    </row>
    <row r="5" spans="1:9" s="10" customFormat="1" ht="15">
      <c r="B5" s="15" t="s">
        <v>915</v>
      </c>
      <c r="C5" s="416"/>
      <c r="D5" s="419"/>
      <c r="F5" s="12"/>
      <c r="G5" s="12"/>
      <c r="H5" s="12"/>
    </row>
    <row r="6" spans="1:9" s="10" customFormat="1" ht="15">
      <c r="B6" s="15" t="s">
        <v>930</v>
      </c>
      <c r="C6" s="416"/>
      <c r="D6" s="419"/>
      <c r="F6" s="12"/>
      <c r="G6" s="12"/>
      <c r="H6" s="12"/>
    </row>
    <row r="7" spans="1:9" s="10" customFormat="1" ht="30.75" thickBot="1">
      <c r="B7" s="16" t="s">
        <v>963</v>
      </c>
      <c r="C7" s="417"/>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1090</v>
      </c>
      <c r="C15" s="29" t="s">
        <v>127</v>
      </c>
      <c r="D15" s="1" t="s">
        <v>128</v>
      </c>
      <c r="E15" s="1" t="s">
        <v>129</v>
      </c>
      <c r="F15" s="4">
        <v>3320000</v>
      </c>
      <c r="G15" s="4">
        <v>26628.06</v>
      </c>
      <c r="H15" s="4">
        <v>8.8800000000000008</v>
      </c>
    </row>
    <row r="16" spans="1:9">
      <c r="B16" s="1" t="s">
        <v>1286</v>
      </c>
      <c r="C16" s="29" t="s">
        <v>127</v>
      </c>
      <c r="D16" s="1" t="s">
        <v>133</v>
      </c>
      <c r="E16" s="1" t="s">
        <v>134</v>
      </c>
      <c r="F16" s="4">
        <v>1400000</v>
      </c>
      <c r="G16" s="4">
        <v>23348.5</v>
      </c>
      <c r="H16" s="4">
        <v>7.79</v>
      </c>
    </row>
    <row r="17" spans="2:8">
      <c r="B17" s="1" t="s">
        <v>280</v>
      </c>
      <c r="C17" s="29" t="s">
        <v>127</v>
      </c>
      <c r="D17" s="1" t="s">
        <v>128</v>
      </c>
      <c r="E17" s="1" t="s">
        <v>281</v>
      </c>
      <c r="F17" s="4">
        <v>3700000</v>
      </c>
      <c r="G17" s="4">
        <v>18579.55</v>
      </c>
      <c r="H17" s="4">
        <v>6.2</v>
      </c>
    </row>
    <row r="18" spans="2:8">
      <c r="B18" s="1" t="s">
        <v>1285</v>
      </c>
      <c r="C18" s="29" t="s">
        <v>127</v>
      </c>
      <c r="D18" s="1" t="s">
        <v>128</v>
      </c>
      <c r="E18" s="1" t="s">
        <v>132</v>
      </c>
      <c r="F18" s="4">
        <v>1135000</v>
      </c>
      <c r="G18" s="4">
        <v>17965.349999999999</v>
      </c>
      <c r="H18" s="4">
        <v>5.99</v>
      </c>
    </row>
    <row r="19" spans="2:8">
      <c r="B19" s="1" t="s">
        <v>1039</v>
      </c>
      <c r="C19" s="29" t="s">
        <v>127</v>
      </c>
      <c r="D19" s="1" t="s">
        <v>130</v>
      </c>
      <c r="E19" s="1" t="s">
        <v>131</v>
      </c>
      <c r="F19" s="4">
        <v>675000</v>
      </c>
      <c r="G19" s="4">
        <v>17119.689999999999</v>
      </c>
      <c r="H19" s="4">
        <v>5.71</v>
      </c>
    </row>
    <row r="20" spans="2:8">
      <c r="B20" s="1" t="s">
        <v>1064</v>
      </c>
      <c r="C20" s="29" t="s">
        <v>127</v>
      </c>
      <c r="D20" s="1" t="s">
        <v>139</v>
      </c>
      <c r="E20" s="1" t="s">
        <v>140</v>
      </c>
      <c r="F20" s="4">
        <v>470000</v>
      </c>
      <c r="G20" s="4">
        <v>13370.09</v>
      </c>
      <c r="H20" s="4">
        <v>4.46</v>
      </c>
    </row>
    <row r="21" spans="2:8">
      <c r="B21" s="1" t="s">
        <v>1027</v>
      </c>
      <c r="C21" s="29" t="s">
        <v>127</v>
      </c>
      <c r="D21" s="1" t="s">
        <v>128</v>
      </c>
      <c r="E21" s="1" t="s">
        <v>144</v>
      </c>
      <c r="F21" s="4">
        <v>1465000</v>
      </c>
      <c r="G21" s="4">
        <v>10870.3</v>
      </c>
      <c r="H21" s="4">
        <v>3.63</v>
      </c>
    </row>
    <row r="22" spans="2:8">
      <c r="B22" s="1" t="s">
        <v>1038</v>
      </c>
      <c r="C22" s="29" t="s">
        <v>127</v>
      </c>
      <c r="D22" s="1" t="s">
        <v>141</v>
      </c>
      <c r="E22" s="1" t="s">
        <v>142</v>
      </c>
      <c r="F22" s="4">
        <v>1275000</v>
      </c>
      <c r="G22" s="4">
        <v>8738.2099999999991</v>
      </c>
      <c r="H22" s="4">
        <v>2.91</v>
      </c>
    </row>
    <row r="23" spans="2:8">
      <c r="B23" s="1" t="s">
        <v>1129</v>
      </c>
      <c r="C23" s="29" t="s">
        <v>127</v>
      </c>
      <c r="D23" s="1" t="s">
        <v>244</v>
      </c>
      <c r="E23" s="1" t="s">
        <v>377</v>
      </c>
      <c r="F23" s="4">
        <v>1500000</v>
      </c>
      <c r="G23" s="4">
        <v>7255.5</v>
      </c>
      <c r="H23" s="4">
        <v>2.42</v>
      </c>
    </row>
    <row r="24" spans="2:8">
      <c r="B24" s="1" t="s">
        <v>1124</v>
      </c>
      <c r="C24" s="29" t="s">
        <v>127</v>
      </c>
      <c r="D24" s="1" t="s">
        <v>161</v>
      </c>
      <c r="E24" s="1" t="s">
        <v>162</v>
      </c>
      <c r="F24" s="4">
        <v>390000</v>
      </c>
      <c r="G24" s="4">
        <v>6889.94</v>
      </c>
      <c r="H24" s="4">
        <v>2.2999999999999998</v>
      </c>
    </row>
    <row r="25" spans="2:8">
      <c r="B25" s="1" t="s">
        <v>1067</v>
      </c>
      <c r="C25" s="29" t="s">
        <v>127</v>
      </c>
      <c r="D25" s="1" t="s">
        <v>244</v>
      </c>
      <c r="E25" s="1" t="s">
        <v>530</v>
      </c>
      <c r="F25" s="4">
        <v>4400000</v>
      </c>
      <c r="G25" s="4">
        <v>6265.6</v>
      </c>
      <c r="H25" s="4">
        <v>2.09</v>
      </c>
    </row>
    <row r="26" spans="2:8">
      <c r="B26" s="1" t="s">
        <v>1062</v>
      </c>
      <c r="C26" s="29" t="s">
        <v>127</v>
      </c>
      <c r="D26" s="1" t="s">
        <v>175</v>
      </c>
      <c r="E26" s="1" t="s">
        <v>282</v>
      </c>
      <c r="F26" s="4">
        <v>525000</v>
      </c>
      <c r="G26" s="4">
        <v>6014.14</v>
      </c>
      <c r="H26" s="4">
        <v>2.0099999999999998</v>
      </c>
    </row>
    <row r="27" spans="2:8">
      <c r="B27" s="1" t="s">
        <v>1331</v>
      </c>
      <c r="C27" s="29" t="s">
        <v>127</v>
      </c>
      <c r="D27" s="1" t="s">
        <v>137</v>
      </c>
      <c r="E27" s="1" t="s">
        <v>270</v>
      </c>
      <c r="F27" s="4">
        <v>490000</v>
      </c>
      <c r="G27" s="4">
        <v>5902.3</v>
      </c>
      <c r="H27" s="4">
        <v>1.97</v>
      </c>
    </row>
    <row r="28" spans="2:8">
      <c r="B28" s="1" t="s">
        <v>1013</v>
      </c>
      <c r="C28" s="29" t="s">
        <v>127</v>
      </c>
      <c r="D28" s="1" t="s">
        <v>133</v>
      </c>
      <c r="E28" s="1" t="s">
        <v>260</v>
      </c>
      <c r="F28" s="4">
        <v>510000</v>
      </c>
      <c r="G28" s="4">
        <v>5833.13</v>
      </c>
      <c r="H28" s="4">
        <v>1.95</v>
      </c>
    </row>
    <row r="29" spans="2:8">
      <c r="B29" s="1" t="s">
        <v>1123</v>
      </c>
      <c r="C29" s="29" t="s">
        <v>127</v>
      </c>
      <c r="D29" s="1" t="s">
        <v>337</v>
      </c>
      <c r="E29" s="1" t="s">
        <v>338</v>
      </c>
      <c r="F29" s="4">
        <v>1250000</v>
      </c>
      <c r="G29" s="4">
        <v>5747.5</v>
      </c>
      <c r="H29" s="4">
        <v>1.92</v>
      </c>
    </row>
    <row r="30" spans="2:8">
      <c r="B30" s="1" t="s">
        <v>1018</v>
      </c>
      <c r="C30" s="29" t="s">
        <v>127</v>
      </c>
      <c r="D30" s="1" t="s">
        <v>163</v>
      </c>
      <c r="E30" s="1" t="s">
        <v>164</v>
      </c>
      <c r="F30" s="4">
        <v>75000</v>
      </c>
      <c r="G30" s="4">
        <v>5727.04</v>
      </c>
      <c r="H30" s="4">
        <v>1.91</v>
      </c>
    </row>
    <row r="31" spans="2:8">
      <c r="B31" s="1" t="s">
        <v>1024</v>
      </c>
      <c r="C31" s="29" t="s">
        <v>127</v>
      </c>
      <c r="D31" s="1" t="s">
        <v>151</v>
      </c>
      <c r="E31" s="1" t="s">
        <v>172</v>
      </c>
      <c r="F31" s="4">
        <v>700000</v>
      </c>
      <c r="G31" s="4">
        <v>5565</v>
      </c>
      <c r="H31" s="4">
        <v>1.86</v>
      </c>
    </row>
    <row r="32" spans="2:8">
      <c r="B32" s="1" t="s">
        <v>1451</v>
      </c>
      <c r="C32" s="29" t="s">
        <v>127</v>
      </c>
      <c r="D32" s="1" t="s">
        <v>156</v>
      </c>
      <c r="E32" s="1" t="s">
        <v>531</v>
      </c>
      <c r="F32" s="4">
        <v>605000</v>
      </c>
      <c r="G32" s="4">
        <v>5523.95</v>
      </c>
      <c r="H32" s="4">
        <v>1.84</v>
      </c>
    </row>
    <row r="33" spans="2:8">
      <c r="B33" s="1" t="s">
        <v>1138</v>
      </c>
      <c r="C33" s="29" t="s">
        <v>127</v>
      </c>
      <c r="D33" s="1" t="s">
        <v>156</v>
      </c>
      <c r="E33" s="1" t="s">
        <v>263</v>
      </c>
      <c r="F33" s="4">
        <v>230000</v>
      </c>
      <c r="G33" s="4">
        <v>5201.22</v>
      </c>
      <c r="H33" s="4">
        <v>1.73</v>
      </c>
    </row>
    <row r="34" spans="2:8">
      <c r="B34" s="1" t="s">
        <v>1288</v>
      </c>
      <c r="C34" s="29" t="s">
        <v>127</v>
      </c>
      <c r="D34" s="1" t="s">
        <v>250</v>
      </c>
      <c r="E34" s="1" t="s">
        <v>404</v>
      </c>
      <c r="F34" s="4">
        <v>3451000</v>
      </c>
      <c r="G34" s="4">
        <v>4577.75</v>
      </c>
      <c r="H34" s="4">
        <v>1.53</v>
      </c>
    </row>
    <row r="35" spans="2:8">
      <c r="B35" s="1" t="s">
        <v>1139</v>
      </c>
      <c r="C35" s="29" t="s">
        <v>127</v>
      </c>
      <c r="D35" s="1" t="s">
        <v>151</v>
      </c>
      <c r="E35" s="1" t="s">
        <v>369</v>
      </c>
      <c r="F35" s="4">
        <v>500000</v>
      </c>
      <c r="G35" s="4">
        <v>4525.25</v>
      </c>
      <c r="H35" s="4">
        <v>1.51</v>
      </c>
    </row>
    <row r="36" spans="2:8">
      <c r="B36" s="1" t="s">
        <v>1049</v>
      </c>
      <c r="C36" s="29" t="s">
        <v>127</v>
      </c>
      <c r="D36" s="1" t="s">
        <v>133</v>
      </c>
      <c r="E36" s="1" t="s">
        <v>401</v>
      </c>
      <c r="F36" s="4">
        <v>300000</v>
      </c>
      <c r="G36" s="4">
        <v>4433.55</v>
      </c>
      <c r="H36" s="4">
        <v>1.48</v>
      </c>
    </row>
    <row r="37" spans="2:8">
      <c r="B37" s="1" t="s">
        <v>1338</v>
      </c>
      <c r="C37" s="29" t="s">
        <v>127</v>
      </c>
      <c r="D37" s="1" t="s">
        <v>274</v>
      </c>
      <c r="E37" s="1" t="s">
        <v>423</v>
      </c>
      <c r="F37" s="4">
        <v>940000</v>
      </c>
      <c r="G37" s="4">
        <v>4363.01</v>
      </c>
      <c r="H37" s="4">
        <v>1.46</v>
      </c>
    </row>
    <row r="38" spans="2:8">
      <c r="B38" s="1" t="s">
        <v>1452</v>
      </c>
      <c r="C38" s="29" t="s">
        <v>127</v>
      </c>
      <c r="D38" s="1" t="s">
        <v>151</v>
      </c>
      <c r="E38" s="1" t="s">
        <v>532</v>
      </c>
      <c r="F38" s="4">
        <v>512000</v>
      </c>
      <c r="G38" s="4">
        <v>4203.5200000000004</v>
      </c>
      <c r="H38" s="4">
        <v>1.4</v>
      </c>
    </row>
    <row r="39" spans="2:8">
      <c r="B39" s="1" t="s">
        <v>1051</v>
      </c>
      <c r="C39" s="29" t="s">
        <v>127</v>
      </c>
      <c r="D39" s="1" t="s">
        <v>130</v>
      </c>
      <c r="E39" s="1" t="s">
        <v>354</v>
      </c>
      <c r="F39" s="4">
        <v>1000000</v>
      </c>
      <c r="G39" s="4">
        <v>4177</v>
      </c>
      <c r="H39" s="4">
        <v>1.39</v>
      </c>
    </row>
    <row r="40" spans="2:8">
      <c r="B40" s="1" t="s">
        <v>1353</v>
      </c>
      <c r="C40" s="29" t="s">
        <v>127</v>
      </c>
      <c r="D40" s="1" t="s">
        <v>147</v>
      </c>
      <c r="E40" s="1" t="s">
        <v>211</v>
      </c>
      <c r="F40" s="4">
        <v>280100</v>
      </c>
      <c r="G40" s="4">
        <v>3911.6</v>
      </c>
      <c r="H40" s="4">
        <v>1.3</v>
      </c>
    </row>
    <row r="41" spans="2:8">
      <c r="B41" s="1" t="s">
        <v>1453</v>
      </c>
      <c r="C41" s="29" t="s">
        <v>127</v>
      </c>
      <c r="D41" s="1" t="s">
        <v>156</v>
      </c>
      <c r="E41" s="1" t="s">
        <v>533</v>
      </c>
      <c r="F41" s="4">
        <v>670000</v>
      </c>
      <c r="G41" s="4">
        <v>3593.88</v>
      </c>
      <c r="H41" s="4">
        <v>1.2</v>
      </c>
    </row>
    <row r="42" spans="2:8">
      <c r="B42" s="1" t="s">
        <v>1382</v>
      </c>
      <c r="C42" s="29" t="s">
        <v>127</v>
      </c>
      <c r="D42" s="1" t="s">
        <v>133</v>
      </c>
      <c r="E42" s="1" t="s">
        <v>466</v>
      </c>
      <c r="F42" s="4">
        <v>335000</v>
      </c>
      <c r="G42" s="4">
        <v>3578.64</v>
      </c>
      <c r="H42" s="4">
        <v>1.19</v>
      </c>
    </row>
    <row r="43" spans="2:8">
      <c r="B43" s="1" t="s">
        <v>1025</v>
      </c>
      <c r="C43" s="29" t="s">
        <v>127</v>
      </c>
      <c r="D43" s="1" t="s">
        <v>175</v>
      </c>
      <c r="E43" s="1" t="s">
        <v>399</v>
      </c>
      <c r="F43" s="4">
        <v>19000</v>
      </c>
      <c r="G43" s="4">
        <v>3386.02</v>
      </c>
      <c r="H43" s="4">
        <v>1.1299999999999999</v>
      </c>
    </row>
    <row r="44" spans="2:8">
      <c r="B44" s="1" t="s">
        <v>1295</v>
      </c>
      <c r="C44" s="29" t="s">
        <v>127</v>
      </c>
      <c r="D44" s="1" t="s">
        <v>145</v>
      </c>
      <c r="E44" s="1" t="s">
        <v>222</v>
      </c>
      <c r="F44" s="4">
        <v>160100</v>
      </c>
      <c r="G44" s="4">
        <v>3363.54</v>
      </c>
      <c r="H44" s="4">
        <v>1.1200000000000001</v>
      </c>
    </row>
    <row r="45" spans="2:8">
      <c r="B45" s="1" t="s">
        <v>1092</v>
      </c>
      <c r="C45" s="29" t="s">
        <v>127</v>
      </c>
      <c r="D45" s="1" t="s">
        <v>128</v>
      </c>
      <c r="E45" s="1" t="s">
        <v>393</v>
      </c>
      <c r="F45" s="4">
        <v>2000000</v>
      </c>
      <c r="G45" s="4">
        <v>3363</v>
      </c>
      <c r="H45" s="4">
        <v>1.1200000000000001</v>
      </c>
    </row>
    <row r="46" spans="2:8">
      <c r="B46" s="1" t="s">
        <v>1045</v>
      </c>
      <c r="C46" s="29" t="s">
        <v>127</v>
      </c>
      <c r="D46" s="1" t="s">
        <v>163</v>
      </c>
      <c r="E46" s="1" t="s">
        <v>266</v>
      </c>
      <c r="F46" s="4">
        <v>800000</v>
      </c>
      <c r="G46" s="4">
        <v>3238.4</v>
      </c>
      <c r="H46" s="4">
        <v>1.08</v>
      </c>
    </row>
    <row r="47" spans="2:8">
      <c r="B47" s="1" t="s">
        <v>1293</v>
      </c>
      <c r="C47" s="29" t="s">
        <v>127</v>
      </c>
      <c r="D47" s="1" t="s">
        <v>137</v>
      </c>
      <c r="E47" s="1" t="s">
        <v>430</v>
      </c>
      <c r="F47" s="4">
        <v>650000</v>
      </c>
      <c r="G47" s="4">
        <v>3026.4</v>
      </c>
      <c r="H47" s="4">
        <v>1.01</v>
      </c>
    </row>
    <row r="48" spans="2:8">
      <c r="B48" s="1" t="s">
        <v>1093</v>
      </c>
      <c r="C48" s="29" t="s">
        <v>127</v>
      </c>
      <c r="D48" s="1" t="s">
        <v>194</v>
      </c>
      <c r="E48" s="1" t="s">
        <v>358</v>
      </c>
      <c r="F48" s="4">
        <v>100000</v>
      </c>
      <c r="G48" s="4">
        <v>2999.95</v>
      </c>
      <c r="H48" s="4">
        <v>1</v>
      </c>
    </row>
    <row r="49" spans="2:8">
      <c r="B49" s="1" t="s">
        <v>1046</v>
      </c>
      <c r="C49" s="29" t="s">
        <v>127</v>
      </c>
      <c r="D49" s="1" t="s">
        <v>128</v>
      </c>
      <c r="E49" s="1" t="s">
        <v>391</v>
      </c>
      <c r="F49" s="4">
        <v>3000000</v>
      </c>
      <c r="G49" s="4">
        <v>2923.5</v>
      </c>
      <c r="H49" s="4">
        <v>0.98</v>
      </c>
    </row>
    <row r="50" spans="2:8">
      <c r="B50" s="1" t="s">
        <v>1438</v>
      </c>
      <c r="C50" s="29" t="s">
        <v>127</v>
      </c>
      <c r="D50" s="1" t="s">
        <v>139</v>
      </c>
      <c r="E50" s="1" t="s">
        <v>261</v>
      </c>
      <c r="F50" s="4">
        <v>275000</v>
      </c>
      <c r="G50" s="4">
        <v>2901.53</v>
      </c>
      <c r="H50" s="4">
        <v>0.97</v>
      </c>
    </row>
    <row r="51" spans="2:8">
      <c r="B51" s="1" t="s">
        <v>1404</v>
      </c>
      <c r="C51" s="29" t="s">
        <v>127</v>
      </c>
      <c r="D51" s="1" t="s">
        <v>147</v>
      </c>
      <c r="E51" s="1" t="s">
        <v>469</v>
      </c>
      <c r="F51" s="4">
        <v>370000</v>
      </c>
      <c r="G51" s="4">
        <v>2891.74</v>
      </c>
      <c r="H51" s="4">
        <v>0.96</v>
      </c>
    </row>
    <row r="52" spans="2:8">
      <c r="B52" s="1" t="s">
        <v>1036</v>
      </c>
      <c r="C52" s="29" t="s">
        <v>127</v>
      </c>
      <c r="D52" s="1" t="s">
        <v>139</v>
      </c>
      <c r="E52" s="1" t="s">
        <v>462</v>
      </c>
      <c r="F52" s="4">
        <v>465000</v>
      </c>
      <c r="G52" s="4">
        <v>2858.59</v>
      </c>
      <c r="H52" s="4">
        <v>0.95</v>
      </c>
    </row>
    <row r="53" spans="2:8">
      <c r="B53" s="1" t="s">
        <v>1301</v>
      </c>
      <c r="C53" s="29" t="s">
        <v>127</v>
      </c>
      <c r="D53" s="1" t="s">
        <v>274</v>
      </c>
      <c r="E53" s="1" t="s">
        <v>463</v>
      </c>
      <c r="F53" s="4">
        <v>1000000</v>
      </c>
      <c r="G53" s="4">
        <v>2798</v>
      </c>
      <c r="H53" s="4">
        <v>0.93</v>
      </c>
    </row>
    <row r="54" spans="2:8">
      <c r="B54" s="1" t="s">
        <v>1290</v>
      </c>
      <c r="C54" s="29" t="s">
        <v>127</v>
      </c>
      <c r="D54" s="1" t="s">
        <v>156</v>
      </c>
      <c r="E54" s="1" t="s">
        <v>425</v>
      </c>
      <c r="F54" s="4">
        <v>300000</v>
      </c>
      <c r="G54" s="4">
        <v>2687.1</v>
      </c>
      <c r="H54" s="4">
        <v>0.9</v>
      </c>
    </row>
    <row r="55" spans="2:8">
      <c r="B55" s="1" t="s">
        <v>1399</v>
      </c>
      <c r="C55" s="29" t="s">
        <v>127</v>
      </c>
      <c r="D55" s="1" t="s">
        <v>165</v>
      </c>
      <c r="E55" s="1" t="s">
        <v>465</v>
      </c>
      <c r="F55" s="4">
        <v>64757</v>
      </c>
      <c r="G55" s="4">
        <v>2630.49</v>
      </c>
      <c r="H55" s="4">
        <v>0.88</v>
      </c>
    </row>
    <row r="56" spans="2:8">
      <c r="B56" s="1" t="s">
        <v>1401</v>
      </c>
      <c r="C56" s="29" t="s">
        <v>127</v>
      </c>
      <c r="D56" s="1" t="s">
        <v>154</v>
      </c>
      <c r="E56" s="1" t="s">
        <v>155</v>
      </c>
      <c r="F56" s="4">
        <v>244871</v>
      </c>
      <c r="G56" s="4">
        <v>2535.64</v>
      </c>
      <c r="H56" s="4">
        <v>0.85</v>
      </c>
    </row>
    <row r="57" spans="2:8">
      <c r="B57" s="1" t="s">
        <v>1383</v>
      </c>
      <c r="C57" s="29" t="s">
        <v>127</v>
      </c>
      <c r="D57" s="1" t="s">
        <v>151</v>
      </c>
      <c r="E57" s="1" t="s">
        <v>374</v>
      </c>
      <c r="F57" s="4">
        <v>108000</v>
      </c>
      <c r="G57" s="4">
        <v>2313.79</v>
      </c>
      <c r="H57" s="4">
        <v>0.77</v>
      </c>
    </row>
    <row r="58" spans="2:8">
      <c r="B58" s="1" t="s">
        <v>1454</v>
      </c>
      <c r="C58" s="29" t="s">
        <v>127</v>
      </c>
      <c r="D58" s="1" t="s">
        <v>234</v>
      </c>
      <c r="E58" s="1" t="s">
        <v>534</v>
      </c>
      <c r="F58" s="4">
        <v>1610000</v>
      </c>
      <c r="G58" s="4">
        <v>2216.9699999999998</v>
      </c>
      <c r="H58" s="4">
        <v>0.74</v>
      </c>
    </row>
    <row r="59" spans="2:8">
      <c r="B59" s="1" t="s">
        <v>1059</v>
      </c>
      <c r="C59" s="29" t="s">
        <v>127</v>
      </c>
      <c r="D59" s="1" t="s">
        <v>535</v>
      </c>
      <c r="E59" s="1" t="s">
        <v>536</v>
      </c>
      <c r="F59" s="4">
        <v>1050000</v>
      </c>
      <c r="G59" s="4">
        <v>2171.9299999999998</v>
      </c>
      <c r="H59" s="4">
        <v>0.72</v>
      </c>
    </row>
    <row r="60" spans="2:8">
      <c r="B60" s="1" t="s">
        <v>1395</v>
      </c>
      <c r="C60" s="29" t="s">
        <v>127</v>
      </c>
      <c r="D60" s="1" t="s">
        <v>156</v>
      </c>
      <c r="E60" s="1" t="s">
        <v>470</v>
      </c>
      <c r="F60" s="4">
        <v>100000</v>
      </c>
      <c r="G60" s="4">
        <v>1917.65</v>
      </c>
      <c r="H60" s="4">
        <v>0.64</v>
      </c>
    </row>
    <row r="61" spans="2:8">
      <c r="B61" s="1" t="s">
        <v>1296</v>
      </c>
      <c r="C61" s="29" t="s">
        <v>127</v>
      </c>
      <c r="D61" s="1" t="s">
        <v>188</v>
      </c>
      <c r="E61" s="1" t="s">
        <v>221</v>
      </c>
      <c r="F61" s="4">
        <v>620000</v>
      </c>
      <c r="G61" s="4">
        <v>1891.93</v>
      </c>
      <c r="H61" s="4">
        <v>0.63</v>
      </c>
    </row>
    <row r="62" spans="2:8">
      <c r="B62" s="1" t="s">
        <v>1427</v>
      </c>
      <c r="C62" s="29" t="s">
        <v>127</v>
      </c>
      <c r="D62" s="1" t="s">
        <v>147</v>
      </c>
      <c r="E62" s="1" t="s">
        <v>236</v>
      </c>
      <c r="F62" s="4">
        <v>71700</v>
      </c>
      <c r="G62" s="4">
        <v>1884.92</v>
      </c>
      <c r="H62" s="4">
        <v>0.63</v>
      </c>
    </row>
    <row r="63" spans="2:8">
      <c r="B63" s="1" t="s">
        <v>1455</v>
      </c>
      <c r="C63" s="29" t="s">
        <v>127</v>
      </c>
      <c r="D63" s="1" t="s">
        <v>234</v>
      </c>
      <c r="E63" s="1" t="s">
        <v>537</v>
      </c>
      <c r="F63" s="4">
        <v>400000</v>
      </c>
      <c r="G63" s="4">
        <v>1800.6</v>
      </c>
      <c r="H63" s="4">
        <v>0.6</v>
      </c>
    </row>
    <row r="64" spans="2:8">
      <c r="B64" s="1" t="s">
        <v>1456</v>
      </c>
      <c r="C64" s="29" t="s">
        <v>127</v>
      </c>
      <c r="D64" s="1" t="s">
        <v>535</v>
      </c>
      <c r="E64" s="1" t="s">
        <v>538</v>
      </c>
      <c r="F64" s="4">
        <v>55000</v>
      </c>
      <c r="G64" s="4">
        <v>718.63</v>
      </c>
      <c r="H64" s="4">
        <v>0.24</v>
      </c>
    </row>
    <row r="65" spans="2:8">
      <c r="B65" s="1" t="s">
        <v>1302</v>
      </c>
      <c r="C65" s="29" t="s">
        <v>127</v>
      </c>
      <c r="D65" s="1" t="s">
        <v>141</v>
      </c>
      <c r="E65" s="1" t="s">
        <v>435</v>
      </c>
      <c r="F65" s="4">
        <v>96428</v>
      </c>
      <c r="G65" s="4">
        <v>196.76</v>
      </c>
      <c r="H65" s="4">
        <v>7.0000000000000007E-2</v>
      </c>
    </row>
    <row r="66" spans="2:8">
      <c r="B66" s="2" t="s">
        <v>196</v>
      </c>
      <c r="C66" s="31"/>
      <c r="D66" s="2"/>
      <c r="E66" s="2"/>
      <c r="F66" s="8"/>
      <c r="G66" s="8">
        <f>SUM(G12:G65)</f>
        <v>296626.35000000003</v>
      </c>
      <c r="H66" s="8">
        <f>SUM(H12:H65)</f>
        <v>98.95</v>
      </c>
    </row>
    <row r="67" spans="2:8">
      <c r="B67" s="2" t="s">
        <v>197</v>
      </c>
      <c r="C67" s="31"/>
      <c r="D67" s="2"/>
      <c r="E67" s="2"/>
      <c r="F67" s="8"/>
      <c r="G67" s="8">
        <v>5172.75</v>
      </c>
      <c r="H67" s="8">
        <v>1.73</v>
      </c>
    </row>
    <row r="68" spans="2:8">
      <c r="B68" s="2" t="s">
        <v>112</v>
      </c>
      <c r="C68" s="31"/>
      <c r="D68" s="2"/>
      <c r="E68" s="2"/>
      <c r="F68" s="8"/>
      <c r="G68" s="8">
        <v>301799.09999999998</v>
      </c>
      <c r="H68" s="8">
        <v>100.67</v>
      </c>
    </row>
    <row r="69" spans="2:8">
      <c r="B69" s="2" t="s">
        <v>198</v>
      </c>
      <c r="C69" s="31"/>
      <c r="D69" s="2"/>
      <c r="E69" s="2"/>
      <c r="F69" s="8"/>
      <c r="G69" s="8">
        <v>-1991.3783941000002</v>
      </c>
      <c r="H69" s="8">
        <v>-0.67000000000000171</v>
      </c>
    </row>
    <row r="70" spans="2:8">
      <c r="B70" s="2" t="s">
        <v>114</v>
      </c>
      <c r="C70" s="31"/>
      <c r="D70" s="2"/>
      <c r="E70" s="2"/>
      <c r="F70" s="8"/>
      <c r="G70" s="8">
        <v>299807.72160589998</v>
      </c>
      <c r="H70" s="8">
        <v>100</v>
      </c>
    </row>
    <row r="71" spans="2:8">
      <c r="B71" s="1" t="s">
        <v>115</v>
      </c>
    </row>
    <row r="72" spans="2:8">
      <c r="B72" s="1" t="s">
        <v>116</v>
      </c>
    </row>
    <row r="73" spans="2:8">
      <c r="B73" s="1" t="s">
        <v>117</v>
      </c>
      <c r="C73" s="37">
        <v>44500</v>
      </c>
    </row>
    <row r="74" spans="2:8" ht="25.5">
      <c r="B74" s="9" t="s">
        <v>118</v>
      </c>
      <c r="C74" s="29" t="s">
        <v>119</v>
      </c>
    </row>
    <row r="75" spans="2:8">
      <c r="B75" s="2"/>
    </row>
    <row r="76" spans="2:8">
      <c r="B76" s="2" t="s">
        <v>120</v>
      </c>
    </row>
    <row r="77" spans="2:8">
      <c r="B77" s="2" t="s">
        <v>199</v>
      </c>
    </row>
    <row r="78" spans="2:8">
      <c r="B78" s="2" t="s">
        <v>121</v>
      </c>
    </row>
    <row r="79" spans="2:8">
      <c r="B79" s="2" t="s">
        <v>539</v>
      </c>
      <c r="C79" s="31"/>
    </row>
    <row r="80" spans="2:8">
      <c r="B80" s="2" t="s">
        <v>540</v>
      </c>
      <c r="C80" s="31"/>
    </row>
    <row r="81" spans="2:3">
      <c r="B81" s="2" t="s">
        <v>541</v>
      </c>
      <c r="C81" s="31"/>
    </row>
    <row r="82" spans="2:3">
      <c r="B82" s="2" t="s">
        <v>542</v>
      </c>
      <c r="C82" s="31"/>
    </row>
    <row r="83" spans="2:3">
      <c r="B83" s="2" t="s">
        <v>543</v>
      </c>
      <c r="C83" s="31"/>
    </row>
    <row r="84" spans="2:3">
      <c r="B84" s="2" t="s">
        <v>544</v>
      </c>
      <c r="C84" s="31"/>
    </row>
    <row r="85" spans="2:3">
      <c r="B85" s="2" t="s">
        <v>545</v>
      </c>
      <c r="C85" s="31"/>
    </row>
    <row r="86" spans="2:3">
      <c r="B86" s="2" t="s">
        <v>546</v>
      </c>
      <c r="C86" s="31"/>
    </row>
    <row r="87" spans="2:3">
      <c r="B87" s="47" t="s">
        <v>1538</v>
      </c>
      <c r="C87" s="31"/>
    </row>
    <row r="88" spans="2:3">
      <c r="B88" s="47" t="s">
        <v>122</v>
      </c>
    </row>
    <row r="89" spans="2:3">
      <c r="B89" s="47" t="s">
        <v>123</v>
      </c>
    </row>
  </sheetData>
  <mergeCells count="3">
    <mergeCell ref="B1:E1"/>
    <mergeCell ref="C3:C7"/>
    <mergeCell ref="D3:D7"/>
  </mergeCells>
  <hyperlinks>
    <hyperlink ref="A1" location="Index!A1" display="Index" xr:uid="{70E57CE9-57D2-4B06-B183-C41FFE267869}"/>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CF44-7DAC-4A26-8247-E7D4F2A9F9E1}">
  <sheetPr codeName="Sheet85"/>
  <dimension ref="A1:I65"/>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3.5703125" style="1" bestFit="1" customWidth="1"/>
    <col min="6" max="6" width="10.28515625" style="4" bestFit="1" customWidth="1"/>
    <col min="7" max="7" width="18.140625" style="4" bestFit="1" customWidth="1"/>
    <col min="8" max="8" width="9.140625" style="4" bestFit="1" customWidth="1"/>
    <col min="9" max="16384" width="9.140625" style="1"/>
  </cols>
  <sheetData>
    <row r="1" spans="1:9">
      <c r="A1" s="3" t="s">
        <v>0</v>
      </c>
      <c r="B1" s="405" t="s">
        <v>57</v>
      </c>
      <c r="C1" s="405"/>
      <c r="D1" s="405"/>
      <c r="E1" s="405"/>
    </row>
    <row r="2" spans="1:9" ht="13.5" thickBot="1"/>
    <row r="3" spans="1:9" s="10" customFormat="1" ht="15">
      <c r="B3" s="11" t="s">
        <v>964</v>
      </c>
      <c r="C3" s="415"/>
      <c r="D3" s="418"/>
      <c r="F3" s="12"/>
      <c r="G3" s="12"/>
      <c r="H3" s="12"/>
    </row>
    <row r="4" spans="1:9" s="10" customFormat="1" ht="15">
      <c r="B4" s="14" t="s">
        <v>965</v>
      </c>
      <c r="C4" s="416"/>
      <c r="D4" s="419"/>
      <c r="F4" s="12"/>
      <c r="G4" s="12"/>
      <c r="H4" s="12"/>
    </row>
    <row r="5" spans="1:9" s="10" customFormat="1" ht="15">
      <c r="B5" s="28"/>
      <c r="C5" s="416"/>
      <c r="D5" s="419"/>
      <c r="F5" s="12"/>
      <c r="G5" s="12"/>
      <c r="H5" s="12"/>
    </row>
    <row r="6" spans="1:9" s="10" customFormat="1" ht="15">
      <c r="B6" s="14" t="s">
        <v>915</v>
      </c>
      <c r="C6" s="416"/>
      <c r="D6" s="419"/>
      <c r="F6" s="12"/>
      <c r="G6" s="12"/>
      <c r="H6" s="12"/>
    </row>
    <row r="7" spans="1:9" s="10" customFormat="1" ht="15">
      <c r="B7" s="14" t="s">
        <v>930</v>
      </c>
      <c r="C7" s="416"/>
      <c r="D7" s="419"/>
      <c r="F7" s="12"/>
      <c r="G7" s="12"/>
      <c r="H7" s="12"/>
    </row>
    <row r="8" spans="1:9" s="10" customFormat="1" ht="30.75" thickBot="1">
      <c r="B8" s="16" t="s">
        <v>966</v>
      </c>
      <c r="C8" s="417"/>
      <c r="D8" s="420"/>
      <c r="F8" s="12"/>
      <c r="G8" s="12"/>
      <c r="H8" s="12"/>
    </row>
    <row r="9" spans="1:9" s="10" customFormat="1">
      <c r="C9" s="17" t="s">
        <v>918</v>
      </c>
      <c r="D9" s="17" t="s">
        <v>919</v>
      </c>
      <c r="F9" s="12"/>
      <c r="G9" s="12"/>
      <c r="H9" s="12"/>
    </row>
    <row r="11" spans="1:9">
      <c r="B11" s="1" t="s">
        <v>93</v>
      </c>
    </row>
    <row r="13" spans="1:9">
      <c r="B13" s="6" t="s">
        <v>94</v>
      </c>
      <c r="C13" s="30" t="s">
        <v>95</v>
      </c>
      <c r="D13" s="6" t="s">
        <v>124</v>
      </c>
      <c r="E13" s="6" t="s">
        <v>97</v>
      </c>
      <c r="F13" s="7" t="s">
        <v>98</v>
      </c>
      <c r="G13" s="7" t="s">
        <v>99</v>
      </c>
      <c r="H13" s="7" t="s">
        <v>100</v>
      </c>
      <c r="I13" s="2" t="s">
        <v>125</v>
      </c>
    </row>
    <row r="14" spans="1:9">
      <c r="B14" s="2" t="s">
        <v>126</v>
      </c>
    </row>
    <row r="15" spans="1:9">
      <c r="B15" s="2" t="s">
        <v>102</v>
      </c>
    </row>
    <row r="16" spans="1:9">
      <c r="B16" s="1" t="s">
        <v>1039</v>
      </c>
      <c r="C16" s="29" t="s">
        <v>127</v>
      </c>
      <c r="D16" s="1" t="s">
        <v>130</v>
      </c>
      <c r="E16" s="1" t="s">
        <v>131</v>
      </c>
      <c r="F16" s="4">
        <v>50919</v>
      </c>
      <c r="G16" s="4">
        <v>1292.1199999999999</v>
      </c>
      <c r="H16" s="4">
        <v>12.45</v>
      </c>
    </row>
    <row r="17" spans="2:8">
      <c r="B17" s="1" t="s">
        <v>1285</v>
      </c>
      <c r="C17" s="29" t="s">
        <v>127</v>
      </c>
      <c r="D17" s="1" t="s">
        <v>128</v>
      </c>
      <c r="E17" s="1" t="s">
        <v>132</v>
      </c>
      <c r="F17" s="4">
        <v>68809</v>
      </c>
      <c r="G17" s="4">
        <v>1088.8</v>
      </c>
      <c r="H17" s="4">
        <v>10.49</v>
      </c>
    </row>
    <row r="18" spans="2:8">
      <c r="B18" s="1" t="s">
        <v>1286</v>
      </c>
      <c r="C18" s="29" t="s">
        <v>127</v>
      </c>
      <c r="D18" s="1" t="s">
        <v>133</v>
      </c>
      <c r="E18" s="1" t="s">
        <v>134</v>
      </c>
      <c r="F18" s="4">
        <v>58088</v>
      </c>
      <c r="G18" s="4">
        <v>969.26</v>
      </c>
      <c r="H18" s="4">
        <v>9.34</v>
      </c>
    </row>
    <row r="19" spans="2:8">
      <c r="B19" s="1" t="s">
        <v>1090</v>
      </c>
      <c r="C19" s="29" t="s">
        <v>127</v>
      </c>
      <c r="D19" s="1" t="s">
        <v>128</v>
      </c>
      <c r="E19" s="1" t="s">
        <v>129</v>
      </c>
      <c r="F19" s="4">
        <v>109128</v>
      </c>
      <c r="G19" s="4">
        <v>875.53</v>
      </c>
      <c r="H19" s="4">
        <v>8.43</v>
      </c>
    </row>
    <row r="20" spans="2:8">
      <c r="B20" s="1" t="s">
        <v>1064</v>
      </c>
      <c r="C20" s="29" t="s">
        <v>127</v>
      </c>
      <c r="D20" s="1" t="s">
        <v>139</v>
      </c>
      <c r="E20" s="1" t="s">
        <v>140</v>
      </c>
      <c r="F20" s="4">
        <v>28410</v>
      </c>
      <c r="G20" s="4">
        <v>807.92</v>
      </c>
      <c r="H20" s="4">
        <v>7.78</v>
      </c>
    </row>
    <row r="21" spans="2:8">
      <c r="B21" s="1" t="s">
        <v>1012</v>
      </c>
      <c r="C21" s="29" t="s">
        <v>127</v>
      </c>
      <c r="D21" s="1" t="s">
        <v>133</v>
      </c>
      <c r="E21" s="1" t="s">
        <v>135</v>
      </c>
      <c r="F21" s="4">
        <v>16294</v>
      </c>
      <c r="G21" s="4">
        <v>553.79999999999995</v>
      </c>
      <c r="H21" s="4">
        <v>5.33</v>
      </c>
    </row>
    <row r="22" spans="2:8">
      <c r="B22" s="1" t="s">
        <v>1082</v>
      </c>
      <c r="C22" s="29" t="s">
        <v>127</v>
      </c>
      <c r="D22" s="1" t="s">
        <v>128</v>
      </c>
      <c r="E22" s="1" t="s">
        <v>136</v>
      </c>
      <c r="F22" s="4">
        <v>20557</v>
      </c>
      <c r="G22" s="4">
        <v>417.77</v>
      </c>
      <c r="H22" s="4">
        <v>4.0199999999999996</v>
      </c>
    </row>
    <row r="23" spans="2:8">
      <c r="B23" s="1" t="s">
        <v>1124</v>
      </c>
      <c r="C23" s="29" t="s">
        <v>127</v>
      </c>
      <c r="D23" s="1" t="s">
        <v>161</v>
      </c>
      <c r="E23" s="1" t="s">
        <v>162</v>
      </c>
      <c r="F23" s="4">
        <v>19002</v>
      </c>
      <c r="G23" s="4">
        <v>335.73</v>
      </c>
      <c r="H23" s="4">
        <v>3.23</v>
      </c>
    </row>
    <row r="24" spans="2:8">
      <c r="B24" s="1" t="s">
        <v>1015</v>
      </c>
      <c r="C24" s="29" t="s">
        <v>127</v>
      </c>
      <c r="D24" s="1" t="s">
        <v>145</v>
      </c>
      <c r="E24" s="1" t="s">
        <v>153</v>
      </c>
      <c r="F24" s="4">
        <v>14013</v>
      </c>
      <c r="G24" s="4">
        <v>335.46</v>
      </c>
      <c r="H24" s="4">
        <v>3.23</v>
      </c>
    </row>
    <row r="25" spans="2:8">
      <c r="B25" s="1" t="s">
        <v>1027</v>
      </c>
      <c r="C25" s="29" t="s">
        <v>127</v>
      </c>
      <c r="D25" s="1" t="s">
        <v>128</v>
      </c>
      <c r="E25" s="1" t="s">
        <v>144</v>
      </c>
      <c r="F25" s="4">
        <v>42962</v>
      </c>
      <c r="G25" s="4">
        <v>318.8</v>
      </c>
      <c r="H25" s="4">
        <v>3.07</v>
      </c>
    </row>
    <row r="26" spans="2:8">
      <c r="B26" s="1" t="s">
        <v>1041</v>
      </c>
      <c r="C26" s="29" t="s">
        <v>127</v>
      </c>
      <c r="D26" s="1" t="s">
        <v>139</v>
      </c>
      <c r="E26" s="1" t="s">
        <v>372</v>
      </c>
      <c r="F26" s="4">
        <v>4176</v>
      </c>
      <c r="G26" s="4">
        <v>309.12</v>
      </c>
      <c r="H26" s="4">
        <v>2.98</v>
      </c>
    </row>
    <row r="27" spans="2:8">
      <c r="B27" s="1" t="s">
        <v>1014</v>
      </c>
      <c r="C27" s="29" t="s">
        <v>127</v>
      </c>
      <c r="D27" s="1" t="s">
        <v>145</v>
      </c>
      <c r="E27" s="1" t="s">
        <v>146</v>
      </c>
      <c r="F27" s="4">
        <v>137134</v>
      </c>
      <c r="G27" s="4">
        <v>306.22000000000003</v>
      </c>
      <c r="H27" s="4">
        <v>2.95</v>
      </c>
    </row>
    <row r="28" spans="2:8">
      <c r="B28" s="1" t="s">
        <v>280</v>
      </c>
      <c r="C28" s="29" t="s">
        <v>127</v>
      </c>
      <c r="D28" s="1" t="s">
        <v>128</v>
      </c>
      <c r="E28" s="1" t="s">
        <v>281</v>
      </c>
      <c r="F28" s="4">
        <v>60281</v>
      </c>
      <c r="G28" s="4">
        <v>302.85000000000002</v>
      </c>
      <c r="H28" s="4">
        <v>2.92</v>
      </c>
    </row>
    <row r="29" spans="2:8">
      <c r="B29" s="1" t="s">
        <v>1038</v>
      </c>
      <c r="C29" s="29" t="s">
        <v>127</v>
      </c>
      <c r="D29" s="1" t="s">
        <v>141</v>
      </c>
      <c r="E29" s="1" t="s">
        <v>142</v>
      </c>
      <c r="F29" s="4">
        <v>37963</v>
      </c>
      <c r="G29" s="4">
        <v>260.52</v>
      </c>
      <c r="H29" s="4">
        <v>2.5099999999999998</v>
      </c>
    </row>
    <row r="30" spans="2:8">
      <c r="B30" s="1" t="s">
        <v>1063</v>
      </c>
      <c r="C30" s="29" t="s">
        <v>127</v>
      </c>
      <c r="D30" s="1" t="s">
        <v>145</v>
      </c>
      <c r="E30" s="1" t="s">
        <v>376</v>
      </c>
      <c r="F30" s="4">
        <v>7072</v>
      </c>
      <c r="G30" s="4">
        <v>219.24</v>
      </c>
      <c r="H30" s="4">
        <v>2.11</v>
      </c>
    </row>
    <row r="31" spans="2:8">
      <c r="B31" s="1" t="s">
        <v>1013</v>
      </c>
      <c r="C31" s="29" t="s">
        <v>127</v>
      </c>
      <c r="D31" s="1" t="s">
        <v>133</v>
      </c>
      <c r="E31" s="1" t="s">
        <v>260</v>
      </c>
      <c r="F31" s="4">
        <v>17013</v>
      </c>
      <c r="G31" s="4">
        <v>194.69</v>
      </c>
      <c r="H31" s="4">
        <v>1.88</v>
      </c>
    </row>
    <row r="32" spans="2:8">
      <c r="B32" s="1" t="s">
        <v>1025</v>
      </c>
      <c r="C32" s="29" t="s">
        <v>127</v>
      </c>
      <c r="D32" s="1" t="s">
        <v>175</v>
      </c>
      <c r="E32" s="1" t="s">
        <v>399</v>
      </c>
      <c r="F32" s="4">
        <v>946</v>
      </c>
      <c r="G32" s="4">
        <v>168.68</v>
      </c>
      <c r="H32" s="4">
        <v>1.62</v>
      </c>
    </row>
    <row r="33" spans="2:8">
      <c r="B33" s="1" t="s">
        <v>1016</v>
      </c>
      <c r="C33" s="29" t="s">
        <v>127</v>
      </c>
      <c r="D33" s="1" t="s">
        <v>335</v>
      </c>
      <c r="E33" s="1" t="s">
        <v>336</v>
      </c>
      <c r="F33" s="4">
        <v>12245</v>
      </c>
      <c r="G33" s="4">
        <v>161.22</v>
      </c>
      <c r="H33" s="4">
        <v>1.55</v>
      </c>
    </row>
    <row r="34" spans="2:8">
      <c r="B34" s="1" t="s">
        <v>1130</v>
      </c>
      <c r="C34" s="29" t="s">
        <v>127</v>
      </c>
      <c r="D34" s="1" t="s">
        <v>244</v>
      </c>
      <c r="E34" s="1" t="s">
        <v>400</v>
      </c>
      <c r="F34" s="4">
        <v>2080</v>
      </c>
      <c r="G34" s="4">
        <v>155.65</v>
      </c>
      <c r="H34" s="4">
        <v>1.5</v>
      </c>
    </row>
    <row r="35" spans="2:8">
      <c r="B35" s="1" t="s">
        <v>1047</v>
      </c>
      <c r="C35" s="29" t="s">
        <v>127</v>
      </c>
      <c r="D35" s="1" t="s">
        <v>137</v>
      </c>
      <c r="E35" s="1" t="s">
        <v>138</v>
      </c>
      <c r="F35" s="4">
        <v>6497</v>
      </c>
      <c r="G35" s="4">
        <v>154.97999999999999</v>
      </c>
      <c r="H35" s="4">
        <v>1.49</v>
      </c>
    </row>
    <row r="36" spans="2:8">
      <c r="B36" s="1" t="s">
        <v>1049</v>
      </c>
      <c r="C36" s="29" t="s">
        <v>127</v>
      </c>
      <c r="D36" s="1" t="s">
        <v>133</v>
      </c>
      <c r="E36" s="1" t="s">
        <v>401</v>
      </c>
      <c r="F36" s="4">
        <v>9819</v>
      </c>
      <c r="G36" s="4">
        <v>145.19999999999999</v>
      </c>
      <c r="H36" s="4">
        <v>1.4</v>
      </c>
    </row>
    <row r="37" spans="2:8">
      <c r="B37" s="1" t="s">
        <v>1018</v>
      </c>
      <c r="C37" s="29" t="s">
        <v>127</v>
      </c>
      <c r="D37" s="1" t="s">
        <v>163</v>
      </c>
      <c r="E37" s="1" t="s">
        <v>164</v>
      </c>
      <c r="F37" s="4">
        <v>1821</v>
      </c>
      <c r="G37" s="4">
        <v>138.99</v>
      </c>
      <c r="H37" s="4">
        <v>1.34</v>
      </c>
    </row>
    <row r="38" spans="2:8">
      <c r="B38" s="1" t="s">
        <v>1109</v>
      </c>
      <c r="C38" s="29" t="s">
        <v>127</v>
      </c>
      <c r="D38" s="1" t="s">
        <v>244</v>
      </c>
      <c r="E38" s="1" t="s">
        <v>370</v>
      </c>
      <c r="F38" s="4">
        <v>15148</v>
      </c>
      <c r="G38" s="4">
        <v>133.88</v>
      </c>
      <c r="H38" s="4">
        <v>1.29</v>
      </c>
    </row>
    <row r="39" spans="2:8">
      <c r="B39" s="1" t="s">
        <v>1024</v>
      </c>
      <c r="C39" s="29" t="s">
        <v>127</v>
      </c>
      <c r="D39" s="1" t="s">
        <v>151</v>
      </c>
      <c r="E39" s="1" t="s">
        <v>172</v>
      </c>
      <c r="F39" s="4">
        <v>16807</v>
      </c>
      <c r="G39" s="4">
        <v>133.51</v>
      </c>
      <c r="H39" s="4">
        <v>1.29</v>
      </c>
    </row>
    <row r="40" spans="2:8">
      <c r="B40" s="1" t="s">
        <v>1122</v>
      </c>
      <c r="C40" s="29" t="s">
        <v>127</v>
      </c>
      <c r="D40" s="1" t="s">
        <v>145</v>
      </c>
      <c r="E40" s="1" t="s">
        <v>402</v>
      </c>
      <c r="F40" s="4">
        <v>555</v>
      </c>
      <c r="G40" s="4">
        <v>105.46</v>
      </c>
      <c r="H40" s="4">
        <v>1.02</v>
      </c>
    </row>
    <row r="41" spans="2:8">
      <c r="B41" s="1" t="s">
        <v>1457</v>
      </c>
      <c r="C41" s="29" t="s">
        <v>127</v>
      </c>
      <c r="D41" s="1" t="s">
        <v>128</v>
      </c>
      <c r="E41" s="1" t="s">
        <v>375</v>
      </c>
      <c r="F41" s="4">
        <v>9181</v>
      </c>
      <c r="G41" s="4">
        <v>104.67</v>
      </c>
      <c r="H41" s="4">
        <v>1.01</v>
      </c>
    </row>
    <row r="42" spans="2:8">
      <c r="B42" s="1" t="s">
        <v>1288</v>
      </c>
      <c r="C42" s="29" t="s">
        <v>127</v>
      </c>
      <c r="D42" s="1" t="s">
        <v>250</v>
      </c>
      <c r="E42" s="1" t="s">
        <v>404</v>
      </c>
      <c r="F42" s="4">
        <v>75384</v>
      </c>
      <c r="G42" s="4">
        <v>100.03</v>
      </c>
      <c r="H42" s="4">
        <v>0.96</v>
      </c>
    </row>
    <row r="43" spans="2:8">
      <c r="B43" s="1" t="s">
        <v>1287</v>
      </c>
      <c r="C43" s="29" t="s">
        <v>127</v>
      </c>
      <c r="D43" s="1" t="s">
        <v>250</v>
      </c>
      <c r="E43" s="1" t="s">
        <v>262</v>
      </c>
      <c r="F43" s="4">
        <v>53842</v>
      </c>
      <c r="G43" s="4">
        <v>99.63</v>
      </c>
      <c r="H43" s="4">
        <v>0.96</v>
      </c>
    </row>
    <row r="44" spans="2:8">
      <c r="B44" s="1" t="s">
        <v>1106</v>
      </c>
      <c r="C44" s="29" t="s">
        <v>127</v>
      </c>
      <c r="D44" s="1" t="s">
        <v>151</v>
      </c>
      <c r="E44" s="1" t="s">
        <v>167</v>
      </c>
      <c r="F44" s="4">
        <v>1881</v>
      </c>
      <c r="G44" s="4">
        <v>87.84</v>
      </c>
      <c r="H44" s="4">
        <v>0.85</v>
      </c>
    </row>
    <row r="45" spans="2:8">
      <c r="B45" s="1" t="s">
        <v>1017</v>
      </c>
      <c r="C45" s="29" t="s">
        <v>127</v>
      </c>
      <c r="D45" s="1" t="s">
        <v>244</v>
      </c>
      <c r="E45" s="1" t="s">
        <v>279</v>
      </c>
      <c r="F45" s="4">
        <v>2048</v>
      </c>
      <c r="G45" s="4">
        <v>75.98</v>
      </c>
      <c r="H45" s="4">
        <v>0.73</v>
      </c>
    </row>
    <row r="46" spans="2:8">
      <c r="B46" s="2" t="s">
        <v>196</v>
      </c>
      <c r="C46" s="31"/>
      <c r="D46" s="2"/>
      <c r="E46" s="2"/>
      <c r="F46" s="8"/>
      <c r="G46" s="8">
        <f>SUM(G13:G45)</f>
        <v>10353.549999999999</v>
      </c>
      <c r="H46" s="8">
        <f>SUM(H13:H45)</f>
        <v>99.73</v>
      </c>
    </row>
    <row r="47" spans="2:8">
      <c r="B47" s="2" t="s">
        <v>197</v>
      </c>
      <c r="C47" s="31"/>
      <c r="D47" s="2"/>
      <c r="E47" s="2"/>
      <c r="F47" s="8"/>
      <c r="G47" s="8">
        <v>77.05</v>
      </c>
      <c r="H47" s="8">
        <v>0.74</v>
      </c>
    </row>
    <row r="48" spans="2:8">
      <c r="B48" s="2" t="s">
        <v>112</v>
      </c>
      <c r="C48" s="31"/>
      <c r="D48" s="2"/>
      <c r="E48" s="2"/>
      <c r="F48" s="8"/>
      <c r="G48" s="8">
        <v>10430.599999999999</v>
      </c>
      <c r="H48" s="8">
        <v>100.47</v>
      </c>
    </row>
    <row r="49" spans="2:8">
      <c r="B49" s="2" t="s">
        <v>198</v>
      </c>
      <c r="C49" s="31"/>
      <c r="D49" s="2"/>
      <c r="E49" s="2"/>
      <c r="F49" s="8"/>
      <c r="G49" s="8">
        <v>-48.670517899998956</v>
      </c>
      <c r="H49" s="8">
        <v>-0.46999999999999886</v>
      </c>
    </row>
    <row r="50" spans="2:8">
      <c r="B50" s="2" t="s">
        <v>114</v>
      </c>
      <c r="C50" s="31"/>
      <c r="D50" s="2"/>
      <c r="E50" s="2"/>
      <c r="F50" s="8"/>
      <c r="G50" s="8">
        <v>10381.9294821</v>
      </c>
      <c r="H50" s="8">
        <v>100</v>
      </c>
    </row>
    <row r="51" spans="2:8">
      <c r="B51" s="1" t="s">
        <v>115</v>
      </c>
    </row>
    <row r="52" spans="2:8">
      <c r="B52" s="1" t="s">
        <v>116</v>
      </c>
    </row>
    <row r="53" spans="2:8">
      <c r="B53" s="1" t="s">
        <v>117</v>
      </c>
      <c r="C53" s="37">
        <v>44500</v>
      </c>
    </row>
    <row r="54" spans="2:8" ht="25.5">
      <c r="B54" s="9" t="s">
        <v>118</v>
      </c>
      <c r="C54" s="29" t="s">
        <v>119</v>
      </c>
    </row>
    <row r="55" spans="2:8">
      <c r="B55" s="2"/>
    </row>
    <row r="56" spans="2:8">
      <c r="B56" s="2" t="s">
        <v>120</v>
      </c>
    </row>
    <row r="57" spans="2:8">
      <c r="B57" s="2" t="s">
        <v>199</v>
      </c>
    </row>
    <row r="58" spans="2:8">
      <c r="B58" s="2" t="s">
        <v>121</v>
      </c>
    </row>
    <row r="59" spans="2:8">
      <c r="B59" s="2" t="s">
        <v>582</v>
      </c>
      <c r="C59" s="31"/>
    </row>
    <row r="60" spans="2:8">
      <c r="B60" s="2" t="s">
        <v>583</v>
      </c>
      <c r="C60" s="31"/>
    </row>
    <row r="61" spans="2:8">
      <c r="B61" s="2" t="s">
        <v>584</v>
      </c>
      <c r="C61" s="31"/>
    </row>
    <row r="62" spans="2:8">
      <c r="B62" s="2" t="s">
        <v>585</v>
      </c>
      <c r="C62" s="31"/>
    </row>
    <row r="63" spans="2:8">
      <c r="B63" s="47" t="s">
        <v>1552</v>
      </c>
      <c r="C63" s="31"/>
    </row>
    <row r="64" spans="2:8">
      <c r="B64" s="47" t="s">
        <v>122</v>
      </c>
    </row>
    <row r="65" spans="2:2">
      <c r="B65" s="47" t="s">
        <v>123</v>
      </c>
    </row>
  </sheetData>
  <mergeCells count="3">
    <mergeCell ref="B1:E1"/>
    <mergeCell ref="C3:C8"/>
    <mergeCell ref="D3:D8"/>
  </mergeCells>
  <hyperlinks>
    <hyperlink ref="A1" location="Index!A1" display="Index" xr:uid="{C1C98267-9AF2-4F43-A0D6-80C9AC457B29}"/>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19E43-5B84-40E9-90FB-D932C086D073}">
  <sheetPr codeName="Sheet84"/>
  <dimension ref="A1:I100"/>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4" style="1" bestFit="1" customWidth="1"/>
    <col min="6" max="6" width="10.28515625" style="4" bestFit="1" customWidth="1"/>
    <col min="7" max="7" width="18.140625" style="4" bestFit="1" customWidth="1"/>
    <col min="8" max="8" width="9.140625" style="4" bestFit="1" customWidth="1"/>
    <col min="9" max="9" width="1.7109375" style="1" bestFit="1" customWidth="1"/>
    <col min="10" max="16384" width="9.140625" style="1"/>
  </cols>
  <sheetData>
    <row r="1" spans="1:9">
      <c r="A1" s="3" t="s">
        <v>0</v>
      </c>
      <c r="B1" s="405" t="s">
        <v>55</v>
      </c>
      <c r="C1" s="405"/>
      <c r="D1" s="405"/>
      <c r="E1" s="405"/>
    </row>
    <row r="2" spans="1:9" ht="13.5" thickBot="1"/>
    <row r="3" spans="1:9" s="10" customFormat="1" ht="15">
      <c r="B3" s="11" t="s">
        <v>967</v>
      </c>
      <c r="C3" s="415"/>
      <c r="D3" s="418"/>
      <c r="F3" s="12"/>
      <c r="G3" s="12"/>
      <c r="H3" s="12"/>
    </row>
    <row r="4" spans="1:9" s="10" customFormat="1" ht="15">
      <c r="B4" s="14" t="s">
        <v>968</v>
      </c>
      <c r="C4" s="416"/>
      <c r="D4" s="419"/>
      <c r="F4" s="12"/>
      <c r="G4" s="12"/>
      <c r="H4" s="12"/>
    </row>
    <row r="5" spans="1:9" s="10" customFormat="1" ht="15">
      <c r="B5" s="28"/>
      <c r="C5" s="416"/>
      <c r="D5" s="419"/>
      <c r="F5" s="12"/>
      <c r="G5" s="12"/>
      <c r="H5" s="12"/>
    </row>
    <row r="6" spans="1:9" s="10" customFormat="1" ht="15">
      <c r="B6" s="14" t="s">
        <v>915</v>
      </c>
      <c r="C6" s="416"/>
      <c r="D6" s="419"/>
      <c r="F6" s="12"/>
      <c r="G6" s="12"/>
      <c r="H6" s="12"/>
    </row>
    <row r="7" spans="1:9" s="10" customFormat="1" ht="15">
      <c r="B7" s="15" t="s">
        <v>946</v>
      </c>
      <c r="C7" s="416"/>
      <c r="D7" s="419"/>
      <c r="F7" s="12"/>
      <c r="G7" s="12"/>
      <c r="H7" s="12"/>
    </row>
    <row r="8" spans="1:9" s="10" customFormat="1" ht="30.75" thickBot="1">
      <c r="B8" s="16" t="s">
        <v>969</v>
      </c>
      <c r="C8" s="417"/>
      <c r="D8" s="420"/>
      <c r="F8" s="12"/>
      <c r="G8" s="12"/>
      <c r="H8" s="12"/>
    </row>
    <row r="9" spans="1:9" s="10" customFormat="1">
      <c r="C9" s="17" t="s">
        <v>918</v>
      </c>
      <c r="D9" s="17" t="s">
        <v>919</v>
      </c>
      <c r="F9" s="12"/>
      <c r="G9" s="12"/>
      <c r="H9" s="12"/>
    </row>
    <row r="11" spans="1:9">
      <c r="B11" s="1" t="s">
        <v>93</v>
      </c>
    </row>
    <row r="13" spans="1:9">
      <c r="B13" s="6" t="s">
        <v>94</v>
      </c>
      <c r="C13" s="30" t="s">
        <v>95</v>
      </c>
      <c r="D13" s="6" t="s">
        <v>124</v>
      </c>
      <c r="E13" s="6" t="s">
        <v>97</v>
      </c>
      <c r="F13" s="7" t="s">
        <v>98</v>
      </c>
      <c r="G13" s="7" t="s">
        <v>99</v>
      </c>
      <c r="H13" s="7" t="s">
        <v>100</v>
      </c>
      <c r="I13" s="2" t="s">
        <v>125</v>
      </c>
    </row>
    <row r="14" spans="1:9">
      <c r="B14" s="2" t="s">
        <v>126</v>
      </c>
    </row>
    <row r="15" spans="1:9">
      <c r="B15" s="2" t="s">
        <v>102</v>
      </c>
    </row>
    <row r="16" spans="1:9">
      <c r="B16" s="1" t="s">
        <v>1039</v>
      </c>
      <c r="C16" s="29" t="s">
        <v>127</v>
      </c>
      <c r="D16" s="1" t="s">
        <v>130</v>
      </c>
      <c r="E16" s="1" t="s">
        <v>131</v>
      </c>
      <c r="F16" s="4">
        <v>87758</v>
      </c>
      <c r="G16" s="4">
        <v>2225.7600000000002</v>
      </c>
      <c r="H16" s="4">
        <v>10.69</v>
      </c>
    </row>
    <row r="17" spans="2:8">
      <c r="B17" s="1" t="s">
        <v>1285</v>
      </c>
      <c r="C17" s="29" t="s">
        <v>127</v>
      </c>
      <c r="D17" s="1" t="s">
        <v>128</v>
      </c>
      <c r="E17" s="1" t="s">
        <v>132</v>
      </c>
      <c r="F17" s="4">
        <v>118454</v>
      </c>
      <c r="G17" s="4">
        <v>1874.95</v>
      </c>
      <c r="H17" s="4">
        <v>9.01</v>
      </c>
    </row>
    <row r="18" spans="2:8">
      <c r="B18" s="1" t="s">
        <v>1286</v>
      </c>
      <c r="C18" s="29" t="s">
        <v>127</v>
      </c>
      <c r="D18" s="1" t="s">
        <v>133</v>
      </c>
      <c r="E18" s="1" t="s">
        <v>134</v>
      </c>
      <c r="F18" s="4">
        <v>100698</v>
      </c>
      <c r="G18" s="4">
        <v>1679.39</v>
      </c>
      <c r="H18" s="4">
        <v>8.07</v>
      </c>
    </row>
    <row r="19" spans="2:8">
      <c r="B19" s="1" t="s">
        <v>1090</v>
      </c>
      <c r="C19" s="29" t="s">
        <v>127</v>
      </c>
      <c r="D19" s="1" t="s">
        <v>128</v>
      </c>
      <c r="E19" s="1" t="s">
        <v>129</v>
      </c>
      <c r="F19" s="4">
        <v>188480</v>
      </c>
      <c r="G19" s="4">
        <v>1511.7</v>
      </c>
      <c r="H19" s="4">
        <v>7.26</v>
      </c>
    </row>
    <row r="20" spans="2:8">
      <c r="B20" s="1" t="s">
        <v>1064</v>
      </c>
      <c r="C20" s="29" t="s">
        <v>127</v>
      </c>
      <c r="D20" s="1" t="s">
        <v>139</v>
      </c>
      <c r="E20" s="1" t="s">
        <v>140</v>
      </c>
      <c r="F20" s="4">
        <v>48994</v>
      </c>
      <c r="G20" s="4">
        <v>1393.73</v>
      </c>
      <c r="H20" s="4">
        <v>6.69</v>
      </c>
    </row>
    <row r="21" spans="2:8">
      <c r="B21" s="1" t="s">
        <v>1012</v>
      </c>
      <c r="C21" s="29" t="s">
        <v>127</v>
      </c>
      <c r="D21" s="1" t="s">
        <v>133</v>
      </c>
      <c r="E21" s="1" t="s">
        <v>135</v>
      </c>
      <c r="F21" s="4">
        <v>28154</v>
      </c>
      <c r="G21" s="4">
        <v>956.6</v>
      </c>
      <c r="H21" s="4">
        <v>4.59</v>
      </c>
    </row>
    <row r="22" spans="2:8">
      <c r="B22" s="1" t="s">
        <v>1082</v>
      </c>
      <c r="C22" s="29" t="s">
        <v>127</v>
      </c>
      <c r="D22" s="1" t="s">
        <v>128</v>
      </c>
      <c r="E22" s="1" t="s">
        <v>136</v>
      </c>
      <c r="F22" s="4">
        <v>39872</v>
      </c>
      <c r="G22" s="4">
        <v>809.86</v>
      </c>
      <c r="H22" s="4">
        <v>3.89</v>
      </c>
    </row>
    <row r="23" spans="2:8">
      <c r="B23" s="1" t="s">
        <v>1015</v>
      </c>
      <c r="C23" s="29" t="s">
        <v>127</v>
      </c>
      <c r="D23" s="1" t="s">
        <v>145</v>
      </c>
      <c r="E23" s="1" t="s">
        <v>153</v>
      </c>
      <c r="F23" s="4">
        <v>24263</v>
      </c>
      <c r="G23" s="4">
        <v>580.65</v>
      </c>
      <c r="H23" s="4">
        <v>2.79</v>
      </c>
    </row>
    <row r="24" spans="2:8">
      <c r="B24" s="1" t="s">
        <v>1124</v>
      </c>
      <c r="C24" s="29" t="s">
        <v>127</v>
      </c>
      <c r="D24" s="1" t="s">
        <v>161</v>
      </c>
      <c r="E24" s="1" t="s">
        <v>162</v>
      </c>
      <c r="F24" s="4">
        <v>32720</v>
      </c>
      <c r="G24" s="4">
        <v>578.04999999999995</v>
      </c>
      <c r="H24" s="4">
        <v>2.78</v>
      </c>
    </row>
    <row r="25" spans="2:8">
      <c r="B25" s="1" t="s">
        <v>1041</v>
      </c>
      <c r="C25" s="29" t="s">
        <v>127</v>
      </c>
      <c r="D25" s="1" t="s">
        <v>139</v>
      </c>
      <c r="E25" s="1" t="s">
        <v>372</v>
      </c>
      <c r="F25" s="4">
        <v>7178</v>
      </c>
      <c r="G25" s="4">
        <v>531.19000000000005</v>
      </c>
      <c r="H25" s="4">
        <v>2.5499999999999998</v>
      </c>
    </row>
    <row r="26" spans="2:8">
      <c r="B26" s="1" t="s">
        <v>1014</v>
      </c>
      <c r="C26" s="29" t="s">
        <v>127</v>
      </c>
      <c r="D26" s="1" t="s">
        <v>145</v>
      </c>
      <c r="E26" s="1" t="s">
        <v>146</v>
      </c>
      <c r="F26" s="4">
        <v>237698</v>
      </c>
      <c r="G26" s="4">
        <v>530.54</v>
      </c>
      <c r="H26" s="4">
        <v>2.5499999999999998</v>
      </c>
    </row>
    <row r="27" spans="2:8">
      <c r="B27" s="1" t="s">
        <v>280</v>
      </c>
      <c r="C27" s="29" t="s">
        <v>127</v>
      </c>
      <c r="D27" s="1" t="s">
        <v>128</v>
      </c>
      <c r="E27" s="1" t="s">
        <v>281</v>
      </c>
      <c r="F27" s="4">
        <v>104264</v>
      </c>
      <c r="G27" s="4">
        <v>523.55999999999995</v>
      </c>
      <c r="H27" s="4">
        <v>2.5099999999999998</v>
      </c>
    </row>
    <row r="28" spans="2:8">
      <c r="B28" s="1" t="s">
        <v>1027</v>
      </c>
      <c r="C28" s="29" t="s">
        <v>127</v>
      </c>
      <c r="D28" s="1" t="s">
        <v>128</v>
      </c>
      <c r="E28" s="1" t="s">
        <v>144</v>
      </c>
      <c r="F28" s="4">
        <v>70139</v>
      </c>
      <c r="G28" s="4">
        <v>520.42999999999995</v>
      </c>
      <c r="H28" s="4">
        <v>2.5</v>
      </c>
    </row>
    <row r="29" spans="2:8">
      <c r="B29" s="1" t="s">
        <v>1038</v>
      </c>
      <c r="C29" s="29" t="s">
        <v>127</v>
      </c>
      <c r="D29" s="1" t="s">
        <v>141</v>
      </c>
      <c r="E29" s="1" t="s">
        <v>142</v>
      </c>
      <c r="F29" s="4">
        <v>64180</v>
      </c>
      <c r="G29" s="4">
        <v>439.86</v>
      </c>
      <c r="H29" s="4">
        <v>2.11</v>
      </c>
    </row>
    <row r="30" spans="2:8">
      <c r="B30" s="1" t="s">
        <v>1063</v>
      </c>
      <c r="C30" s="29" t="s">
        <v>127</v>
      </c>
      <c r="D30" s="1" t="s">
        <v>145</v>
      </c>
      <c r="E30" s="1" t="s">
        <v>376</v>
      </c>
      <c r="F30" s="4">
        <v>12235</v>
      </c>
      <c r="G30" s="4">
        <v>379.3</v>
      </c>
      <c r="H30" s="4">
        <v>1.82</v>
      </c>
    </row>
    <row r="31" spans="2:8">
      <c r="B31" s="1" t="s">
        <v>1013</v>
      </c>
      <c r="C31" s="29" t="s">
        <v>127</v>
      </c>
      <c r="D31" s="1" t="s">
        <v>133</v>
      </c>
      <c r="E31" s="1" t="s">
        <v>260</v>
      </c>
      <c r="F31" s="4">
        <v>29588</v>
      </c>
      <c r="G31" s="4">
        <v>338.41</v>
      </c>
      <c r="H31" s="4">
        <v>1.63</v>
      </c>
    </row>
    <row r="32" spans="2:8">
      <c r="B32" s="1" t="s">
        <v>1025</v>
      </c>
      <c r="C32" s="29" t="s">
        <v>127</v>
      </c>
      <c r="D32" s="1" t="s">
        <v>175</v>
      </c>
      <c r="E32" s="1" t="s">
        <v>399</v>
      </c>
      <c r="F32" s="4">
        <v>1646</v>
      </c>
      <c r="G32" s="4">
        <v>293.33999999999997</v>
      </c>
      <c r="H32" s="4">
        <v>1.41</v>
      </c>
    </row>
    <row r="33" spans="2:8">
      <c r="B33" s="1" t="s">
        <v>1016</v>
      </c>
      <c r="C33" s="29" t="s">
        <v>127</v>
      </c>
      <c r="D33" s="1" t="s">
        <v>335</v>
      </c>
      <c r="E33" s="1" t="s">
        <v>336</v>
      </c>
      <c r="F33" s="4">
        <v>21070</v>
      </c>
      <c r="G33" s="4">
        <v>277.27</v>
      </c>
      <c r="H33" s="4">
        <v>1.33</v>
      </c>
    </row>
    <row r="34" spans="2:8">
      <c r="B34" s="1" t="s">
        <v>1130</v>
      </c>
      <c r="C34" s="29" t="s">
        <v>127</v>
      </c>
      <c r="D34" s="1" t="s">
        <v>244</v>
      </c>
      <c r="E34" s="1" t="s">
        <v>400</v>
      </c>
      <c r="F34" s="4">
        <v>3619</v>
      </c>
      <c r="G34" s="4">
        <v>270.79000000000002</v>
      </c>
      <c r="H34" s="4">
        <v>1.3</v>
      </c>
    </row>
    <row r="35" spans="2:8">
      <c r="B35" s="1" t="s">
        <v>1047</v>
      </c>
      <c r="C35" s="29" t="s">
        <v>127</v>
      </c>
      <c r="D35" s="1" t="s">
        <v>137</v>
      </c>
      <c r="E35" s="1" t="s">
        <v>138</v>
      </c>
      <c r="F35" s="4">
        <v>11302</v>
      </c>
      <c r="G35" s="4">
        <v>269.39</v>
      </c>
      <c r="H35" s="4">
        <v>1.29</v>
      </c>
    </row>
    <row r="36" spans="2:8">
      <c r="B36" s="1" t="s">
        <v>1037</v>
      </c>
      <c r="C36" s="29" t="s">
        <v>127</v>
      </c>
      <c r="D36" s="1" t="s">
        <v>133</v>
      </c>
      <c r="E36" s="1" t="s">
        <v>143</v>
      </c>
      <c r="F36" s="4">
        <v>40095</v>
      </c>
      <c r="G36" s="4">
        <v>259.31</v>
      </c>
      <c r="H36" s="4">
        <v>1.25</v>
      </c>
    </row>
    <row r="37" spans="2:8">
      <c r="B37" s="1" t="s">
        <v>1049</v>
      </c>
      <c r="C37" s="29" t="s">
        <v>127</v>
      </c>
      <c r="D37" s="1" t="s">
        <v>133</v>
      </c>
      <c r="E37" s="1" t="s">
        <v>401</v>
      </c>
      <c r="F37" s="4">
        <v>16837</v>
      </c>
      <c r="G37" s="4">
        <v>248.83</v>
      </c>
      <c r="H37" s="4">
        <v>1.2</v>
      </c>
    </row>
    <row r="38" spans="2:8">
      <c r="B38" s="1" t="s">
        <v>1018</v>
      </c>
      <c r="C38" s="29" t="s">
        <v>127</v>
      </c>
      <c r="D38" s="1" t="s">
        <v>163</v>
      </c>
      <c r="E38" s="1" t="s">
        <v>164</v>
      </c>
      <c r="F38" s="4">
        <v>3121</v>
      </c>
      <c r="G38" s="4">
        <v>238.32</v>
      </c>
      <c r="H38" s="4">
        <v>1.1399999999999999</v>
      </c>
    </row>
    <row r="39" spans="2:8">
      <c r="B39" s="1" t="s">
        <v>1129</v>
      </c>
      <c r="C39" s="29" t="s">
        <v>127</v>
      </c>
      <c r="D39" s="1" t="s">
        <v>244</v>
      </c>
      <c r="E39" s="1" t="s">
        <v>377</v>
      </c>
      <c r="F39" s="4">
        <v>48944</v>
      </c>
      <c r="G39" s="4">
        <v>236.74</v>
      </c>
      <c r="H39" s="4">
        <v>1.1399999999999999</v>
      </c>
    </row>
    <row r="40" spans="2:8">
      <c r="B40" s="1" t="s">
        <v>1024</v>
      </c>
      <c r="C40" s="29" t="s">
        <v>127</v>
      </c>
      <c r="D40" s="1" t="s">
        <v>151</v>
      </c>
      <c r="E40" s="1" t="s">
        <v>172</v>
      </c>
      <c r="F40" s="4">
        <v>29407</v>
      </c>
      <c r="G40" s="4">
        <v>233.79</v>
      </c>
      <c r="H40" s="4">
        <v>1.1200000000000001</v>
      </c>
    </row>
    <row r="41" spans="2:8">
      <c r="B41" s="1" t="s">
        <v>1109</v>
      </c>
      <c r="C41" s="29" t="s">
        <v>127</v>
      </c>
      <c r="D41" s="1" t="s">
        <v>244</v>
      </c>
      <c r="E41" s="1" t="s">
        <v>370</v>
      </c>
      <c r="F41" s="4">
        <v>25896</v>
      </c>
      <c r="G41" s="4">
        <v>228.99</v>
      </c>
      <c r="H41" s="4">
        <v>1.1000000000000001</v>
      </c>
    </row>
    <row r="42" spans="2:8">
      <c r="B42" s="1" t="s">
        <v>1122</v>
      </c>
      <c r="C42" s="29" t="s">
        <v>127</v>
      </c>
      <c r="D42" s="1" t="s">
        <v>145</v>
      </c>
      <c r="E42" s="1" t="s">
        <v>402</v>
      </c>
      <c r="F42" s="4">
        <v>968</v>
      </c>
      <c r="G42" s="4">
        <v>183.92</v>
      </c>
      <c r="H42" s="4">
        <v>0.88</v>
      </c>
    </row>
    <row r="43" spans="2:8">
      <c r="B43" s="1" t="s">
        <v>1457</v>
      </c>
      <c r="C43" s="29" t="s">
        <v>127</v>
      </c>
      <c r="D43" s="1" t="s">
        <v>128</v>
      </c>
      <c r="E43" s="1" t="s">
        <v>375</v>
      </c>
      <c r="F43" s="4">
        <v>16060</v>
      </c>
      <c r="G43" s="4">
        <v>183.12</v>
      </c>
      <c r="H43" s="4">
        <v>0.88</v>
      </c>
    </row>
    <row r="44" spans="2:8">
      <c r="B44" s="1" t="s">
        <v>1123</v>
      </c>
      <c r="C44" s="29" t="s">
        <v>127</v>
      </c>
      <c r="D44" s="1" t="s">
        <v>337</v>
      </c>
      <c r="E44" s="1" t="s">
        <v>338</v>
      </c>
      <c r="F44" s="4">
        <v>39649</v>
      </c>
      <c r="G44" s="4">
        <v>182.31</v>
      </c>
      <c r="H44" s="4">
        <v>0.88</v>
      </c>
    </row>
    <row r="45" spans="2:8">
      <c r="B45" s="1" t="s">
        <v>1019</v>
      </c>
      <c r="C45" s="29" t="s">
        <v>127</v>
      </c>
      <c r="D45" s="1" t="s">
        <v>163</v>
      </c>
      <c r="E45" s="1" t="s">
        <v>342</v>
      </c>
      <c r="F45" s="4">
        <v>10284</v>
      </c>
      <c r="G45" s="4">
        <v>177</v>
      </c>
      <c r="H45" s="4">
        <v>0.85</v>
      </c>
    </row>
    <row r="46" spans="2:8">
      <c r="B46" s="1" t="s">
        <v>1020</v>
      </c>
      <c r="C46" s="29" t="s">
        <v>127</v>
      </c>
      <c r="D46" s="1" t="s">
        <v>335</v>
      </c>
      <c r="E46" s="1" t="s">
        <v>403</v>
      </c>
      <c r="F46" s="4">
        <v>26054</v>
      </c>
      <c r="G46" s="4">
        <v>174.34</v>
      </c>
      <c r="H46" s="4">
        <v>0.84</v>
      </c>
    </row>
    <row r="47" spans="2:8">
      <c r="B47" s="1" t="s">
        <v>1057</v>
      </c>
      <c r="C47" s="29" t="s">
        <v>127</v>
      </c>
      <c r="D47" s="1" t="s">
        <v>151</v>
      </c>
      <c r="E47" s="1" t="s">
        <v>152</v>
      </c>
      <c r="F47" s="4">
        <v>3379</v>
      </c>
      <c r="G47" s="4">
        <v>174.02</v>
      </c>
      <c r="H47" s="4">
        <v>0.84</v>
      </c>
    </row>
    <row r="48" spans="2:8">
      <c r="B48" s="1" t="s">
        <v>1050</v>
      </c>
      <c r="C48" s="29" t="s">
        <v>127</v>
      </c>
      <c r="D48" s="1" t="s">
        <v>175</v>
      </c>
      <c r="E48" s="1" t="s">
        <v>192</v>
      </c>
      <c r="F48" s="4">
        <v>24938</v>
      </c>
      <c r="G48" s="4">
        <v>169.69</v>
      </c>
      <c r="H48" s="4">
        <v>0.82</v>
      </c>
    </row>
    <row r="49" spans="2:8">
      <c r="B49" s="1" t="s">
        <v>1287</v>
      </c>
      <c r="C49" s="29" t="s">
        <v>127</v>
      </c>
      <c r="D49" s="1" t="s">
        <v>250</v>
      </c>
      <c r="E49" s="1" t="s">
        <v>262</v>
      </c>
      <c r="F49" s="4">
        <v>91522</v>
      </c>
      <c r="G49" s="4">
        <v>169.36</v>
      </c>
      <c r="H49" s="4">
        <v>0.81</v>
      </c>
    </row>
    <row r="50" spans="2:8">
      <c r="B50" s="1" t="s">
        <v>1288</v>
      </c>
      <c r="C50" s="29" t="s">
        <v>127</v>
      </c>
      <c r="D50" s="1" t="s">
        <v>250</v>
      </c>
      <c r="E50" s="1" t="s">
        <v>404</v>
      </c>
      <c r="F50" s="4">
        <v>125938</v>
      </c>
      <c r="G50" s="4">
        <v>167.06</v>
      </c>
      <c r="H50" s="4">
        <v>0.8</v>
      </c>
    </row>
    <row r="51" spans="2:8">
      <c r="B51" s="1" t="s">
        <v>1106</v>
      </c>
      <c r="C51" s="29" t="s">
        <v>127</v>
      </c>
      <c r="D51" s="1" t="s">
        <v>151</v>
      </c>
      <c r="E51" s="1" t="s">
        <v>167</v>
      </c>
      <c r="F51" s="4">
        <v>3310</v>
      </c>
      <c r="G51" s="4">
        <v>154.22</v>
      </c>
      <c r="H51" s="4">
        <v>0.74</v>
      </c>
    </row>
    <row r="52" spans="2:8">
      <c r="B52" s="1" t="s">
        <v>405</v>
      </c>
      <c r="C52" s="29" t="s">
        <v>127</v>
      </c>
      <c r="D52" s="1" t="s">
        <v>406</v>
      </c>
      <c r="E52" s="1" t="s">
        <v>407</v>
      </c>
      <c r="F52" s="4">
        <v>97754</v>
      </c>
      <c r="G52" s="4">
        <v>145.69999999999999</v>
      </c>
      <c r="H52" s="4">
        <v>0.7</v>
      </c>
    </row>
    <row r="53" spans="2:8">
      <c r="B53" s="1" t="s">
        <v>1062</v>
      </c>
      <c r="C53" s="29" t="s">
        <v>127</v>
      </c>
      <c r="D53" s="1" t="s">
        <v>175</v>
      </c>
      <c r="E53" s="1" t="s">
        <v>282</v>
      </c>
      <c r="F53" s="4">
        <v>11885</v>
      </c>
      <c r="G53" s="4">
        <v>136.15</v>
      </c>
      <c r="H53" s="4">
        <v>0.65</v>
      </c>
    </row>
    <row r="54" spans="2:8">
      <c r="B54" s="1" t="s">
        <v>1021</v>
      </c>
      <c r="C54" s="29" t="s">
        <v>127</v>
      </c>
      <c r="D54" s="1" t="s">
        <v>180</v>
      </c>
      <c r="E54" s="1" t="s">
        <v>408</v>
      </c>
      <c r="F54" s="4">
        <v>19408</v>
      </c>
      <c r="G54" s="4">
        <v>134.5</v>
      </c>
      <c r="H54" s="4">
        <v>0.65</v>
      </c>
    </row>
    <row r="55" spans="2:8">
      <c r="B55" s="1" t="s">
        <v>1017</v>
      </c>
      <c r="C55" s="29" t="s">
        <v>127</v>
      </c>
      <c r="D55" s="1" t="s">
        <v>244</v>
      </c>
      <c r="E55" s="1" t="s">
        <v>279</v>
      </c>
      <c r="F55" s="4">
        <v>3554</v>
      </c>
      <c r="G55" s="4">
        <v>131.76</v>
      </c>
      <c r="H55" s="4">
        <v>0.63</v>
      </c>
    </row>
    <row r="56" spans="2:8">
      <c r="B56" s="1" t="s">
        <v>1028</v>
      </c>
      <c r="C56" s="29" t="s">
        <v>127</v>
      </c>
      <c r="D56" s="1" t="s">
        <v>145</v>
      </c>
      <c r="E56" s="1" t="s">
        <v>174</v>
      </c>
      <c r="F56" s="4">
        <v>15600</v>
      </c>
      <c r="G56" s="4">
        <v>126.28</v>
      </c>
      <c r="H56" s="4">
        <v>0.61</v>
      </c>
    </row>
    <row r="57" spans="2:8">
      <c r="B57" s="1" t="s">
        <v>1139</v>
      </c>
      <c r="C57" s="29" t="s">
        <v>127</v>
      </c>
      <c r="D57" s="1" t="s">
        <v>151</v>
      </c>
      <c r="E57" s="1" t="s">
        <v>369</v>
      </c>
      <c r="F57" s="4">
        <v>13782</v>
      </c>
      <c r="G57" s="4">
        <v>124.73</v>
      </c>
      <c r="H57" s="4">
        <v>0.6</v>
      </c>
    </row>
    <row r="58" spans="2:8">
      <c r="B58" s="1" t="s">
        <v>1381</v>
      </c>
      <c r="C58" s="29" t="s">
        <v>127</v>
      </c>
      <c r="D58" s="1" t="s">
        <v>145</v>
      </c>
      <c r="E58" s="1" t="s">
        <v>409</v>
      </c>
      <c r="F58" s="4">
        <v>3210</v>
      </c>
      <c r="G58" s="4">
        <v>117.99</v>
      </c>
      <c r="H58" s="4">
        <v>0.56999999999999995</v>
      </c>
    </row>
    <row r="59" spans="2:8">
      <c r="B59" s="1" t="s">
        <v>1033</v>
      </c>
      <c r="C59" s="29" t="s">
        <v>127</v>
      </c>
      <c r="D59" s="1" t="s">
        <v>194</v>
      </c>
      <c r="E59" s="1" t="s">
        <v>355</v>
      </c>
      <c r="F59" s="4">
        <v>14899</v>
      </c>
      <c r="G59" s="4">
        <v>110.28</v>
      </c>
      <c r="H59" s="4">
        <v>0.53</v>
      </c>
    </row>
    <row r="60" spans="2:8">
      <c r="B60" s="1" t="s">
        <v>1094</v>
      </c>
      <c r="C60" s="29" t="s">
        <v>127</v>
      </c>
      <c r="D60" s="1" t="s">
        <v>163</v>
      </c>
      <c r="E60" s="1" t="s">
        <v>357</v>
      </c>
      <c r="F60" s="4">
        <v>366</v>
      </c>
      <c r="G60" s="4">
        <v>104.81</v>
      </c>
      <c r="H60" s="4">
        <v>0.5</v>
      </c>
    </row>
    <row r="61" spans="2:8">
      <c r="B61" s="1" t="s">
        <v>1051</v>
      </c>
      <c r="C61" s="29" t="s">
        <v>127</v>
      </c>
      <c r="D61" s="1" t="s">
        <v>130</v>
      </c>
      <c r="E61" s="1" t="s">
        <v>354</v>
      </c>
      <c r="F61" s="4">
        <v>24515</v>
      </c>
      <c r="G61" s="4">
        <v>102.4</v>
      </c>
      <c r="H61" s="4">
        <v>0.49</v>
      </c>
    </row>
    <row r="62" spans="2:8">
      <c r="B62" s="1" t="s">
        <v>1042</v>
      </c>
      <c r="C62" s="29" t="s">
        <v>127</v>
      </c>
      <c r="D62" s="1" t="s">
        <v>244</v>
      </c>
      <c r="E62" s="1" t="s">
        <v>410</v>
      </c>
      <c r="F62" s="4">
        <v>3529</v>
      </c>
      <c r="G62" s="4">
        <v>93.77</v>
      </c>
      <c r="H62" s="4">
        <v>0.45</v>
      </c>
    </row>
    <row r="63" spans="2:8">
      <c r="B63" s="1" t="s">
        <v>1084</v>
      </c>
      <c r="C63" s="29" t="s">
        <v>127</v>
      </c>
      <c r="D63" s="1" t="s">
        <v>244</v>
      </c>
      <c r="E63" s="1" t="s">
        <v>411</v>
      </c>
      <c r="F63" s="4">
        <v>3711</v>
      </c>
      <c r="G63" s="4">
        <v>92.21</v>
      </c>
      <c r="H63" s="4">
        <v>0.44</v>
      </c>
    </row>
    <row r="64" spans="2:8">
      <c r="B64" s="1" t="s">
        <v>1113</v>
      </c>
      <c r="C64" s="29" t="s">
        <v>127</v>
      </c>
      <c r="D64" s="1" t="s">
        <v>346</v>
      </c>
      <c r="E64" s="1" t="s">
        <v>347</v>
      </c>
      <c r="F64" s="4">
        <v>55799</v>
      </c>
      <c r="G64" s="4">
        <v>91.76</v>
      </c>
      <c r="H64" s="4">
        <v>0.44</v>
      </c>
    </row>
    <row r="65" spans="2:9">
      <c r="B65" s="1" t="s">
        <v>1378</v>
      </c>
      <c r="C65" s="29" t="s">
        <v>127</v>
      </c>
      <c r="D65" s="1" t="s">
        <v>130</v>
      </c>
      <c r="E65" s="1" t="s">
        <v>412</v>
      </c>
      <c r="F65" s="4">
        <v>68511</v>
      </c>
      <c r="G65" s="4">
        <v>87.66</v>
      </c>
      <c r="H65" s="4">
        <v>0.42</v>
      </c>
    </row>
    <row r="66" spans="2:9">
      <c r="B66" s="1" t="s">
        <v>1458</v>
      </c>
      <c r="C66" s="29" t="s">
        <v>127</v>
      </c>
      <c r="D66" s="1" t="s">
        <v>128</v>
      </c>
      <c r="E66" s="1" t="s">
        <v>395</v>
      </c>
      <c r="F66" s="4">
        <v>8249</v>
      </c>
      <c r="G66" s="4">
        <v>0</v>
      </c>
      <c r="H66" s="4">
        <v>0</v>
      </c>
      <c r="I66" s="1" t="s">
        <v>396</v>
      </c>
    </row>
    <row r="67" spans="2:9">
      <c r="B67" s="2" t="s">
        <v>196</v>
      </c>
      <c r="C67" s="31"/>
      <c r="D67" s="2"/>
      <c r="E67" s="2"/>
      <c r="F67" s="8"/>
      <c r="G67" s="8">
        <f>SUM(G13:G66)</f>
        <v>20765.790000000008</v>
      </c>
      <c r="H67" s="8">
        <f>SUM(H13:H66)</f>
        <v>99.739999999999952</v>
      </c>
    </row>
    <row r="68" spans="2:9">
      <c r="B68" s="6" t="s">
        <v>94</v>
      </c>
      <c r="C68" s="30" t="s">
        <v>95</v>
      </c>
      <c r="D68" s="6" t="s">
        <v>96</v>
      </c>
      <c r="E68" s="6" t="s">
        <v>97</v>
      </c>
      <c r="F68" s="7" t="s">
        <v>98</v>
      </c>
      <c r="G68" s="7" t="s">
        <v>99</v>
      </c>
      <c r="H68" s="7" t="s">
        <v>100</v>
      </c>
    </row>
    <row r="69" spans="2:9">
      <c r="B69" s="2" t="s">
        <v>101</v>
      </c>
    </row>
    <row r="70" spans="2:9">
      <c r="B70" s="2" t="s">
        <v>102</v>
      </c>
    </row>
    <row r="71" spans="2:9">
      <c r="B71" s="2" t="s">
        <v>379</v>
      </c>
    </row>
    <row r="72" spans="2:9">
      <c r="B72" s="1" t="s">
        <v>1388</v>
      </c>
      <c r="C72" s="29">
        <v>5.53</v>
      </c>
      <c r="D72" s="1" t="s">
        <v>303</v>
      </c>
      <c r="E72" s="1" t="s">
        <v>380</v>
      </c>
      <c r="F72" s="4">
        <v>2519</v>
      </c>
      <c r="G72" s="4">
        <v>0.73</v>
      </c>
      <c r="H72" s="4">
        <v>0</v>
      </c>
      <c r="I72" s="1" t="s">
        <v>396</v>
      </c>
    </row>
    <row r="73" spans="2:9">
      <c r="B73" s="2" t="s">
        <v>324</v>
      </c>
      <c r="C73" s="31"/>
      <c r="D73" s="2"/>
      <c r="E73" s="2"/>
      <c r="F73" s="8"/>
      <c r="G73" s="8">
        <f>SUM(G68:G72)</f>
        <v>0.73</v>
      </c>
      <c r="H73" s="8">
        <f>SUM(H68:H72)</f>
        <v>0</v>
      </c>
    </row>
    <row r="74" spans="2:9">
      <c r="B74" s="2" t="s">
        <v>381</v>
      </c>
      <c r="C74" s="31"/>
      <c r="D74" s="2"/>
      <c r="E74" s="2"/>
      <c r="F74" s="8"/>
      <c r="G74" s="8">
        <v>101.43</v>
      </c>
      <c r="H74" s="8">
        <v>0.49</v>
      </c>
    </row>
    <row r="75" spans="2:9">
      <c r="B75" s="2" t="s">
        <v>112</v>
      </c>
      <c r="C75" s="31"/>
      <c r="D75" s="2"/>
      <c r="E75" s="2"/>
      <c r="F75" s="8"/>
      <c r="G75" s="8">
        <v>20867.95</v>
      </c>
      <c r="H75" s="8">
        <v>100.24</v>
      </c>
    </row>
    <row r="76" spans="2:9">
      <c r="B76" s="2" t="s">
        <v>198</v>
      </c>
      <c r="C76" s="31"/>
      <c r="D76" s="2"/>
      <c r="E76" s="2"/>
      <c r="F76" s="8"/>
      <c r="G76" s="8">
        <v>-48.797238999999252</v>
      </c>
      <c r="H76" s="8">
        <v>-0.23999999999999488</v>
      </c>
    </row>
    <row r="77" spans="2:9">
      <c r="B77" s="2" t="s">
        <v>114</v>
      </c>
      <c r="C77" s="31"/>
      <c r="D77" s="2"/>
      <c r="E77" s="2"/>
      <c r="F77" s="8"/>
      <c r="G77" s="8">
        <v>20819.152761000001</v>
      </c>
      <c r="H77" s="8">
        <v>100</v>
      </c>
    </row>
    <row r="78" spans="2:9">
      <c r="B78" s="1" t="s">
        <v>115</v>
      </c>
    </row>
    <row r="79" spans="2:9">
      <c r="B79" s="1" t="s">
        <v>116</v>
      </c>
    </row>
    <row r="80" spans="2:9">
      <c r="B80" s="1" t="s">
        <v>117</v>
      </c>
      <c r="C80" s="37">
        <v>44500</v>
      </c>
    </row>
    <row r="81" spans="2:8" ht="25.5">
      <c r="B81" s="9" t="s">
        <v>118</v>
      </c>
      <c r="C81" s="29" t="s">
        <v>119</v>
      </c>
    </row>
    <row r="82" spans="2:8">
      <c r="B82" s="2"/>
    </row>
    <row r="83" spans="2:8">
      <c r="B83" s="2" t="s">
        <v>120</v>
      </c>
    </row>
    <row r="84" spans="2:8">
      <c r="B84" s="2" t="s">
        <v>199</v>
      </c>
    </row>
    <row r="85" spans="2:8">
      <c r="B85" s="2" t="s">
        <v>121</v>
      </c>
    </row>
    <row r="86" spans="2:8">
      <c r="B86" s="2" t="s">
        <v>586</v>
      </c>
      <c r="C86" s="31"/>
    </row>
    <row r="87" spans="2:8">
      <c r="B87" s="2" t="s">
        <v>587</v>
      </c>
      <c r="C87" s="31"/>
    </row>
    <row r="88" spans="2:8">
      <c r="B88" s="2" t="s">
        <v>588</v>
      </c>
      <c r="C88" s="31"/>
    </row>
    <row r="89" spans="2:8">
      <c r="B89" s="2" t="s">
        <v>589</v>
      </c>
      <c r="C89" s="31"/>
    </row>
    <row r="90" spans="2:8" s="46" customFormat="1">
      <c r="B90" s="47" t="s">
        <v>1558</v>
      </c>
      <c r="C90" s="48"/>
      <c r="F90" s="49"/>
      <c r="G90" s="49"/>
      <c r="H90" s="49"/>
    </row>
    <row r="91" spans="2:8" s="46" customFormat="1">
      <c r="B91" s="47" t="s">
        <v>122</v>
      </c>
      <c r="C91" s="50"/>
      <c r="F91" s="49"/>
      <c r="G91" s="49"/>
      <c r="H91" s="49"/>
    </row>
    <row r="92" spans="2:8" s="46" customFormat="1">
      <c r="B92" s="47" t="s">
        <v>123</v>
      </c>
      <c r="C92" s="50"/>
      <c r="F92" s="49"/>
      <c r="G92" s="49"/>
      <c r="H92" s="49"/>
    </row>
    <row r="93" spans="2:8" s="46" customFormat="1">
      <c r="B93" s="47"/>
      <c r="C93" s="50"/>
      <c r="F93" s="49"/>
      <c r="G93" s="49"/>
      <c r="H93" s="49"/>
    </row>
    <row r="95" spans="2:8">
      <c r="B95" s="434" t="s">
        <v>1542</v>
      </c>
      <c r="C95" s="435"/>
      <c r="D95" s="435"/>
      <c r="E95" s="435"/>
      <c r="F95" s="435"/>
      <c r="G95" s="436"/>
    </row>
    <row r="96" spans="2:8">
      <c r="B96" s="437"/>
      <c r="C96" s="438"/>
      <c r="D96" s="438"/>
      <c r="E96" s="438"/>
      <c r="F96" s="438"/>
      <c r="G96" s="439"/>
    </row>
    <row r="97" spans="2:7">
      <c r="B97" s="437"/>
      <c r="C97" s="438"/>
      <c r="D97" s="438"/>
      <c r="E97" s="438"/>
      <c r="F97" s="438"/>
      <c r="G97" s="439"/>
    </row>
    <row r="98" spans="2:7">
      <c r="B98" s="437"/>
      <c r="C98" s="438"/>
      <c r="D98" s="438"/>
      <c r="E98" s="438"/>
      <c r="F98" s="438"/>
      <c r="G98" s="439"/>
    </row>
    <row r="99" spans="2:7">
      <c r="B99" s="437"/>
      <c r="C99" s="438"/>
      <c r="D99" s="438"/>
      <c r="E99" s="438"/>
      <c r="F99" s="438"/>
      <c r="G99" s="439"/>
    </row>
    <row r="100" spans="2:7">
      <c r="B100" s="440"/>
      <c r="C100" s="441"/>
      <c r="D100" s="441"/>
      <c r="E100" s="441"/>
      <c r="F100" s="441"/>
      <c r="G100" s="442"/>
    </row>
  </sheetData>
  <mergeCells count="4">
    <mergeCell ref="B1:E1"/>
    <mergeCell ref="C3:C8"/>
    <mergeCell ref="D3:D8"/>
    <mergeCell ref="B95:G100"/>
  </mergeCells>
  <hyperlinks>
    <hyperlink ref="A1" location="Index!A1" display="Index" xr:uid="{C362C657-4C09-440C-B0A3-391BED71D229}"/>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80F0F-B4A4-4671-9F3A-F2AA9752CFB2}">
  <sheetPr codeName="Sheet94"/>
  <dimension ref="A1:I97"/>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4" style="1" bestFit="1" customWidth="1"/>
    <col min="6" max="6" width="10.28515625" style="4" bestFit="1" customWidth="1"/>
    <col min="7" max="7" width="18.140625" style="4" bestFit="1" customWidth="1"/>
    <col min="8" max="8" width="9.140625" style="4" bestFit="1" customWidth="1"/>
    <col min="9" max="9" width="1.7109375" style="1" bestFit="1" customWidth="1"/>
    <col min="10" max="16384" width="9.140625" style="1"/>
  </cols>
  <sheetData>
    <row r="1" spans="1:9">
      <c r="A1" s="3" t="s">
        <v>0</v>
      </c>
      <c r="B1" s="405" t="s">
        <v>75</v>
      </c>
      <c r="C1" s="405"/>
      <c r="D1" s="405"/>
      <c r="E1" s="405"/>
    </row>
    <row r="2" spans="1:9" ht="13.5" thickBot="1"/>
    <row r="3" spans="1:9" s="10" customFormat="1" ht="15">
      <c r="B3" s="11" t="s">
        <v>970</v>
      </c>
      <c r="C3" s="415"/>
      <c r="D3" s="418"/>
      <c r="F3" s="12"/>
      <c r="G3" s="12"/>
      <c r="H3" s="12"/>
    </row>
    <row r="4" spans="1:9" s="10" customFormat="1" ht="15">
      <c r="B4" s="14" t="s">
        <v>971</v>
      </c>
      <c r="C4" s="416"/>
      <c r="D4" s="419"/>
      <c r="F4" s="12"/>
      <c r="G4" s="12"/>
      <c r="H4" s="12"/>
    </row>
    <row r="5" spans="1:9" s="10" customFormat="1" ht="15">
      <c r="B5" s="14" t="s">
        <v>915</v>
      </c>
      <c r="C5" s="416"/>
      <c r="D5" s="419"/>
      <c r="F5" s="12"/>
      <c r="G5" s="12"/>
      <c r="H5" s="12"/>
    </row>
    <row r="6" spans="1:9" s="10" customFormat="1" ht="15">
      <c r="B6" s="14" t="s">
        <v>972</v>
      </c>
      <c r="C6" s="416"/>
      <c r="D6" s="419"/>
      <c r="F6" s="12"/>
      <c r="G6" s="12"/>
      <c r="H6" s="12"/>
    </row>
    <row r="7" spans="1:9" s="10" customFormat="1" ht="15.75" thickBot="1">
      <c r="B7" s="16" t="s">
        <v>973</v>
      </c>
      <c r="C7" s="417"/>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1039</v>
      </c>
      <c r="C15" s="29" t="s">
        <v>127</v>
      </c>
      <c r="D15" s="1" t="s">
        <v>130</v>
      </c>
      <c r="E15" s="1" t="s">
        <v>131</v>
      </c>
      <c r="F15" s="4">
        <v>158767</v>
      </c>
      <c r="G15" s="4">
        <v>4026.73</v>
      </c>
      <c r="H15" s="4">
        <v>10.68</v>
      </c>
    </row>
    <row r="16" spans="1:9">
      <c r="B16" s="1" t="s">
        <v>1285</v>
      </c>
      <c r="C16" s="29" t="s">
        <v>127</v>
      </c>
      <c r="D16" s="1" t="s">
        <v>128</v>
      </c>
      <c r="E16" s="1" t="s">
        <v>132</v>
      </c>
      <c r="F16" s="4">
        <v>214495</v>
      </c>
      <c r="G16" s="4">
        <v>3395.13</v>
      </c>
      <c r="H16" s="4">
        <v>9</v>
      </c>
    </row>
    <row r="17" spans="2:8">
      <c r="B17" s="1" t="s">
        <v>1286</v>
      </c>
      <c r="C17" s="29" t="s">
        <v>127</v>
      </c>
      <c r="D17" s="1" t="s">
        <v>133</v>
      </c>
      <c r="E17" s="1" t="s">
        <v>134</v>
      </c>
      <c r="F17" s="4">
        <v>182174</v>
      </c>
      <c r="G17" s="4">
        <v>3038.21</v>
      </c>
      <c r="H17" s="4">
        <v>8.0500000000000007</v>
      </c>
    </row>
    <row r="18" spans="2:8">
      <c r="B18" s="1" t="s">
        <v>1090</v>
      </c>
      <c r="C18" s="29" t="s">
        <v>127</v>
      </c>
      <c r="D18" s="1" t="s">
        <v>128</v>
      </c>
      <c r="E18" s="1" t="s">
        <v>129</v>
      </c>
      <c r="F18" s="4">
        <v>340265</v>
      </c>
      <c r="G18" s="4">
        <v>2729.1</v>
      </c>
      <c r="H18" s="4">
        <v>7.24</v>
      </c>
    </row>
    <row r="19" spans="2:8">
      <c r="B19" s="1" t="s">
        <v>1064</v>
      </c>
      <c r="C19" s="29" t="s">
        <v>127</v>
      </c>
      <c r="D19" s="1" t="s">
        <v>139</v>
      </c>
      <c r="E19" s="1" t="s">
        <v>140</v>
      </c>
      <c r="F19" s="4">
        <v>88561</v>
      </c>
      <c r="G19" s="4">
        <v>2519.29</v>
      </c>
      <c r="H19" s="4">
        <v>6.68</v>
      </c>
    </row>
    <row r="20" spans="2:8">
      <c r="B20" s="1" t="s">
        <v>1012</v>
      </c>
      <c r="C20" s="29" t="s">
        <v>127</v>
      </c>
      <c r="D20" s="1" t="s">
        <v>133</v>
      </c>
      <c r="E20" s="1" t="s">
        <v>135</v>
      </c>
      <c r="F20" s="4">
        <v>50879</v>
      </c>
      <c r="G20" s="4">
        <v>1728.74</v>
      </c>
      <c r="H20" s="4">
        <v>4.58</v>
      </c>
    </row>
    <row r="21" spans="2:8">
      <c r="B21" s="1" t="s">
        <v>1082</v>
      </c>
      <c r="C21" s="29" t="s">
        <v>127</v>
      </c>
      <c r="D21" s="1" t="s">
        <v>128</v>
      </c>
      <c r="E21" s="1" t="s">
        <v>136</v>
      </c>
      <c r="F21" s="4">
        <v>72108</v>
      </c>
      <c r="G21" s="4">
        <v>1464.62</v>
      </c>
      <c r="H21" s="4">
        <v>3.88</v>
      </c>
    </row>
    <row r="22" spans="2:8">
      <c r="B22" s="1" t="s">
        <v>1015</v>
      </c>
      <c r="C22" s="29" t="s">
        <v>127</v>
      </c>
      <c r="D22" s="1" t="s">
        <v>145</v>
      </c>
      <c r="E22" s="1" t="s">
        <v>153</v>
      </c>
      <c r="F22" s="4">
        <v>43804</v>
      </c>
      <c r="G22" s="4">
        <v>1048.3</v>
      </c>
      <c r="H22" s="4">
        <v>2.78</v>
      </c>
    </row>
    <row r="23" spans="2:8">
      <c r="B23" s="1" t="s">
        <v>1124</v>
      </c>
      <c r="C23" s="29" t="s">
        <v>127</v>
      </c>
      <c r="D23" s="1" t="s">
        <v>161</v>
      </c>
      <c r="E23" s="1" t="s">
        <v>162</v>
      </c>
      <c r="F23" s="4">
        <v>59215</v>
      </c>
      <c r="G23" s="4">
        <v>1046.1199999999999</v>
      </c>
      <c r="H23" s="4">
        <v>2.77</v>
      </c>
    </row>
    <row r="24" spans="2:8">
      <c r="B24" s="1" t="s">
        <v>1041</v>
      </c>
      <c r="C24" s="29" t="s">
        <v>127</v>
      </c>
      <c r="D24" s="1" t="s">
        <v>139</v>
      </c>
      <c r="E24" s="1" t="s">
        <v>372</v>
      </c>
      <c r="F24" s="4">
        <v>13039</v>
      </c>
      <c r="G24" s="4">
        <v>964.91</v>
      </c>
      <c r="H24" s="4">
        <v>2.56</v>
      </c>
    </row>
    <row r="25" spans="2:8">
      <c r="B25" s="1" t="s">
        <v>1014</v>
      </c>
      <c r="C25" s="29" t="s">
        <v>127</v>
      </c>
      <c r="D25" s="1" t="s">
        <v>145</v>
      </c>
      <c r="E25" s="1" t="s">
        <v>146</v>
      </c>
      <c r="F25" s="4">
        <v>428050</v>
      </c>
      <c r="G25" s="4">
        <v>955.41</v>
      </c>
      <c r="H25" s="4">
        <v>2.5299999999999998</v>
      </c>
    </row>
    <row r="26" spans="2:8">
      <c r="B26" s="1" t="s">
        <v>280</v>
      </c>
      <c r="C26" s="29" t="s">
        <v>127</v>
      </c>
      <c r="D26" s="1" t="s">
        <v>128</v>
      </c>
      <c r="E26" s="1" t="s">
        <v>281</v>
      </c>
      <c r="F26" s="4">
        <v>188159</v>
      </c>
      <c r="G26" s="4">
        <v>944.84</v>
      </c>
      <c r="H26" s="4">
        <v>2.5</v>
      </c>
    </row>
    <row r="27" spans="2:8">
      <c r="B27" s="1" t="s">
        <v>1027</v>
      </c>
      <c r="C27" s="29" t="s">
        <v>127</v>
      </c>
      <c r="D27" s="1" t="s">
        <v>128</v>
      </c>
      <c r="E27" s="1" t="s">
        <v>144</v>
      </c>
      <c r="F27" s="4">
        <v>125973</v>
      </c>
      <c r="G27" s="4">
        <v>934.72</v>
      </c>
      <c r="H27" s="4">
        <v>2.48</v>
      </c>
    </row>
    <row r="28" spans="2:8">
      <c r="B28" s="1" t="s">
        <v>1038</v>
      </c>
      <c r="C28" s="29" t="s">
        <v>127</v>
      </c>
      <c r="D28" s="1" t="s">
        <v>141</v>
      </c>
      <c r="E28" s="1" t="s">
        <v>142</v>
      </c>
      <c r="F28" s="4">
        <v>115712</v>
      </c>
      <c r="G28" s="4">
        <v>793.03</v>
      </c>
      <c r="H28" s="4">
        <v>2.1</v>
      </c>
    </row>
    <row r="29" spans="2:8">
      <c r="B29" s="1" t="s">
        <v>1063</v>
      </c>
      <c r="C29" s="29" t="s">
        <v>127</v>
      </c>
      <c r="D29" s="1" t="s">
        <v>145</v>
      </c>
      <c r="E29" s="1" t="s">
        <v>376</v>
      </c>
      <c r="F29" s="4">
        <v>22017</v>
      </c>
      <c r="G29" s="4">
        <v>682.55</v>
      </c>
      <c r="H29" s="4">
        <v>1.81</v>
      </c>
    </row>
    <row r="30" spans="2:8">
      <c r="B30" s="1" t="s">
        <v>1013</v>
      </c>
      <c r="C30" s="29" t="s">
        <v>127</v>
      </c>
      <c r="D30" s="1" t="s">
        <v>133</v>
      </c>
      <c r="E30" s="1" t="s">
        <v>260</v>
      </c>
      <c r="F30" s="4">
        <v>53119</v>
      </c>
      <c r="G30" s="4">
        <v>607.54999999999995</v>
      </c>
      <c r="H30" s="4">
        <v>1.61</v>
      </c>
    </row>
    <row r="31" spans="2:8">
      <c r="B31" s="1" t="s">
        <v>1025</v>
      </c>
      <c r="C31" s="29" t="s">
        <v>127</v>
      </c>
      <c r="D31" s="1" t="s">
        <v>175</v>
      </c>
      <c r="E31" s="1" t="s">
        <v>399</v>
      </c>
      <c r="F31" s="4">
        <v>2951</v>
      </c>
      <c r="G31" s="4">
        <v>525.9</v>
      </c>
      <c r="H31" s="4">
        <v>1.39</v>
      </c>
    </row>
    <row r="32" spans="2:8">
      <c r="B32" s="1" t="s">
        <v>1016</v>
      </c>
      <c r="C32" s="29" t="s">
        <v>127</v>
      </c>
      <c r="D32" s="1" t="s">
        <v>335</v>
      </c>
      <c r="E32" s="1" t="s">
        <v>336</v>
      </c>
      <c r="F32" s="4">
        <v>38030</v>
      </c>
      <c r="G32" s="4">
        <v>500.46</v>
      </c>
      <c r="H32" s="4">
        <v>1.33</v>
      </c>
    </row>
    <row r="33" spans="2:8">
      <c r="B33" s="1" t="s">
        <v>1130</v>
      </c>
      <c r="C33" s="29" t="s">
        <v>127</v>
      </c>
      <c r="D33" s="1" t="s">
        <v>244</v>
      </c>
      <c r="E33" s="1" t="s">
        <v>400</v>
      </c>
      <c r="F33" s="4">
        <v>6505</v>
      </c>
      <c r="G33" s="4">
        <v>486.73</v>
      </c>
      <c r="H33" s="4">
        <v>1.29</v>
      </c>
    </row>
    <row r="34" spans="2:8">
      <c r="B34" s="1" t="s">
        <v>1047</v>
      </c>
      <c r="C34" s="29" t="s">
        <v>127</v>
      </c>
      <c r="D34" s="1" t="s">
        <v>137</v>
      </c>
      <c r="E34" s="1" t="s">
        <v>138</v>
      </c>
      <c r="F34" s="4">
        <v>20363</v>
      </c>
      <c r="G34" s="4">
        <v>485.36</v>
      </c>
      <c r="H34" s="4">
        <v>1.29</v>
      </c>
    </row>
    <row r="35" spans="2:8">
      <c r="B35" s="1" t="s">
        <v>1037</v>
      </c>
      <c r="C35" s="29" t="s">
        <v>127</v>
      </c>
      <c r="D35" s="1" t="s">
        <v>133</v>
      </c>
      <c r="E35" s="1" t="s">
        <v>143</v>
      </c>
      <c r="F35" s="4">
        <v>72337</v>
      </c>
      <c r="G35" s="4">
        <v>467.84</v>
      </c>
      <c r="H35" s="4">
        <v>1.24</v>
      </c>
    </row>
    <row r="36" spans="2:8">
      <c r="B36" s="1" t="s">
        <v>1049</v>
      </c>
      <c r="C36" s="29" t="s">
        <v>127</v>
      </c>
      <c r="D36" s="1" t="s">
        <v>133</v>
      </c>
      <c r="E36" s="1" t="s">
        <v>401</v>
      </c>
      <c r="F36" s="4">
        <v>30136</v>
      </c>
      <c r="G36" s="4">
        <v>445.36</v>
      </c>
      <c r="H36" s="4">
        <v>1.18</v>
      </c>
    </row>
    <row r="37" spans="2:8">
      <c r="B37" s="1" t="s">
        <v>1018</v>
      </c>
      <c r="C37" s="29" t="s">
        <v>127</v>
      </c>
      <c r="D37" s="1" t="s">
        <v>163</v>
      </c>
      <c r="E37" s="1" t="s">
        <v>164</v>
      </c>
      <c r="F37" s="4">
        <v>5650</v>
      </c>
      <c r="G37" s="4">
        <v>431.44</v>
      </c>
      <c r="H37" s="4">
        <v>1.1399999999999999</v>
      </c>
    </row>
    <row r="38" spans="2:8">
      <c r="B38" s="1" t="s">
        <v>1129</v>
      </c>
      <c r="C38" s="29" t="s">
        <v>127</v>
      </c>
      <c r="D38" s="1" t="s">
        <v>244</v>
      </c>
      <c r="E38" s="1" t="s">
        <v>377</v>
      </c>
      <c r="F38" s="4">
        <v>87002</v>
      </c>
      <c r="G38" s="4">
        <v>420.83</v>
      </c>
      <c r="H38" s="4">
        <v>1.1200000000000001</v>
      </c>
    </row>
    <row r="39" spans="2:8">
      <c r="B39" s="1" t="s">
        <v>1024</v>
      </c>
      <c r="C39" s="29" t="s">
        <v>127</v>
      </c>
      <c r="D39" s="1" t="s">
        <v>151</v>
      </c>
      <c r="E39" s="1" t="s">
        <v>172</v>
      </c>
      <c r="F39" s="4">
        <v>52610</v>
      </c>
      <c r="G39" s="4">
        <v>418.25</v>
      </c>
      <c r="H39" s="4">
        <v>1.1100000000000001</v>
      </c>
    </row>
    <row r="40" spans="2:8">
      <c r="B40" s="1" t="s">
        <v>1109</v>
      </c>
      <c r="C40" s="29" t="s">
        <v>127</v>
      </c>
      <c r="D40" s="1" t="s">
        <v>244</v>
      </c>
      <c r="E40" s="1" t="s">
        <v>370</v>
      </c>
      <c r="F40" s="4">
        <v>46520</v>
      </c>
      <c r="G40" s="4">
        <v>411.35</v>
      </c>
      <c r="H40" s="4">
        <v>1.0900000000000001</v>
      </c>
    </row>
    <row r="41" spans="2:8">
      <c r="B41" s="1" t="s">
        <v>1457</v>
      </c>
      <c r="C41" s="29" t="s">
        <v>127</v>
      </c>
      <c r="D41" s="1" t="s">
        <v>128</v>
      </c>
      <c r="E41" s="1" t="s">
        <v>375</v>
      </c>
      <c r="F41" s="4">
        <v>29569</v>
      </c>
      <c r="G41" s="4">
        <v>337.15</v>
      </c>
      <c r="H41" s="4">
        <v>0.89</v>
      </c>
    </row>
    <row r="42" spans="2:8">
      <c r="B42" s="1" t="s">
        <v>1122</v>
      </c>
      <c r="C42" s="29" t="s">
        <v>127</v>
      </c>
      <c r="D42" s="1" t="s">
        <v>145</v>
      </c>
      <c r="E42" s="1" t="s">
        <v>402</v>
      </c>
      <c r="F42" s="4">
        <v>1739</v>
      </c>
      <c r="G42" s="4">
        <v>330.41</v>
      </c>
      <c r="H42" s="4">
        <v>0.88</v>
      </c>
    </row>
    <row r="43" spans="2:8">
      <c r="B43" s="1" t="s">
        <v>1123</v>
      </c>
      <c r="C43" s="29" t="s">
        <v>127</v>
      </c>
      <c r="D43" s="1" t="s">
        <v>337</v>
      </c>
      <c r="E43" s="1" t="s">
        <v>338</v>
      </c>
      <c r="F43" s="4">
        <v>71114</v>
      </c>
      <c r="G43" s="4">
        <v>326.98</v>
      </c>
      <c r="H43" s="4">
        <v>0.87</v>
      </c>
    </row>
    <row r="44" spans="2:8">
      <c r="B44" s="1" t="s">
        <v>1020</v>
      </c>
      <c r="C44" s="29" t="s">
        <v>127</v>
      </c>
      <c r="D44" s="1" t="s">
        <v>335</v>
      </c>
      <c r="E44" s="1" t="s">
        <v>403</v>
      </c>
      <c r="F44" s="4">
        <v>48249</v>
      </c>
      <c r="G44" s="4">
        <v>322.86</v>
      </c>
      <c r="H44" s="4">
        <v>0.86</v>
      </c>
    </row>
    <row r="45" spans="2:8">
      <c r="B45" s="1" t="s">
        <v>1057</v>
      </c>
      <c r="C45" s="29" t="s">
        <v>127</v>
      </c>
      <c r="D45" s="1" t="s">
        <v>151</v>
      </c>
      <c r="E45" s="1" t="s">
        <v>152</v>
      </c>
      <c r="F45" s="4">
        <v>6224</v>
      </c>
      <c r="G45" s="4">
        <v>320.55</v>
      </c>
      <c r="H45" s="4">
        <v>0.85</v>
      </c>
    </row>
    <row r="46" spans="2:8">
      <c r="B46" s="1" t="s">
        <v>1019</v>
      </c>
      <c r="C46" s="29" t="s">
        <v>127</v>
      </c>
      <c r="D46" s="1" t="s">
        <v>163</v>
      </c>
      <c r="E46" s="1" t="s">
        <v>342</v>
      </c>
      <c r="F46" s="4">
        <v>18596</v>
      </c>
      <c r="G46" s="4">
        <v>320.06</v>
      </c>
      <c r="H46" s="4">
        <v>0.85</v>
      </c>
    </row>
    <row r="47" spans="2:8">
      <c r="B47" s="1" t="s">
        <v>1050</v>
      </c>
      <c r="C47" s="29" t="s">
        <v>127</v>
      </c>
      <c r="D47" s="1" t="s">
        <v>175</v>
      </c>
      <c r="E47" s="1" t="s">
        <v>192</v>
      </c>
      <c r="F47" s="4">
        <v>45233</v>
      </c>
      <c r="G47" s="4">
        <v>307.79000000000002</v>
      </c>
      <c r="H47" s="4">
        <v>0.82</v>
      </c>
    </row>
    <row r="48" spans="2:8">
      <c r="B48" s="1" t="s">
        <v>1288</v>
      </c>
      <c r="C48" s="29" t="s">
        <v>127</v>
      </c>
      <c r="D48" s="1" t="s">
        <v>250</v>
      </c>
      <c r="E48" s="1" t="s">
        <v>404</v>
      </c>
      <c r="F48" s="4">
        <v>231958</v>
      </c>
      <c r="G48" s="4">
        <v>307.69</v>
      </c>
      <c r="H48" s="4">
        <v>0.82</v>
      </c>
    </row>
    <row r="49" spans="2:8">
      <c r="B49" s="1" t="s">
        <v>1287</v>
      </c>
      <c r="C49" s="29" t="s">
        <v>127</v>
      </c>
      <c r="D49" s="1" t="s">
        <v>250</v>
      </c>
      <c r="E49" s="1" t="s">
        <v>262</v>
      </c>
      <c r="F49" s="4">
        <v>165741</v>
      </c>
      <c r="G49" s="4">
        <v>306.7</v>
      </c>
      <c r="H49" s="4">
        <v>0.81</v>
      </c>
    </row>
    <row r="50" spans="2:8">
      <c r="B50" s="1" t="s">
        <v>1106</v>
      </c>
      <c r="C50" s="29" t="s">
        <v>127</v>
      </c>
      <c r="D50" s="1" t="s">
        <v>151</v>
      </c>
      <c r="E50" s="1" t="s">
        <v>167</v>
      </c>
      <c r="F50" s="4">
        <v>5933</v>
      </c>
      <c r="G50" s="4">
        <v>276.43</v>
      </c>
      <c r="H50" s="4">
        <v>0.73</v>
      </c>
    </row>
    <row r="51" spans="2:8">
      <c r="B51" s="1" t="s">
        <v>405</v>
      </c>
      <c r="C51" s="29" t="s">
        <v>127</v>
      </c>
      <c r="D51" s="1" t="s">
        <v>406</v>
      </c>
      <c r="E51" s="1" t="s">
        <v>407</v>
      </c>
      <c r="F51" s="4">
        <v>177602</v>
      </c>
      <c r="G51" s="4">
        <v>264.72000000000003</v>
      </c>
      <c r="H51" s="4">
        <v>0.7</v>
      </c>
    </row>
    <row r="52" spans="2:8">
      <c r="B52" s="1" t="s">
        <v>1021</v>
      </c>
      <c r="C52" s="29" t="s">
        <v>127</v>
      </c>
      <c r="D52" s="1" t="s">
        <v>180</v>
      </c>
      <c r="E52" s="1" t="s">
        <v>408</v>
      </c>
      <c r="F52" s="4">
        <v>36009</v>
      </c>
      <c r="G52" s="4">
        <v>249.54</v>
      </c>
      <c r="H52" s="4">
        <v>0.66</v>
      </c>
    </row>
    <row r="53" spans="2:8">
      <c r="B53" s="1" t="s">
        <v>1062</v>
      </c>
      <c r="C53" s="29" t="s">
        <v>127</v>
      </c>
      <c r="D53" s="1" t="s">
        <v>175</v>
      </c>
      <c r="E53" s="1" t="s">
        <v>282</v>
      </c>
      <c r="F53" s="4">
        <v>21627</v>
      </c>
      <c r="G53" s="4">
        <v>247.75</v>
      </c>
      <c r="H53" s="4">
        <v>0.66</v>
      </c>
    </row>
    <row r="54" spans="2:8">
      <c r="B54" s="1" t="s">
        <v>1028</v>
      </c>
      <c r="C54" s="29" t="s">
        <v>127</v>
      </c>
      <c r="D54" s="1" t="s">
        <v>145</v>
      </c>
      <c r="E54" s="1" t="s">
        <v>174</v>
      </c>
      <c r="F54" s="4">
        <v>28974</v>
      </c>
      <c r="G54" s="4">
        <v>234.54</v>
      </c>
      <c r="H54" s="4">
        <v>0.62</v>
      </c>
    </row>
    <row r="55" spans="2:8">
      <c r="B55" s="1" t="s">
        <v>1017</v>
      </c>
      <c r="C55" s="29" t="s">
        <v>127</v>
      </c>
      <c r="D55" s="1" t="s">
        <v>244</v>
      </c>
      <c r="E55" s="1" t="s">
        <v>279</v>
      </c>
      <c r="F55" s="4">
        <v>6287</v>
      </c>
      <c r="G55" s="4">
        <v>233.07</v>
      </c>
      <c r="H55" s="4">
        <v>0.62</v>
      </c>
    </row>
    <row r="56" spans="2:8">
      <c r="B56" s="1" t="s">
        <v>1139</v>
      </c>
      <c r="C56" s="29" t="s">
        <v>127</v>
      </c>
      <c r="D56" s="1" t="s">
        <v>151</v>
      </c>
      <c r="E56" s="1" t="s">
        <v>369</v>
      </c>
      <c r="F56" s="4">
        <v>24490</v>
      </c>
      <c r="G56" s="4">
        <v>221.65</v>
      </c>
      <c r="H56" s="4">
        <v>0.59</v>
      </c>
    </row>
    <row r="57" spans="2:8">
      <c r="B57" s="1" t="s">
        <v>1381</v>
      </c>
      <c r="C57" s="29" t="s">
        <v>127</v>
      </c>
      <c r="D57" s="1" t="s">
        <v>145</v>
      </c>
      <c r="E57" s="1" t="s">
        <v>409</v>
      </c>
      <c r="F57" s="4">
        <v>5684</v>
      </c>
      <c r="G57" s="4">
        <v>208.93</v>
      </c>
      <c r="H57" s="4">
        <v>0.55000000000000004</v>
      </c>
    </row>
    <row r="58" spans="2:8">
      <c r="B58" s="1" t="s">
        <v>1033</v>
      </c>
      <c r="C58" s="29" t="s">
        <v>127</v>
      </c>
      <c r="D58" s="1" t="s">
        <v>194</v>
      </c>
      <c r="E58" s="1" t="s">
        <v>355</v>
      </c>
      <c r="F58" s="4">
        <v>26515</v>
      </c>
      <c r="G58" s="4">
        <v>196.26</v>
      </c>
      <c r="H58" s="4">
        <v>0.52</v>
      </c>
    </row>
    <row r="59" spans="2:8">
      <c r="B59" s="1" t="s">
        <v>1051</v>
      </c>
      <c r="C59" s="29" t="s">
        <v>127</v>
      </c>
      <c r="D59" s="1" t="s">
        <v>130</v>
      </c>
      <c r="E59" s="1" t="s">
        <v>354</v>
      </c>
      <c r="F59" s="4">
        <v>46017</v>
      </c>
      <c r="G59" s="4">
        <v>192.21</v>
      </c>
      <c r="H59" s="4">
        <v>0.51</v>
      </c>
    </row>
    <row r="60" spans="2:8">
      <c r="B60" s="1" t="s">
        <v>1094</v>
      </c>
      <c r="C60" s="29" t="s">
        <v>127</v>
      </c>
      <c r="D60" s="1" t="s">
        <v>163</v>
      </c>
      <c r="E60" s="1" t="s">
        <v>357</v>
      </c>
      <c r="F60" s="4">
        <v>655</v>
      </c>
      <c r="G60" s="4">
        <v>187.56</v>
      </c>
      <c r="H60" s="4">
        <v>0.5</v>
      </c>
    </row>
    <row r="61" spans="2:8">
      <c r="B61" s="1" t="s">
        <v>1113</v>
      </c>
      <c r="C61" s="29" t="s">
        <v>127</v>
      </c>
      <c r="D61" s="1" t="s">
        <v>346</v>
      </c>
      <c r="E61" s="1" t="s">
        <v>347</v>
      </c>
      <c r="F61" s="4">
        <v>101278</v>
      </c>
      <c r="G61" s="4">
        <v>166.55</v>
      </c>
      <c r="H61" s="4">
        <v>0.44</v>
      </c>
    </row>
    <row r="62" spans="2:8">
      <c r="B62" s="1" t="s">
        <v>1042</v>
      </c>
      <c r="C62" s="29" t="s">
        <v>127</v>
      </c>
      <c r="D62" s="1" t="s">
        <v>244</v>
      </c>
      <c r="E62" s="1" t="s">
        <v>410</v>
      </c>
      <c r="F62" s="4">
        <v>6266</v>
      </c>
      <c r="G62" s="4">
        <v>166.49</v>
      </c>
      <c r="H62" s="4">
        <v>0.44</v>
      </c>
    </row>
    <row r="63" spans="2:8">
      <c r="B63" s="1" t="s">
        <v>1084</v>
      </c>
      <c r="C63" s="29" t="s">
        <v>127</v>
      </c>
      <c r="D63" s="1" t="s">
        <v>244</v>
      </c>
      <c r="E63" s="1" t="s">
        <v>411</v>
      </c>
      <c r="F63" s="4">
        <v>6686</v>
      </c>
      <c r="G63" s="4">
        <v>166.13</v>
      </c>
      <c r="H63" s="4">
        <v>0.44</v>
      </c>
    </row>
    <row r="64" spans="2:8">
      <c r="B64" s="1" t="s">
        <v>1378</v>
      </c>
      <c r="C64" s="29" t="s">
        <v>127</v>
      </c>
      <c r="D64" s="1" t="s">
        <v>130</v>
      </c>
      <c r="E64" s="1" t="s">
        <v>412</v>
      </c>
      <c r="F64" s="4">
        <v>123951</v>
      </c>
      <c r="G64" s="4">
        <v>158.6</v>
      </c>
      <c r="H64" s="4">
        <v>0.42</v>
      </c>
    </row>
    <row r="65" spans="2:9">
      <c r="B65" s="1" t="s">
        <v>1458</v>
      </c>
      <c r="C65" s="29" t="s">
        <v>127</v>
      </c>
      <c r="D65" s="1" t="s">
        <v>128</v>
      </c>
      <c r="E65" s="1" t="s">
        <v>395</v>
      </c>
      <c r="F65" s="4">
        <v>31269</v>
      </c>
      <c r="G65" s="4">
        <v>0</v>
      </c>
      <c r="H65" s="4">
        <v>0</v>
      </c>
      <c r="I65" s="1" t="s">
        <v>396</v>
      </c>
    </row>
    <row r="66" spans="2:9">
      <c r="B66" s="2" t="s">
        <v>196</v>
      </c>
      <c r="C66" s="31"/>
      <c r="D66" s="2"/>
      <c r="E66" s="2"/>
      <c r="F66" s="8"/>
      <c r="G66" s="8">
        <f>SUM(G12:G65)</f>
        <v>37523.39</v>
      </c>
      <c r="H66" s="8">
        <f>SUM(H12:H65)</f>
        <v>99.48</v>
      </c>
    </row>
    <row r="67" spans="2:9">
      <c r="B67" s="6" t="s">
        <v>94</v>
      </c>
      <c r="C67" s="30" t="s">
        <v>95</v>
      </c>
      <c r="D67" s="6" t="s">
        <v>96</v>
      </c>
      <c r="E67" s="6" t="s">
        <v>97</v>
      </c>
      <c r="F67" s="7" t="s">
        <v>98</v>
      </c>
      <c r="G67" s="7" t="s">
        <v>99</v>
      </c>
      <c r="H67" s="7" t="s">
        <v>100</v>
      </c>
    </row>
    <row r="68" spans="2:9">
      <c r="B68" s="2" t="s">
        <v>101</v>
      </c>
    </row>
    <row r="69" spans="2:9">
      <c r="B69" s="2" t="s">
        <v>102</v>
      </c>
    </row>
    <row r="70" spans="2:9">
      <c r="B70" s="2" t="s">
        <v>379</v>
      </c>
    </row>
    <row r="71" spans="2:9">
      <c r="B71" s="1" t="s">
        <v>1388</v>
      </c>
      <c r="C71" s="29">
        <v>5.53</v>
      </c>
      <c r="D71" s="1" t="s">
        <v>303</v>
      </c>
      <c r="E71" s="1" t="s">
        <v>380</v>
      </c>
      <c r="F71" s="4">
        <v>5753</v>
      </c>
      <c r="G71" s="4">
        <v>1.67</v>
      </c>
      <c r="H71" s="4">
        <v>0</v>
      </c>
      <c r="I71" s="1" t="s">
        <v>396</v>
      </c>
    </row>
    <row r="72" spans="2:9">
      <c r="B72" s="2" t="s">
        <v>324</v>
      </c>
      <c r="C72" s="31"/>
      <c r="D72" s="2"/>
      <c r="E72" s="2"/>
      <c r="F72" s="8"/>
      <c r="G72" s="8">
        <f>SUM(G67:G71)</f>
        <v>1.67</v>
      </c>
      <c r="H72" s="8">
        <f>SUM(H67:H71)</f>
        <v>0</v>
      </c>
    </row>
    <row r="73" spans="2:9">
      <c r="B73" s="2" t="s">
        <v>381</v>
      </c>
      <c r="C73" s="31"/>
      <c r="D73" s="2"/>
      <c r="E73" s="2"/>
      <c r="F73" s="8"/>
      <c r="G73" s="8">
        <v>150.19</v>
      </c>
      <c r="H73" s="8">
        <v>0.4</v>
      </c>
    </row>
    <row r="74" spans="2:9">
      <c r="B74" s="2" t="s">
        <v>112</v>
      </c>
      <c r="C74" s="31"/>
      <c r="D74" s="2"/>
      <c r="E74" s="2"/>
      <c r="F74" s="8"/>
      <c r="G74" s="8">
        <v>37675.25</v>
      </c>
      <c r="H74" s="8">
        <v>99.88</v>
      </c>
    </row>
    <row r="75" spans="2:9">
      <c r="B75" s="2" t="s">
        <v>113</v>
      </c>
      <c r="C75" s="31"/>
      <c r="D75" s="2"/>
      <c r="E75" s="2"/>
      <c r="F75" s="8"/>
      <c r="G75" s="8">
        <v>44.191467200000773</v>
      </c>
      <c r="H75" s="8">
        <v>0.12000000000000455</v>
      </c>
    </row>
    <row r="76" spans="2:9">
      <c r="B76" s="2" t="s">
        <v>114</v>
      </c>
      <c r="C76" s="31"/>
      <c r="D76" s="2"/>
      <c r="E76" s="2"/>
      <c r="F76" s="8"/>
      <c r="G76" s="8">
        <v>37719.441467199998</v>
      </c>
      <c r="H76" s="8">
        <v>100</v>
      </c>
    </row>
    <row r="77" spans="2:9">
      <c r="B77" s="1" t="s">
        <v>115</v>
      </c>
    </row>
    <row r="78" spans="2:9">
      <c r="B78" s="1" t="s">
        <v>116</v>
      </c>
    </row>
    <row r="79" spans="2:9">
      <c r="B79" s="1" t="s">
        <v>117</v>
      </c>
      <c r="C79" s="37">
        <v>44500</v>
      </c>
    </row>
    <row r="80" spans="2:9" ht="25.5">
      <c r="B80" s="9" t="s">
        <v>118</v>
      </c>
      <c r="C80" s="29" t="s">
        <v>119</v>
      </c>
    </row>
    <row r="81" spans="2:8">
      <c r="B81" s="2"/>
    </row>
    <row r="82" spans="2:8">
      <c r="B82" s="2" t="s">
        <v>120</v>
      </c>
    </row>
    <row r="83" spans="2:8">
      <c r="B83" s="2" t="s">
        <v>199</v>
      </c>
    </row>
    <row r="84" spans="2:8">
      <c r="B84" s="2" t="s">
        <v>121</v>
      </c>
    </row>
    <row r="85" spans="2:8">
      <c r="B85" s="2" t="s">
        <v>413</v>
      </c>
      <c r="C85" s="31"/>
    </row>
    <row r="86" spans="2:8">
      <c r="B86" s="2" t="s">
        <v>414</v>
      </c>
      <c r="C86" s="31"/>
    </row>
    <row r="87" spans="2:8" s="46" customFormat="1">
      <c r="B87" s="47" t="s">
        <v>1543</v>
      </c>
      <c r="C87" s="48"/>
      <c r="F87" s="49"/>
      <c r="G87" s="49"/>
      <c r="H87" s="49"/>
    </row>
    <row r="88" spans="2:8" s="46" customFormat="1">
      <c r="B88" s="47" t="s">
        <v>122</v>
      </c>
      <c r="C88" s="50"/>
      <c r="F88" s="49"/>
      <c r="G88" s="49"/>
      <c r="H88" s="49"/>
    </row>
    <row r="89" spans="2:8" s="46" customFormat="1">
      <c r="B89" s="47" t="s">
        <v>123</v>
      </c>
      <c r="C89" s="50"/>
      <c r="F89" s="49"/>
      <c r="G89" s="49"/>
      <c r="H89" s="49"/>
    </row>
    <row r="92" spans="2:8">
      <c r="B92" s="434" t="s">
        <v>1542</v>
      </c>
      <c r="C92" s="435"/>
      <c r="D92" s="435"/>
      <c r="E92" s="435"/>
      <c r="F92" s="435"/>
      <c r="G92" s="436"/>
    </row>
    <row r="93" spans="2:8">
      <c r="B93" s="437"/>
      <c r="C93" s="438"/>
      <c r="D93" s="438"/>
      <c r="E93" s="438"/>
      <c r="F93" s="438"/>
      <c r="G93" s="439"/>
    </row>
    <row r="94" spans="2:8">
      <c r="B94" s="437"/>
      <c r="C94" s="438"/>
      <c r="D94" s="438"/>
      <c r="E94" s="438"/>
      <c r="F94" s="438"/>
      <c r="G94" s="439"/>
    </row>
    <row r="95" spans="2:8">
      <c r="B95" s="437"/>
      <c r="C95" s="438"/>
      <c r="D95" s="438"/>
      <c r="E95" s="438"/>
      <c r="F95" s="438"/>
      <c r="G95" s="439"/>
    </row>
    <row r="96" spans="2:8">
      <c r="B96" s="437"/>
      <c r="C96" s="438"/>
      <c r="D96" s="438"/>
      <c r="E96" s="438"/>
      <c r="F96" s="438"/>
      <c r="G96" s="439"/>
    </row>
    <row r="97" spans="2:7">
      <c r="B97" s="440"/>
      <c r="C97" s="441"/>
      <c r="D97" s="441"/>
      <c r="E97" s="441"/>
      <c r="F97" s="441"/>
      <c r="G97" s="442"/>
    </row>
  </sheetData>
  <mergeCells count="4">
    <mergeCell ref="B1:E1"/>
    <mergeCell ref="C3:C7"/>
    <mergeCell ref="D3:D7"/>
    <mergeCell ref="B92:G97"/>
  </mergeCells>
  <hyperlinks>
    <hyperlink ref="A1" location="Index!A1" display="Index" xr:uid="{AF7C5BEF-244B-4487-AEE6-C56035DC9996}"/>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805CD-A244-40E9-B58B-2ED7AF3E1396}">
  <sheetPr codeName="Sheet95"/>
  <dimension ref="A1:I51"/>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25.7109375" style="1" customWidth="1"/>
    <col min="5" max="5" width="13.5703125" style="1" bestFit="1" customWidth="1"/>
    <col min="6" max="6" width="10.28515625" style="4" bestFit="1" customWidth="1"/>
    <col min="7" max="7" width="18.140625" style="4" bestFit="1" customWidth="1"/>
    <col min="8" max="8" width="9.140625" style="4"/>
    <col min="9" max="9" width="1.7109375" style="1" bestFit="1" customWidth="1"/>
    <col min="10" max="16384" width="9.140625" style="1"/>
  </cols>
  <sheetData>
    <row r="1" spans="1:9">
      <c r="A1" s="3" t="s">
        <v>0</v>
      </c>
      <c r="B1" s="405" t="s">
        <v>77</v>
      </c>
      <c r="C1" s="405"/>
      <c r="D1" s="405"/>
      <c r="E1" s="405"/>
    </row>
    <row r="2" spans="1:9" ht="13.5" thickBot="1"/>
    <row r="3" spans="1:9" s="10" customFormat="1" ht="15">
      <c r="B3" s="11" t="s">
        <v>974</v>
      </c>
      <c r="C3" s="415"/>
      <c r="D3" s="418"/>
      <c r="F3" s="12"/>
      <c r="G3" s="12"/>
      <c r="H3" s="12"/>
    </row>
    <row r="4" spans="1:9" s="10" customFormat="1" ht="15">
      <c r="B4" s="15" t="s">
        <v>975</v>
      </c>
      <c r="C4" s="416"/>
      <c r="D4" s="419"/>
      <c r="F4" s="12"/>
      <c r="G4" s="12"/>
      <c r="H4" s="12"/>
    </row>
    <row r="5" spans="1:9" s="10" customFormat="1" ht="15">
      <c r="B5" s="14" t="s">
        <v>915</v>
      </c>
      <c r="C5" s="416"/>
      <c r="D5" s="419"/>
      <c r="F5" s="12"/>
      <c r="G5" s="12"/>
      <c r="H5" s="12"/>
    </row>
    <row r="6" spans="1:9" s="10" customFormat="1" ht="15">
      <c r="B6" s="14" t="s">
        <v>972</v>
      </c>
      <c r="C6" s="416"/>
      <c r="D6" s="419"/>
      <c r="F6" s="12"/>
      <c r="G6" s="12"/>
      <c r="H6" s="12"/>
    </row>
    <row r="7" spans="1:9" s="10" customFormat="1" ht="30.75" thickBot="1">
      <c r="B7" s="16" t="s">
        <v>976</v>
      </c>
      <c r="C7" s="417"/>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1090</v>
      </c>
      <c r="C15" s="29" t="s">
        <v>127</v>
      </c>
      <c r="D15" s="1" t="s">
        <v>128</v>
      </c>
      <c r="E15" s="1" t="s">
        <v>129</v>
      </c>
      <c r="F15" s="4">
        <v>46528</v>
      </c>
      <c r="G15" s="4">
        <v>373.18</v>
      </c>
      <c r="H15" s="4">
        <v>24.78</v>
      </c>
    </row>
    <row r="16" spans="1:9">
      <c r="B16" s="1" t="s">
        <v>1285</v>
      </c>
      <c r="C16" s="29" t="s">
        <v>127</v>
      </c>
      <c r="D16" s="1" t="s">
        <v>128</v>
      </c>
      <c r="E16" s="1" t="s">
        <v>132</v>
      </c>
      <c r="F16" s="4">
        <v>23391</v>
      </c>
      <c r="G16" s="4">
        <v>370.24</v>
      </c>
      <c r="H16" s="4">
        <v>24.58</v>
      </c>
    </row>
    <row r="17" spans="2:9">
      <c r="B17" s="1" t="s">
        <v>1082</v>
      </c>
      <c r="C17" s="29" t="s">
        <v>127</v>
      </c>
      <c r="D17" s="1" t="s">
        <v>128</v>
      </c>
      <c r="E17" s="1" t="s">
        <v>136</v>
      </c>
      <c r="F17" s="4">
        <v>9824</v>
      </c>
      <c r="G17" s="4">
        <v>199.54</v>
      </c>
      <c r="H17" s="4">
        <v>13.25</v>
      </c>
    </row>
    <row r="18" spans="2:9">
      <c r="B18" s="1" t="s">
        <v>1027</v>
      </c>
      <c r="C18" s="29" t="s">
        <v>127</v>
      </c>
      <c r="D18" s="1" t="s">
        <v>128</v>
      </c>
      <c r="E18" s="1" t="s">
        <v>144</v>
      </c>
      <c r="F18" s="4">
        <v>25089</v>
      </c>
      <c r="G18" s="4">
        <v>186.16</v>
      </c>
      <c r="H18" s="4">
        <v>12.36</v>
      </c>
    </row>
    <row r="19" spans="2:9">
      <c r="B19" s="1" t="s">
        <v>1457</v>
      </c>
      <c r="C19" s="29" t="s">
        <v>127</v>
      </c>
      <c r="D19" s="1" t="s">
        <v>128</v>
      </c>
      <c r="E19" s="1" t="s">
        <v>375</v>
      </c>
      <c r="F19" s="4">
        <v>15645</v>
      </c>
      <c r="G19" s="4">
        <v>178.38</v>
      </c>
      <c r="H19" s="4">
        <v>11.84</v>
      </c>
    </row>
    <row r="20" spans="2:9">
      <c r="B20" s="1" t="s">
        <v>1459</v>
      </c>
      <c r="C20" s="29" t="s">
        <v>127</v>
      </c>
      <c r="D20" s="1" t="s">
        <v>128</v>
      </c>
      <c r="E20" s="1" t="s">
        <v>390</v>
      </c>
      <c r="F20" s="4">
        <v>17333</v>
      </c>
      <c r="G20" s="4">
        <v>50.52</v>
      </c>
      <c r="H20" s="4">
        <v>3.35</v>
      </c>
    </row>
    <row r="21" spans="2:9">
      <c r="B21" s="1" t="s">
        <v>1046</v>
      </c>
      <c r="C21" s="29" t="s">
        <v>127</v>
      </c>
      <c r="D21" s="1" t="s">
        <v>128</v>
      </c>
      <c r="E21" s="1" t="s">
        <v>391</v>
      </c>
      <c r="F21" s="4">
        <v>51201</v>
      </c>
      <c r="G21" s="4">
        <v>49.9</v>
      </c>
      <c r="H21" s="4">
        <v>3.31</v>
      </c>
    </row>
    <row r="22" spans="2:9">
      <c r="B22" s="1" t="s">
        <v>1080</v>
      </c>
      <c r="C22" s="29" t="s">
        <v>127</v>
      </c>
      <c r="D22" s="1" t="s">
        <v>128</v>
      </c>
      <c r="E22" s="1" t="s">
        <v>392</v>
      </c>
      <c r="F22" s="4">
        <v>79727</v>
      </c>
      <c r="G22" s="4">
        <v>39.46</v>
      </c>
      <c r="H22" s="4">
        <v>2.62</v>
      </c>
    </row>
    <row r="23" spans="2:9">
      <c r="B23" s="1" t="s">
        <v>1092</v>
      </c>
      <c r="C23" s="29" t="s">
        <v>127</v>
      </c>
      <c r="D23" s="1" t="s">
        <v>128</v>
      </c>
      <c r="E23" s="1" t="s">
        <v>393</v>
      </c>
      <c r="F23" s="4">
        <v>18320</v>
      </c>
      <c r="G23" s="4">
        <v>30.81</v>
      </c>
      <c r="H23" s="4">
        <v>2.0499999999999998</v>
      </c>
    </row>
    <row r="24" spans="2:9">
      <c r="B24" s="1" t="s">
        <v>1135</v>
      </c>
      <c r="C24" s="29" t="s">
        <v>127</v>
      </c>
      <c r="D24" s="1" t="s">
        <v>128</v>
      </c>
      <c r="E24" s="1" t="s">
        <v>394</v>
      </c>
      <c r="F24" s="4">
        <v>12597</v>
      </c>
      <c r="G24" s="4">
        <v>22.74</v>
      </c>
      <c r="H24" s="4">
        <v>1.51</v>
      </c>
    </row>
    <row r="25" spans="2:9">
      <c r="B25" s="1" t="s">
        <v>1458</v>
      </c>
      <c r="C25" s="29" t="s">
        <v>127</v>
      </c>
      <c r="D25" s="1" t="s">
        <v>128</v>
      </c>
      <c r="E25" s="1" t="s">
        <v>395</v>
      </c>
      <c r="F25" s="4">
        <v>38064</v>
      </c>
      <c r="G25" s="4">
        <v>0</v>
      </c>
      <c r="H25" s="4">
        <v>0</v>
      </c>
      <c r="I25" s="1" t="s">
        <v>396</v>
      </c>
    </row>
    <row r="26" spans="2:9">
      <c r="B26" s="2" t="s">
        <v>196</v>
      </c>
      <c r="C26" s="31"/>
      <c r="D26" s="2"/>
      <c r="E26" s="2"/>
      <c r="F26" s="8"/>
      <c r="G26" s="8">
        <f>SUM(G12:G25)</f>
        <v>1500.93</v>
      </c>
      <c r="H26" s="8">
        <f>SUM(H12:H25)</f>
        <v>99.65</v>
      </c>
    </row>
    <row r="27" spans="2:9">
      <c r="B27" s="2" t="s">
        <v>197</v>
      </c>
      <c r="C27" s="31"/>
      <c r="D27" s="2"/>
      <c r="E27" s="2"/>
      <c r="F27" s="8"/>
      <c r="G27" s="8">
        <v>1.95</v>
      </c>
      <c r="H27" s="8">
        <v>0.13</v>
      </c>
    </row>
    <row r="28" spans="2:9">
      <c r="B28" s="2" t="s">
        <v>112</v>
      </c>
      <c r="C28" s="31"/>
      <c r="D28" s="2"/>
      <c r="E28" s="2"/>
      <c r="F28" s="8"/>
      <c r="G28" s="8">
        <v>1502.88</v>
      </c>
      <c r="H28" s="8">
        <v>99.78</v>
      </c>
    </row>
    <row r="29" spans="2:9">
      <c r="B29" s="2" t="s">
        <v>113</v>
      </c>
      <c r="C29" s="31"/>
      <c r="D29" s="2"/>
      <c r="E29" s="2"/>
      <c r="F29" s="8"/>
      <c r="G29" s="8">
        <v>3.3023241999999753</v>
      </c>
      <c r="H29" s="8">
        <v>0.21999999999999886</v>
      </c>
    </row>
    <row r="30" spans="2:9">
      <c r="B30" s="2" t="s">
        <v>114</v>
      </c>
      <c r="C30" s="31"/>
      <c r="D30" s="2"/>
      <c r="E30" s="2"/>
      <c r="F30" s="8"/>
      <c r="G30" s="8">
        <v>1506.1823242</v>
      </c>
      <c r="H30" s="8">
        <v>100</v>
      </c>
    </row>
    <row r="31" spans="2:9">
      <c r="B31" s="1" t="s">
        <v>115</v>
      </c>
    </row>
    <row r="32" spans="2:9">
      <c r="B32" s="1" t="s">
        <v>116</v>
      </c>
    </row>
    <row r="33" spans="2:8">
      <c r="B33" s="1" t="s">
        <v>117</v>
      </c>
      <c r="C33" s="37">
        <v>44500</v>
      </c>
    </row>
    <row r="34" spans="2:8" ht="25.5">
      <c r="B34" s="9" t="s">
        <v>118</v>
      </c>
      <c r="C34" s="29" t="s">
        <v>119</v>
      </c>
    </row>
    <row r="35" spans="2:8">
      <c r="B35" s="2"/>
    </row>
    <row r="36" spans="2:8">
      <c r="B36" s="2" t="s">
        <v>120</v>
      </c>
    </row>
    <row r="37" spans="2:8">
      <c r="B37" s="2" t="s">
        <v>199</v>
      </c>
    </row>
    <row r="38" spans="2:8">
      <c r="B38" s="2" t="s">
        <v>121</v>
      </c>
    </row>
    <row r="39" spans="2:8">
      <c r="B39" s="2" t="s">
        <v>397</v>
      </c>
      <c r="C39" s="31"/>
    </row>
    <row r="40" spans="2:8">
      <c r="B40" s="2" t="s">
        <v>398</v>
      </c>
      <c r="C40" s="31"/>
    </row>
    <row r="41" spans="2:8" s="46" customFormat="1">
      <c r="B41" s="47" t="s">
        <v>1559</v>
      </c>
      <c r="C41" s="48"/>
      <c r="F41" s="49"/>
      <c r="G41" s="49"/>
      <c r="H41" s="49"/>
    </row>
    <row r="42" spans="2:8" s="46" customFormat="1">
      <c r="B42" s="47" t="s">
        <v>122</v>
      </c>
      <c r="C42" s="50"/>
      <c r="F42" s="49"/>
      <c r="G42" s="49"/>
      <c r="H42" s="49"/>
    </row>
    <row r="43" spans="2:8" s="46" customFormat="1">
      <c r="B43" s="47" t="s">
        <v>123</v>
      </c>
      <c r="C43" s="50"/>
      <c r="F43" s="49"/>
      <c r="G43" s="49"/>
      <c r="H43" s="49"/>
    </row>
    <row r="46" spans="2:8">
      <c r="B46" s="434" t="s">
        <v>1542</v>
      </c>
      <c r="C46" s="435"/>
      <c r="D46" s="435"/>
      <c r="E46" s="435"/>
      <c r="F46" s="435"/>
      <c r="G46" s="436"/>
    </row>
    <row r="47" spans="2:8">
      <c r="B47" s="437"/>
      <c r="C47" s="438"/>
      <c r="D47" s="438"/>
      <c r="E47" s="438"/>
      <c r="F47" s="438"/>
      <c r="G47" s="439"/>
    </row>
    <row r="48" spans="2:8">
      <c r="B48" s="437"/>
      <c r="C48" s="438"/>
      <c r="D48" s="438"/>
      <c r="E48" s="438"/>
      <c r="F48" s="438"/>
      <c r="G48" s="439"/>
    </row>
    <row r="49" spans="2:7">
      <c r="B49" s="437"/>
      <c r="C49" s="438"/>
      <c r="D49" s="438"/>
      <c r="E49" s="438"/>
      <c r="F49" s="438"/>
      <c r="G49" s="439"/>
    </row>
    <row r="50" spans="2:7">
      <c r="B50" s="437"/>
      <c r="C50" s="438"/>
      <c r="D50" s="438"/>
      <c r="E50" s="438"/>
      <c r="F50" s="438"/>
      <c r="G50" s="439"/>
    </row>
    <row r="51" spans="2:7">
      <c r="B51" s="440"/>
      <c r="C51" s="441"/>
      <c r="D51" s="441"/>
      <c r="E51" s="441"/>
      <c r="F51" s="441"/>
      <c r="G51" s="442"/>
    </row>
  </sheetData>
  <mergeCells count="4">
    <mergeCell ref="B1:E1"/>
    <mergeCell ref="C3:C7"/>
    <mergeCell ref="D3:D7"/>
    <mergeCell ref="B46:G51"/>
  </mergeCells>
  <hyperlinks>
    <hyperlink ref="A1" location="Index!A1" display="Index" xr:uid="{C05A2BE9-3AED-4179-9E3B-02F36EDCF0DF}"/>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C78AE-DF5A-4F64-B5E2-52006E067EB0}">
  <sheetPr codeName="Sheet74"/>
  <dimension ref="A1:I60"/>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20.7109375" style="1" customWidth="1"/>
    <col min="5" max="5" width="17.710937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405" t="s">
        <v>35</v>
      </c>
      <c r="C1" s="405"/>
      <c r="D1" s="405"/>
      <c r="E1" s="405"/>
    </row>
    <row r="2" spans="1:9" ht="13.5" thickBot="1"/>
    <row r="3" spans="1:9" s="10" customFormat="1" ht="15">
      <c r="B3" s="11" t="s">
        <v>977</v>
      </c>
      <c r="C3" s="415"/>
      <c r="D3" s="418"/>
      <c r="F3" s="12"/>
      <c r="G3" s="12"/>
      <c r="H3" s="12"/>
    </row>
    <row r="4" spans="1:9" s="10" customFormat="1" ht="15">
      <c r="B4" s="15" t="s">
        <v>978</v>
      </c>
      <c r="C4" s="416"/>
      <c r="D4" s="419"/>
      <c r="F4" s="12"/>
      <c r="G4" s="12"/>
      <c r="H4" s="12"/>
    </row>
    <row r="5" spans="1:9" s="10" customFormat="1" ht="15">
      <c r="B5" s="15" t="s">
        <v>915</v>
      </c>
      <c r="C5" s="416"/>
      <c r="D5" s="419"/>
      <c r="F5" s="12"/>
      <c r="G5" s="12"/>
      <c r="H5" s="12"/>
    </row>
    <row r="6" spans="1:9" s="10" customFormat="1" ht="15">
      <c r="B6" s="15" t="s">
        <v>934</v>
      </c>
      <c r="C6" s="416"/>
      <c r="D6" s="419"/>
      <c r="F6" s="12"/>
      <c r="G6" s="12"/>
      <c r="H6" s="12"/>
    </row>
    <row r="7" spans="1:9" s="10" customFormat="1" ht="30.75" thickBot="1">
      <c r="B7" s="16" t="s">
        <v>979</v>
      </c>
      <c r="C7" s="417"/>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1090</v>
      </c>
      <c r="C15" s="29" t="s">
        <v>127</v>
      </c>
      <c r="D15" s="1" t="s">
        <v>128</v>
      </c>
      <c r="E15" s="1" t="s">
        <v>129</v>
      </c>
      <c r="F15" s="4">
        <v>1910000</v>
      </c>
      <c r="G15" s="4">
        <v>15319.16</v>
      </c>
      <c r="H15" s="4">
        <v>17.899999999999999</v>
      </c>
    </row>
    <row r="16" spans="1:9">
      <c r="B16" s="1" t="s">
        <v>1285</v>
      </c>
      <c r="C16" s="29" t="s">
        <v>127</v>
      </c>
      <c r="D16" s="1" t="s">
        <v>128</v>
      </c>
      <c r="E16" s="1" t="s">
        <v>132</v>
      </c>
      <c r="F16" s="4">
        <v>931000</v>
      </c>
      <c r="G16" s="4">
        <v>14736.33</v>
      </c>
      <c r="H16" s="4">
        <v>17.22</v>
      </c>
    </row>
    <row r="17" spans="2:8">
      <c r="B17" s="1" t="s">
        <v>1064</v>
      </c>
      <c r="C17" s="29" t="s">
        <v>127</v>
      </c>
      <c r="D17" s="1" t="s">
        <v>139</v>
      </c>
      <c r="E17" s="1" t="s">
        <v>140</v>
      </c>
      <c r="F17" s="4">
        <v>316000</v>
      </c>
      <c r="G17" s="4">
        <v>8989.25</v>
      </c>
      <c r="H17" s="4">
        <v>10.5</v>
      </c>
    </row>
    <row r="18" spans="2:8">
      <c r="B18" s="1" t="s">
        <v>1027</v>
      </c>
      <c r="C18" s="29" t="s">
        <v>127</v>
      </c>
      <c r="D18" s="1" t="s">
        <v>128</v>
      </c>
      <c r="E18" s="1" t="s">
        <v>144</v>
      </c>
      <c r="F18" s="4">
        <v>1010000</v>
      </c>
      <c r="G18" s="4">
        <v>7494.2</v>
      </c>
      <c r="H18" s="4">
        <v>8.75</v>
      </c>
    </row>
    <row r="19" spans="2:8">
      <c r="B19" s="1" t="s">
        <v>1082</v>
      </c>
      <c r="C19" s="29" t="s">
        <v>127</v>
      </c>
      <c r="D19" s="1" t="s">
        <v>128</v>
      </c>
      <c r="E19" s="1" t="s">
        <v>136</v>
      </c>
      <c r="F19" s="4">
        <v>350000</v>
      </c>
      <c r="G19" s="4">
        <v>7109.03</v>
      </c>
      <c r="H19" s="4">
        <v>8.3000000000000007</v>
      </c>
    </row>
    <row r="20" spans="2:8">
      <c r="B20" s="1" t="s">
        <v>280</v>
      </c>
      <c r="C20" s="29" t="s">
        <v>127</v>
      </c>
      <c r="D20" s="1" t="s">
        <v>128</v>
      </c>
      <c r="E20" s="1" t="s">
        <v>281</v>
      </c>
      <c r="F20" s="4">
        <v>1349000</v>
      </c>
      <c r="G20" s="4">
        <v>6774</v>
      </c>
      <c r="H20" s="4">
        <v>7.91</v>
      </c>
    </row>
    <row r="21" spans="2:8">
      <c r="B21" s="1" t="s">
        <v>1438</v>
      </c>
      <c r="C21" s="29" t="s">
        <v>127</v>
      </c>
      <c r="D21" s="1" t="s">
        <v>139</v>
      </c>
      <c r="E21" s="1" t="s">
        <v>261</v>
      </c>
      <c r="F21" s="4">
        <v>380000</v>
      </c>
      <c r="G21" s="4">
        <v>4009.38</v>
      </c>
      <c r="H21" s="4">
        <v>4.68</v>
      </c>
    </row>
    <row r="22" spans="2:8">
      <c r="B22" s="1" t="s">
        <v>1050</v>
      </c>
      <c r="C22" s="29" t="s">
        <v>127</v>
      </c>
      <c r="D22" s="1" t="s">
        <v>175</v>
      </c>
      <c r="E22" s="1" t="s">
        <v>192</v>
      </c>
      <c r="F22" s="4">
        <v>451000</v>
      </c>
      <c r="G22" s="4">
        <v>3068.83</v>
      </c>
      <c r="H22" s="4">
        <v>3.59</v>
      </c>
    </row>
    <row r="23" spans="2:8">
      <c r="B23" s="1" t="s">
        <v>1401</v>
      </c>
      <c r="C23" s="29" t="s">
        <v>127</v>
      </c>
      <c r="D23" s="1" t="s">
        <v>154</v>
      </c>
      <c r="E23" s="1" t="s">
        <v>155</v>
      </c>
      <c r="F23" s="4">
        <v>255000</v>
      </c>
      <c r="G23" s="4">
        <v>2640.53</v>
      </c>
      <c r="H23" s="4">
        <v>3.08</v>
      </c>
    </row>
    <row r="24" spans="2:8">
      <c r="B24" s="1" t="s">
        <v>1102</v>
      </c>
      <c r="C24" s="29" t="s">
        <v>127</v>
      </c>
      <c r="D24" s="1" t="s">
        <v>175</v>
      </c>
      <c r="E24" s="1" t="s">
        <v>176</v>
      </c>
      <c r="F24" s="4">
        <v>160000</v>
      </c>
      <c r="G24" s="4">
        <v>2370.48</v>
      </c>
      <c r="H24" s="4">
        <v>2.77</v>
      </c>
    </row>
    <row r="25" spans="2:8">
      <c r="B25" s="1" t="s">
        <v>1062</v>
      </c>
      <c r="C25" s="29" t="s">
        <v>127</v>
      </c>
      <c r="D25" s="1" t="s">
        <v>175</v>
      </c>
      <c r="E25" s="1" t="s">
        <v>282</v>
      </c>
      <c r="F25" s="4">
        <v>206000</v>
      </c>
      <c r="G25" s="4">
        <v>2359.83</v>
      </c>
      <c r="H25" s="4">
        <v>2.76</v>
      </c>
    </row>
    <row r="26" spans="2:8">
      <c r="B26" s="1" t="s">
        <v>1110</v>
      </c>
      <c r="C26" s="29" t="s">
        <v>127</v>
      </c>
      <c r="D26" s="1" t="s">
        <v>175</v>
      </c>
      <c r="E26" s="1" t="s">
        <v>464</v>
      </c>
      <c r="F26" s="4">
        <v>150500</v>
      </c>
      <c r="G26" s="4">
        <v>1465.27</v>
      </c>
      <c r="H26" s="4">
        <v>1.71</v>
      </c>
    </row>
    <row r="27" spans="2:8">
      <c r="B27" s="1" t="s">
        <v>1460</v>
      </c>
      <c r="C27" s="29" t="s">
        <v>127</v>
      </c>
      <c r="D27" s="1" t="s">
        <v>128</v>
      </c>
      <c r="E27" s="1" t="s">
        <v>182</v>
      </c>
      <c r="F27" s="4">
        <v>2700000</v>
      </c>
      <c r="G27" s="4">
        <v>1323</v>
      </c>
      <c r="H27" s="4">
        <v>1.55</v>
      </c>
    </row>
    <row r="28" spans="2:8">
      <c r="B28" s="1" t="s">
        <v>421</v>
      </c>
      <c r="C28" s="29" t="s">
        <v>127</v>
      </c>
      <c r="D28" s="1" t="s">
        <v>128</v>
      </c>
      <c r="E28" s="1" t="s">
        <v>422</v>
      </c>
      <c r="F28" s="4">
        <v>935000</v>
      </c>
      <c r="G28" s="4">
        <v>911.63</v>
      </c>
      <c r="H28" s="4">
        <v>1.06</v>
      </c>
    </row>
    <row r="29" spans="2:8">
      <c r="B29" s="1" t="s">
        <v>1034</v>
      </c>
      <c r="C29" s="29" t="s">
        <v>127</v>
      </c>
      <c r="D29" s="1" t="s">
        <v>154</v>
      </c>
      <c r="E29" s="1" t="s">
        <v>426</v>
      </c>
      <c r="F29" s="4">
        <v>34320</v>
      </c>
      <c r="G29" s="4">
        <v>908.52</v>
      </c>
      <c r="H29" s="4">
        <v>1.06</v>
      </c>
    </row>
    <row r="30" spans="2:8">
      <c r="B30" s="1" t="s">
        <v>1135</v>
      </c>
      <c r="C30" s="29" t="s">
        <v>127</v>
      </c>
      <c r="D30" s="1" t="s">
        <v>128</v>
      </c>
      <c r="E30" s="1" t="s">
        <v>394</v>
      </c>
      <c r="F30" s="4">
        <v>500000</v>
      </c>
      <c r="G30" s="4">
        <v>902.75</v>
      </c>
      <c r="H30" s="4">
        <v>1.05</v>
      </c>
    </row>
    <row r="31" spans="2:8">
      <c r="B31" s="1" t="s">
        <v>183</v>
      </c>
      <c r="C31" s="29" t="s">
        <v>127</v>
      </c>
      <c r="D31" s="1" t="s">
        <v>128</v>
      </c>
      <c r="E31" s="1" t="s">
        <v>184</v>
      </c>
      <c r="F31" s="4">
        <v>500000</v>
      </c>
      <c r="G31" s="4">
        <v>860.5</v>
      </c>
      <c r="H31" s="4">
        <v>1.01</v>
      </c>
    </row>
    <row r="32" spans="2:8">
      <c r="B32" s="1" t="s">
        <v>1046</v>
      </c>
      <c r="C32" s="29" t="s">
        <v>127</v>
      </c>
      <c r="D32" s="1" t="s">
        <v>128</v>
      </c>
      <c r="E32" s="1" t="s">
        <v>391</v>
      </c>
      <c r="F32" s="4">
        <v>800000</v>
      </c>
      <c r="G32" s="4">
        <v>779.6</v>
      </c>
      <c r="H32" s="4">
        <v>0.91</v>
      </c>
    </row>
    <row r="33" spans="2:8">
      <c r="B33" s="1" t="s">
        <v>1393</v>
      </c>
      <c r="C33" s="29" t="s">
        <v>127</v>
      </c>
      <c r="D33" s="1" t="s">
        <v>128</v>
      </c>
      <c r="E33" s="36" t="s">
        <v>3041</v>
      </c>
      <c r="F33" s="4">
        <v>129975</v>
      </c>
      <c r="G33" s="4">
        <v>749.96</v>
      </c>
      <c r="H33" s="4">
        <v>0.88</v>
      </c>
    </row>
    <row r="34" spans="2:8">
      <c r="B34" s="1" t="s">
        <v>1408</v>
      </c>
      <c r="C34" s="29" t="s">
        <v>127</v>
      </c>
      <c r="D34" s="1" t="s">
        <v>139</v>
      </c>
      <c r="E34" s="1" t="s">
        <v>478</v>
      </c>
      <c r="F34" s="4">
        <v>155000</v>
      </c>
      <c r="G34" s="4">
        <v>748.42</v>
      </c>
      <c r="H34" s="4">
        <v>0.87</v>
      </c>
    </row>
    <row r="35" spans="2:8">
      <c r="B35" s="1" t="s">
        <v>1461</v>
      </c>
      <c r="C35" s="29" t="s">
        <v>127</v>
      </c>
      <c r="D35" s="1" t="s">
        <v>128</v>
      </c>
      <c r="E35" s="1" t="s">
        <v>190</v>
      </c>
      <c r="F35" s="4">
        <v>650000</v>
      </c>
      <c r="G35" s="4">
        <v>590.20000000000005</v>
      </c>
      <c r="H35" s="4">
        <v>0.69</v>
      </c>
    </row>
    <row r="36" spans="2:8">
      <c r="B36" s="1" t="s">
        <v>1387</v>
      </c>
      <c r="C36" s="29" t="s">
        <v>127</v>
      </c>
      <c r="D36" s="1" t="s">
        <v>154</v>
      </c>
      <c r="E36" s="1" t="s">
        <v>699</v>
      </c>
      <c r="F36" s="4">
        <v>66860</v>
      </c>
      <c r="G36" s="4">
        <v>493.43</v>
      </c>
      <c r="H36" s="4">
        <v>0.57999999999999996</v>
      </c>
    </row>
    <row r="37" spans="2:8">
      <c r="B37" s="2" t="s">
        <v>196</v>
      </c>
      <c r="C37" s="31"/>
      <c r="D37" s="2"/>
      <c r="E37" s="2"/>
      <c r="F37" s="8"/>
      <c r="G37" s="8">
        <f>SUM(G12:G36)</f>
        <v>84604.3</v>
      </c>
      <c r="H37" s="8">
        <f>SUM(H12:H36)</f>
        <v>98.829999999999984</v>
      </c>
    </row>
    <row r="38" spans="2:8">
      <c r="B38" s="2" t="s">
        <v>197</v>
      </c>
      <c r="C38" s="31"/>
      <c r="D38" s="2"/>
      <c r="E38" s="2"/>
      <c r="F38" s="8"/>
      <c r="G38" s="8">
        <v>1618</v>
      </c>
      <c r="H38" s="8">
        <v>1.89</v>
      </c>
    </row>
    <row r="39" spans="2:8">
      <c r="B39" s="2" t="s">
        <v>112</v>
      </c>
      <c r="C39" s="31"/>
      <c r="D39" s="2"/>
      <c r="E39" s="2"/>
      <c r="F39" s="8"/>
      <c r="G39" s="8">
        <v>86222.3</v>
      </c>
      <c r="H39" s="8">
        <v>100.73</v>
      </c>
    </row>
    <row r="40" spans="2:8">
      <c r="B40" s="2" t="s">
        <v>198</v>
      </c>
      <c r="C40" s="31"/>
      <c r="D40" s="2"/>
      <c r="E40" s="2"/>
      <c r="F40" s="8"/>
      <c r="G40" s="8">
        <v>-622.94154980000167</v>
      </c>
      <c r="H40" s="8">
        <v>-0.73000000000000398</v>
      </c>
    </row>
    <row r="41" spans="2:8">
      <c r="B41" s="2" t="s">
        <v>114</v>
      </c>
      <c r="C41" s="31"/>
      <c r="D41" s="2"/>
      <c r="E41" s="2"/>
      <c r="F41" s="8"/>
      <c r="G41" s="8">
        <v>85599.358450200001</v>
      </c>
      <c r="H41" s="8">
        <v>100</v>
      </c>
    </row>
    <row r="42" spans="2:8">
      <c r="B42" s="1" t="s">
        <v>115</v>
      </c>
    </row>
    <row r="43" spans="2:8">
      <c r="B43" s="1" t="s">
        <v>116</v>
      </c>
    </row>
    <row r="44" spans="2:8">
      <c r="B44" s="1" t="s">
        <v>117</v>
      </c>
      <c r="C44" s="37">
        <v>44500</v>
      </c>
    </row>
    <row r="45" spans="2:8" ht="25.5">
      <c r="B45" s="9" t="s">
        <v>118</v>
      </c>
      <c r="C45" s="29" t="s">
        <v>119</v>
      </c>
    </row>
    <row r="46" spans="2:8">
      <c r="B46" s="2"/>
    </row>
    <row r="47" spans="2:8">
      <c r="B47" s="2" t="s">
        <v>120</v>
      </c>
    </row>
    <row r="48" spans="2:8">
      <c r="B48" s="2" t="s">
        <v>199</v>
      </c>
    </row>
    <row r="49" spans="2:3">
      <c r="B49" s="2" t="s">
        <v>121</v>
      </c>
    </row>
    <row r="50" spans="2:3">
      <c r="B50" s="2" t="s">
        <v>760</v>
      </c>
      <c r="C50" s="31"/>
    </row>
    <row r="51" spans="2:3">
      <c r="B51" s="2" t="s">
        <v>761</v>
      </c>
      <c r="C51" s="31"/>
    </row>
    <row r="52" spans="2:3">
      <c r="B52" s="2" t="s">
        <v>762</v>
      </c>
      <c r="C52" s="31"/>
    </row>
    <row r="53" spans="2:3">
      <c r="B53" s="2" t="s">
        <v>763</v>
      </c>
      <c r="C53" s="31"/>
    </row>
    <row r="54" spans="2:3">
      <c r="B54" s="2" t="s">
        <v>764</v>
      </c>
      <c r="C54" s="31"/>
    </row>
    <row r="55" spans="2:3">
      <c r="B55" s="2" t="s">
        <v>765</v>
      </c>
      <c r="C55" s="31"/>
    </row>
    <row r="56" spans="2:3">
      <c r="B56" s="2" t="s">
        <v>766</v>
      </c>
      <c r="C56" s="31"/>
    </row>
    <row r="57" spans="2:3">
      <c r="B57" s="2" t="s">
        <v>767</v>
      </c>
      <c r="C57" s="31"/>
    </row>
    <row r="58" spans="2:3">
      <c r="B58" s="2" t="s">
        <v>1541</v>
      </c>
      <c r="C58" s="31"/>
    </row>
    <row r="59" spans="2:3">
      <c r="B59" s="2" t="s">
        <v>122</v>
      </c>
    </row>
    <row r="60" spans="2:3">
      <c r="B60" s="2" t="s">
        <v>123</v>
      </c>
    </row>
  </sheetData>
  <mergeCells count="3">
    <mergeCell ref="B1:E1"/>
    <mergeCell ref="C3:C7"/>
    <mergeCell ref="D3:D7"/>
  </mergeCells>
  <hyperlinks>
    <hyperlink ref="A1" location="Index!A1" display="Index" xr:uid="{15EE8E71-7391-409D-BBE7-4CAAD27191BE}"/>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23C18-8A2E-4E5B-8375-5AD8CA7521C4}">
  <sheetPr codeName="Sheet76"/>
  <dimension ref="A1:I90"/>
  <sheetViews>
    <sheetView workbookViewId="0">
      <selection activeCell="B1" sqref="B1:E1"/>
    </sheetView>
  </sheetViews>
  <sheetFormatPr defaultRowHeight="12.75"/>
  <cols>
    <col min="1" max="1" width="5.42578125" style="1" bestFit="1" customWidth="1"/>
    <col min="2" max="2" width="94.140625" style="1" bestFit="1" customWidth="1"/>
    <col min="3" max="3" width="20.7109375" style="29" customWidth="1"/>
    <col min="4" max="4" width="27.7109375" style="1" bestFit="1" customWidth="1"/>
    <col min="5" max="5" width="17.710937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405" t="s">
        <v>39</v>
      </c>
      <c r="C1" s="405"/>
      <c r="D1" s="405"/>
      <c r="E1" s="405"/>
    </row>
    <row r="2" spans="1:9" ht="13.5" thickBot="1"/>
    <row r="3" spans="1:9" s="10" customFormat="1" ht="15">
      <c r="B3" s="23" t="s">
        <v>980</v>
      </c>
      <c r="C3" s="431"/>
      <c r="D3" s="418"/>
      <c r="F3" s="12"/>
      <c r="G3" s="12"/>
      <c r="H3" s="12"/>
    </row>
    <row r="4" spans="1:9" s="10" customFormat="1" ht="15">
      <c r="B4" s="24" t="s">
        <v>981</v>
      </c>
      <c r="C4" s="432"/>
      <c r="D4" s="419"/>
      <c r="F4" s="12"/>
      <c r="G4" s="12"/>
      <c r="H4" s="12"/>
    </row>
    <row r="5" spans="1:9" s="10" customFormat="1" ht="15">
      <c r="B5" s="24" t="s">
        <v>915</v>
      </c>
      <c r="C5" s="432"/>
      <c r="D5" s="419"/>
      <c r="F5" s="12"/>
      <c r="G5" s="12"/>
      <c r="H5" s="12"/>
    </row>
    <row r="6" spans="1:9" s="10" customFormat="1" ht="15">
      <c r="B6" s="24" t="s">
        <v>934</v>
      </c>
      <c r="C6" s="432"/>
      <c r="D6" s="419"/>
      <c r="F6" s="12"/>
      <c r="G6" s="12"/>
      <c r="H6" s="12"/>
    </row>
    <row r="7" spans="1:9" s="10" customFormat="1" ht="15.75" thickBot="1">
      <c r="B7" s="26" t="s">
        <v>982</v>
      </c>
      <c r="C7" s="433"/>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1286</v>
      </c>
      <c r="C15" s="29" t="s">
        <v>127</v>
      </c>
      <c r="D15" s="1" t="s">
        <v>133</v>
      </c>
      <c r="E15" s="1" t="s">
        <v>134</v>
      </c>
      <c r="F15" s="4">
        <v>4896000</v>
      </c>
      <c r="G15" s="4">
        <v>81653.039999999994</v>
      </c>
      <c r="H15" s="4">
        <v>21.25</v>
      </c>
    </row>
    <row r="16" spans="1:9">
      <c r="B16" s="1" t="s">
        <v>1012</v>
      </c>
      <c r="C16" s="29" t="s">
        <v>127</v>
      </c>
      <c r="D16" s="1" t="s">
        <v>133</v>
      </c>
      <c r="E16" s="1" t="s">
        <v>135</v>
      </c>
      <c r="F16" s="4">
        <v>1408126</v>
      </c>
      <c r="G16" s="4">
        <v>47844.6</v>
      </c>
      <c r="H16" s="4">
        <v>12.45</v>
      </c>
    </row>
    <row r="17" spans="2:8">
      <c r="B17" s="1" t="s">
        <v>1049</v>
      </c>
      <c r="C17" s="29" t="s">
        <v>127</v>
      </c>
      <c r="D17" s="1" t="s">
        <v>133</v>
      </c>
      <c r="E17" s="1" t="s">
        <v>401</v>
      </c>
      <c r="F17" s="4">
        <v>2532000</v>
      </c>
      <c r="G17" s="4">
        <v>37419.160000000003</v>
      </c>
      <c r="H17" s="4">
        <v>9.74</v>
      </c>
    </row>
    <row r="18" spans="2:8">
      <c r="B18" s="1" t="s">
        <v>1013</v>
      </c>
      <c r="C18" s="29" t="s">
        <v>127</v>
      </c>
      <c r="D18" s="1" t="s">
        <v>133</v>
      </c>
      <c r="E18" s="1" t="s">
        <v>260</v>
      </c>
      <c r="F18" s="4">
        <v>3074713</v>
      </c>
      <c r="G18" s="4">
        <v>35167.03</v>
      </c>
      <c r="H18" s="4">
        <v>9.15</v>
      </c>
    </row>
    <row r="19" spans="2:8">
      <c r="B19" s="1" t="s">
        <v>1400</v>
      </c>
      <c r="C19" s="29" t="s">
        <v>127</v>
      </c>
      <c r="D19" s="1" t="s">
        <v>133</v>
      </c>
      <c r="E19" s="1" t="s">
        <v>149</v>
      </c>
      <c r="F19" s="4">
        <v>324857</v>
      </c>
      <c r="G19" s="4">
        <v>12746.41</v>
      </c>
      <c r="H19" s="4">
        <v>3.32</v>
      </c>
    </row>
    <row r="20" spans="2:8">
      <c r="B20" s="1" t="s">
        <v>1037</v>
      </c>
      <c r="C20" s="29" t="s">
        <v>127</v>
      </c>
      <c r="D20" s="1" t="s">
        <v>133</v>
      </c>
      <c r="E20" s="1" t="s">
        <v>143</v>
      </c>
      <c r="F20" s="4">
        <v>1950000</v>
      </c>
      <c r="G20" s="4">
        <v>12611.63</v>
      </c>
      <c r="H20" s="4">
        <v>3.28</v>
      </c>
    </row>
    <row r="21" spans="2:8">
      <c r="B21" s="1" t="s">
        <v>1332</v>
      </c>
      <c r="C21" s="29" t="s">
        <v>127</v>
      </c>
      <c r="D21" s="1" t="s">
        <v>133</v>
      </c>
      <c r="E21" s="1" t="s">
        <v>676</v>
      </c>
      <c r="F21" s="4">
        <v>175300</v>
      </c>
      <c r="G21" s="4">
        <v>11714.07</v>
      </c>
      <c r="H21" s="4">
        <v>3.05</v>
      </c>
    </row>
    <row r="22" spans="2:8">
      <c r="B22" s="1" t="s">
        <v>1379</v>
      </c>
      <c r="C22" s="29" t="s">
        <v>127</v>
      </c>
      <c r="D22" s="1" t="s">
        <v>133</v>
      </c>
      <c r="E22" s="1" t="s">
        <v>461</v>
      </c>
      <c r="F22" s="4">
        <v>349485</v>
      </c>
      <c r="G22" s="4">
        <v>11308.64</v>
      </c>
      <c r="H22" s="4">
        <v>2.94</v>
      </c>
    </row>
    <row r="23" spans="2:8">
      <c r="B23" s="1" t="s">
        <v>1462</v>
      </c>
      <c r="C23" s="29" t="s">
        <v>127</v>
      </c>
      <c r="D23" s="1" t="s">
        <v>133</v>
      </c>
      <c r="E23" s="1" t="s">
        <v>726</v>
      </c>
      <c r="F23" s="4">
        <v>238500</v>
      </c>
      <c r="G23" s="4">
        <v>11269.13</v>
      </c>
      <c r="H23" s="4">
        <v>2.93</v>
      </c>
    </row>
    <row r="24" spans="2:8">
      <c r="B24" s="1" t="s">
        <v>1038</v>
      </c>
      <c r="C24" s="29" t="s">
        <v>127</v>
      </c>
      <c r="D24" s="1" t="s">
        <v>141</v>
      </c>
      <c r="E24" s="1" t="s">
        <v>142</v>
      </c>
      <c r="F24" s="4">
        <v>1400000</v>
      </c>
      <c r="G24" s="4">
        <v>9594.9</v>
      </c>
      <c r="H24" s="4">
        <v>2.5</v>
      </c>
    </row>
    <row r="25" spans="2:8">
      <c r="B25" s="1" t="s">
        <v>1382</v>
      </c>
      <c r="C25" s="29" t="s">
        <v>127</v>
      </c>
      <c r="D25" s="1" t="s">
        <v>133</v>
      </c>
      <c r="E25" s="1" t="s">
        <v>466</v>
      </c>
      <c r="F25" s="4">
        <v>834339</v>
      </c>
      <c r="G25" s="4">
        <v>8912.83</v>
      </c>
      <c r="H25" s="4">
        <v>2.3199999999999998</v>
      </c>
    </row>
    <row r="26" spans="2:8">
      <c r="B26" s="1" t="s">
        <v>1029</v>
      </c>
      <c r="C26" s="29" t="s">
        <v>127</v>
      </c>
      <c r="D26" s="1" t="s">
        <v>165</v>
      </c>
      <c r="E26" s="1" t="s">
        <v>269</v>
      </c>
      <c r="F26" s="4">
        <v>107330</v>
      </c>
      <c r="G26" s="4">
        <v>6520.67</v>
      </c>
      <c r="H26" s="4">
        <v>1.7</v>
      </c>
    </row>
    <row r="27" spans="2:8">
      <c r="B27" s="1" t="s">
        <v>1463</v>
      </c>
      <c r="C27" s="29" t="s">
        <v>127</v>
      </c>
      <c r="D27" s="1" t="s">
        <v>141</v>
      </c>
      <c r="E27" s="1" t="s">
        <v>727</v>
      </c>
      <c r="F27" s="4">
        <v>486700</v>
      </c>
      <c r="G27" s="4">
        <v>6363.12</v>
      </c>
      <c r="H27" s="4">
        <v>1.66</v>
      </c>
    </row>
    <row r="28" spans="2:8">
      <c r="B28" s="1" t="s">
        <v>1377</v>
      </c>
      <c r="C28" s="29" t="s">
        <v>127</v>
      </c>
      <c r="D28" s="1" t="s">
        <v>133</v>
      </c>
      <c r="E28" s="1" t="s">
        <v>717</v>
      </c>
      <c r="F28" s="4">
        <v>110000</v>
      </c>
      <c r="G28" s="4">
        <v>5357.5</v>
      </c>
      <c r="H28" s="4">
        <v>1.39</v>
      </c>
    </row>
    <row r="29" spans="2:8">
      <c r="B29" s="1" t="s">
        <v>1108</v>
      </c>
      <c r="C29" s="29" t="s">
        <v>127</v>
      </c>
      <c r="D29" s="1" t="s">
        <v>133</v>
      </c>
      <c r="E29" s="1" t="s">
        <v>150</v>
      </c>
      <c r="F29" s="4">
        <v>101564</v>
      </c>
      <c r="G29" s="4">
        <v>4562.66</v>
      </c>
      <c r="H29" s="4">
        <v>1.19</v>
      </c>
    </row>
    <row r="30" spans="2:8">
      <c r="B30" s="1" t="s">
        <v>1389</v>
      </c>
      <c r="C30" s="29" t="s">
        <v>127</v>
      </c>
      <c r="D30" s="1" t="s">
        <v>186</v>
      </c>
      <c r="E30" s="1" t="s">
        <v>487</v>
      </c>
      <c r="F30" s="4">
        <v>9750</v>
      </c>
      <c r="G30" s="4">
        <v>4088.6</v>
      </c>
      <c r="H30" s="4">
        <v>1.06</v>
      </c>
    </row>
    <row r="31" spans="2:8">
      <c r="B31" s="1" t="s">
        <v>1464</v>
      </c>
      <c r="C31" s="29" t="s">
        <v>127</v>
      </c>
      <c r="D31" s="1" t="s">
        <v>133</v>
      </c>
      <c r="E31" s="1" t="s">
        <v>728</v>
      </c>
      <c r="F31" s="4">
        <v>180070</v>
      </c>
      <c r="G31" s="4">
        <v>3926.43</v>
      </c>
      <c r="H31" s="4">
        <v>1.02</v>
      </c>
    </row>
    <row r="32" spans="2:8">
      <c r="B32" s="1" t="s">
        <v>1440</v>
      </c>
      <c r="C32" s="29" t="s">
        <v>127</v>
      </c>
      <c r="D32" s="1" t="s">
        <v>165</v>
      </c>
      <c r="E32" s="1" t="s">
        <v>268</v>
      </c>
      <c r="F32" s="4">
        <v>2897310</v>
      </c>
      <c r="G32" s="4">
        <v>3811.41</v>
      </c>
      <c r="H32" s="4">
        <v>0.99</v>
      </c>
    </row>
    <row r="33" spans="2:8">
      <c r="B33" s="1" t="s">
        <v>1465</v>
      </c>
      <c r="C33" s="29" t="s">
        <v>127</v>
      </c>
      <c r="D33" s="1" t="s">
        <v>141</v>
      </c>
      <c r="E33" s="1" t="s">
        <v>729</v>
      </c>
      <c r="F33" s="4">
        <v>2926580</v>
      </c>
      <c r="G33" s="4">
        <v>3662.61</v>
      </c>
      <c r="H33" s="4">
        <v>0.95</v>
      </c>
    </row>
    <row r="34" spans="2:8">
      <c r="B34" s="1" t="s">
        <v>1466</v>
      </c>
      <c r="C34" s="29" t="s">
        <v>127</v>
      </c>
      <c r="D34" s="1" t="s">
        <v>133</v>
      </c>
      <c r="E34" s="1" t="s">
        <v>730</v>
      </c>
      <c r="F34" s="4">
        <v>406789</v>
      </c>
      <c r="G34" s="4">
        <v>3402.38</v>
      </c>
      <c r="H34" s="4">
        <v>0.89</v>
      </c>
    </row>
    <row r="35" spans="2:8">
      <c r="B35" s="1" t="s">
        <v>1467</v>
      </c>
      <c r="C35" s="29" t="s">
        <v>127</v>
      </c>
      <c r="D35" s="1" t="s">
        <v>133</v>
      </c>
      <c r="E35" s="1" t="s">
        <v>731</v>
      </c>
      <c r="F35" s="4">
        <v>250000</v>
      </c>
      <c r="G35" s="4">
        <v>2625</v>
      </c>
      <c r="H35" s="4">
        <v>0.68</v>
      </c>
    </row>
    <row r="36" spans="2:8">
      <c r="B36" s="1" t="s">
        <v>1065</v>
      </c>
      <c r="C36" s="29" t="s">
        <v>127</v>
      </c>
      <c r="D36" s="1" t="s">
        <v>186</v>
      </c>
      <c r="E36" s="1" t="s">
        <v>491</v>
      </c>
      <c r="F36" s="4">
        <v>86837</v>
      </c>
      <c r="G36" s="4">
        <v>1898.82</v>
      </c>
      <c r="H36" s="4">
        <v>0.49</v>
      </c>
    </row>
    <row r="37" spans="2:8">
      <c r="B37" s="1" t="s">
        <v>1340</v>
      </c>
      <c r="C37" s="29" t="s">
        <v>127</v>
      </c>
      <c r="D37" s="1" t="s">
        <v>133</v>
      </c>
      <c r="E37" s="1" t="s">
        <v>432</v>
      </c>
      <c r="F37" s="4">
        <v>63492</v>
      </c>
      <c r="G37" s="4">
        <v>1750.86</v>
      </c>
      <c r="H37" s="4">
        <v>0.46</v>
      </c>
    </row>
    <row r="38" spans="2:8">
      <c r="B38" s="1" t="s">
        <v>1441</v>
      </c>
      <c r="C38" s="29" t="s">
        <v>127</v>
      </c>
      <c r="D38" s="1" t="s">
        <v>133</v>
      </c>
      <c r="E38" s="1" t="s">
        <v>160</v>
      </c>
      <c r="F38" s="4">
        <v>341430</v>
      </c>
      <c r="G38" s="4">
        <v>1387.74</v>
      </c>
      <c r="H38" s="4">
        <v>0.36</v>
      </c>
    </row>
    <row r="39" spans="2:8">
      <c r="B39" s="1" t="s">
        <v>1468</v>
      </c>
      <c r="C39" s="29" t="s">
        <v>127</v>
      </c>
      <c r="D39" s="1" t="s">
        <v>231</v>
      </c>
      <c r="E39" s="1" t="s">
        <v>567</v>
      </c>
      <c r="F39" s="4">
        <v>30044</v>
      </c>
      <c r="G39" s="4">
        <v>796.8</v>
      </c>
      <c r="H39" s="4">
        <v>0.21</v>
      </c>
    </row>
    <row r="40" spans="2:8">
      <c r="B40" s="1" t="s">
        <v>1116</v>
      </c>
      <c r="C40" s="29" t="s">
        <v>127</v>
      </c>
      <c r="D40" s="1" t="s">
        <v>133</v>
      </c>
      <c r="E40" s="1" t="s">
        <v>267</v>
      </c>
      <c r="F40" s="4">
        <v>17325</v>
      </c>
      <c r="G40" s="4">
        <v>766.54</v>
      </c>
      <c r="H40" s="4">
        <v>0.2</v>
      </c>
    </row>
    <row r="41" spans="2:8">
      <c r="B41" s="1" t="s">
        <v>1469</v>
      </c>
      <c r="C41" s="29" t="s">
        <v>127</v>
      </c>
      <c r="D41" s="1" t="s">
        <v>165</v>
      </c>
      <c r="E41" s="1" t="s">
        <v>732</v>
      </c>
      <c r="F41" s="4">
        <v>10089</v>
      </c>
      <c r="G41" s="4">
        <v>721.01</v>
      </c>
      <c r="H41" s="4">
        <v>0.19</v>
      </c>
    </row>
    <row r="42" spans="2:8">
      <c r="B42" s="1" t="s">
        <v>1470</v>
      </c>
      <c r="C42" s="29" t="s">
        <v>127</v>
      </c>
      <c r="D42" s="1" t="s">
        <v>165</v>
      </c>
      <c r="E42" s="1" t="s">
        <v>733</v>
      </c>
      <c r="F42" s="4">
        <v>90000</v>
      </c>
      <c r="G42" s="4">
        <v>717.8</v>
      </c>
      <c r="H42" s="4">
        <v>0.19</v>
      </c>
    </row>
    <row r="43" spans="2:8">
      <c r="B43" s="1" t="s">
        <v>434</v>
      </c>
      <c r="C43" s="29" t="s">
        <v>127</v>
      </c>
      <c r="D43" s="1" t="s">
        <v>165</v>
      </c>
      <c r="E43" s="36" t="s">
        <v>3041</v>
      </c>
      <c r="F43" s="4">
        <v>53328</v>
      </c>
      <c r="G43" s="4">
        <v>599.94000000000005</v>
      </c>
      <c r="H43" s="4">
        <v>0.16</v>
      </c>
    </row>
    <row r="44" spans="2:8">
      <c r="B44" s="1" t="s">
        <v>1444</v>
      </c>
      <c r="C44" s="29" t="s">
        <v>127</v>
      </c>
      <c r="D44" s="1" t="s">
        <v>165</v>
      </c>
      <c r="E44" s="1" t="s">
        <v>273</v>
      </c>
      <c r="F44" s="4">
        <v>61100</v>
      </c>
      <c r="G44" s="4">
        <v>580.21</v>
      </c>
      <c r="H44" s="4">
        <v>0.15</v>
      </c>
    </row>
    <row r="45" spans="2:8">
      <c r="B45" s="1" t="s">
        <v>1471</v>
      </c>
      <c r="C45" s="29" t="s">
        <v>127</v>
      </c>
      <c r="D45" s="1" t="s">
        <v>133</v>
      </c>
      <c r="E45" s="1" t="s">
        <v>666</v>
      </c>
      <c r="F45" s="4">
        <v>108535</v>
      </c>
      <c r="G45" s="4">
        <v>335.05</v>
      </c>
      <c r="H45" s="4">
        <v>0.09</v>
      </c>
    </row>
    <row r="46" spans="2:8">
      <c r="B46" s="2" t="s">
        <v>196</v>
      </c>
      <c r="C46" s="31"/>
      <c r="D46" s="2"/>
      <c r="E46" s="2"/>
      <c r="F46" s="8"/>
      <c r="G46" s="8">
        <f>SUM(G12:G45)</f>
        <v>334116.58999999991</v>
      </c>
      <c r="H46" s="8">
        <f>SUM(H12:H45)</f>
        <v>86.96</v>
      </c>
    </row>
    <row r="47" spans="2:8">
      <c r="B47" s="6" t="s">
        <v>94</v>
      </c>
      <c r="C47" s="30" t="s">
        <v>95</v>
      </c>
      <c r="D47" s="6" t="s">
        <v>124</v>
      </c>
      <c r="E47" s="6" t="s">
        <v>97</v>
      </c>
      <c r="F47" s="7" t="s">
        <v>98</v>
      </c>
      <c r="G47" s="7" t="s">
        <v>99</v>
      </c>
      <c r="H47" s="7" t="s">
        <v>100</v>
      </c>
    </row>
    <row r="48" spans="2:8">
      <c r="B48" s="2" t="s">
        <v>126</v>
      </c>
    </row>
    <row r="49" spans="2:8">
      <c r="B49" s="2" t="s">
        <v>734</v>
      </c>
    </row>
    <row r="50" spans="2:8">
      <c r="B50" s="1" t="s">
        <v>735</v>
      </c>
      <c r="C50" s="29" t="s">
        <v>127</v>
      </c>
      <c r="D50" s="1" t="s">
        <v>133</v>
      </c>
      <c r="E50" s="1" t="s">
        <v>736</v>
      </c>
      <c r="F50" s="4">
        <v>1530</v>
      </c>
      <c r="G50" s="4">
        <v>3943.64</v>
      </c>
      <c r="H50" s="4">
        <v>1.03</v>
      </c>
    </row>
    <row r="51" spans="2:8">
      <c r="B51" s="1" t="s">
        <v>737</v>
      </c>
      <c r="C51" s="29" t="s">
        <v>127</v>
      </c>
      <c r="D51" s="1" t="s">
        <v>133</v>
      </c>
      <c r="E51" s="1" t="s">
        <v>738</v>
      </c>
      <c r="F51" s="4">
        <v>158000</v>
      </c>
      <c r="G51" s="4">
        <v>3901.69</v>
      </c>
      <c r="H51" s="4">
        <v>1.02</v>
      </c>
    </row>
    <row r="52" spans="2:8">
      <c r="B52" s="1" t="s">
        <v>739</v>
      </c>
      <c r="C52" s="29" t="s">
        <v>127</v>
      </c>
      <c r="D52" s="1" t="s">
        <v>133</v>
      </c>
      <c r="E52" s="1" t="s">
        <v>740</v>
      </c>
      <c r="F52" s="4">
        <v>63000</v>
      </c>
      <c r="G52" s="4">
        <v>3642.94</v>
      </c>
      <c r="H52" s="4">
        <v>0.95</v>
      </c>
    </row>
    <row r="53" spans="2:8">
      <c r="B53" s="1" t="s">
        <v>741</v>
      </c>
      <c r="C53" s="29" t="s">
        <v>127</v>
      </c>
      <c r="D53" s="1" t="s">
        <v>133</v>
      </c>
      <c r="E53" s="1" t="s">
        <v>742</v>
      </c>
      <c r="F53" s="4">
        <v>8500</v>
      </c>
      <c r="G53" s="4">
        <v>2061.83</v>
      </c>
      <c r="H53" s="4">
        <v>0.54</v>
      </c>
    </row>
    <row r="54" spans="2:8">
      <c r="B54" s="1" t="s">
        <v>743</v>
      </c>
      <c r="C54" s="29" t="s">
        <v>127</v>
      </c>
      <c r="D54" s="1" t="s">
        <v>133</v>
      </c>
      <c r="E54" s="1" t="s">
        <v>744</v>
      </c>
      <c r="F54" s="4">
        <v>925</v>
      </c>
      <c r="G54" s="4">
        <v>2017.88</v>
      </c>
      <c r="H54" s="4">
        <v>0.53</v>
      </c>
    </row>
    <row r="55" spans="2:8">
      <c r="B55" s="2" t="s">
        <v>745</v>
      </c>
      <c r="C55" s="31"/>
      <c r="D55" s="2"/>
      <c r="E55" s="2"/>
      <c r="F55" s="8"/>
      <c r="G55" s="8">
        <f>SUM(G47:G54)</f>
        <v>15567.98</v>
      </c>
      <c r="H55" s="8">
        <f>SUM(H47:H54)</f>
        <v>4.07</v>
      </c>
    </row>
    <row r="56" spans="2:8">
      <c r="B56" s="2" t="s">
        <v>197</v>
      </c>
      <c r="C56" s="31"/>
      <c r="D56" s="2"/>
      <c r="E56" s="2"/>
      <c r="F56" s="8"/>
      <c r="G56" s="8">
        <v>28061.33</v>
      </c>
      <c r="H56" s="8">
        <v>7.3</v>
      </c>
    </row>
    <row r="57" spans="2:8">
      <c r="B57" s="2" t="s">
        <v>112</v>
      </c>
      <c r="C57" s="31"/>
      <c r="D57" s="2"/>
      <c r="E57" s="2"/>
      <c r="F57" s="8"/>
      <c r="G57" s="8">
        <v>377745.9</v>
      </c>
      <c r="H57" s="8">
        <v>98.31</v>
      </c>
    </row>
    <row r="58" spans="2:8">
      <c r="B58" s="2" t="s">
        <v>113</v>
      </c>
      <c r="C58" s="31"/>
      <c r="D58" s="2"/>
      <c r="E58" s="2"/>
      <c r="F58" s="8"/>
      <c r="G58" s="8">
        <v>6484.7986151200166</v>
      </c>
      <c r="H58" s="8">
        <v>1.6899999999999977</v>
      </c>
    </row>
    <row r="59" spans="2:8">
      <c r="B59" s="2" t="s">
        <v>114</v>
      </c>
      <c r="C59" s="31"/>
      <c r="D59" s="2"/>
      <c r="E59" s="2"/>
      <c r="F59" s="8"/>
      <c r="G59" s="8">
        <v>384230.69861512003</v>
      </c>
      <c r="H59" s="8">
        <v>100</v>
      </c>
    </row>
    <row r="60" spans="2:8">
      <c r="B60" s="1" t="s">
        <v>115</v>
      </c>
    </row>
    <row r="61" spans="2:8">
      <c r="B61" s="1" t="s">
        <v>116</v>
      </c>
    </row>
    <row r="62" spans="2:8">
      <c r="B62" s="1" t="s">
        <v>117</v>
      </c>
      <c r="C62" s="37">
        <v>44500</v>
      </c>
    </row>
    <row r="63" spans="2:8" ht="25.5">
      <c r="B63" s="9" t="s">
        <v>118</v>
      </c>
      <c r="C63" s="29" t="s">
        <v>119</v>
      </c>
    </row>
    <row r="64" spans="2:8">
      <c r="B64" s="2"/>
    </row>
    <row r="65" spans="2:3">
      <c r="B65" s="2" t="s">
        <v>120</v>
      </c>
    </row>
    <row r="66" spans="2:3">
      <c r="B66" s="2" t="s">
        <v>199</v>
      </c>
    </row>
    <row r="67" spans="2:3">
      <c r="B67" s="2" t="s">
        <v>121</v>
      </c>
    </row>
    <row r="68" spans="2:3">
      <c r="B68" s="2" t="s">
        <v>746</v>
      </c>
      <c r="C68" s="31"/>
    </row>
    <row r="69" spans="2:3">
      <c r="B69" s="2" t="s">
        <v>747</v>
      </c>
      <c r="C69" s="31"/>
    </row>
    <row r="70" spans="2:3">
      <c r="B70" s="2" t="s">
        <v>748</v>
      </c>
      <c r="C70" s="31"/>
    </row>
    <row r="71" spans="2:3">
      <c r="B71" s="2" t="s">
        <v>749</v>
      </c>
      <c r="C71" s="31"/>
    </row>
    <row r="72" spans="2:3">
      <c r="B72" s="2" t="s">
        <v>750</v>
      </c>
      <c r="C72" s="31"/>
    </row>
    <row r="73" spans="2:3">
      <c r="B73" s="2" t="s">
        <v>751</v>
      </c>
      <c r="C73" s="31"/>
    </row>
    <row r="74" spans="2:3">
      <c r="B74" s="2" t="s">
        <v>752</v>
      </c>
      <c r="C74" s="31"/>
    </row>
    <row r="75" spans="2:3">
      <c r="B75" s="2" t="s">
        <v>753</v>
      </c>
      <c r="C75" s="31"/>
    </row>
    <row r="76" spans="2:3">
      <c r="B76" s="35" t="s">
        <v>1560</v>
      </c>
      <c r="C76" s="31"/>
    </row>
    <row r="77" spans="2:3">
      <c r="B77" s="35" t="s">
        <v>122</v>
      </c>
    </row>
    <row r="78" spans="2:3">
      <c r="B78" s="44" t="s">
        <v>1526</v>
      </c>
    </row>
    <row r="79" spans="2:3">
      <c r="B79" s="361" t="s">
        <v>3043</v>
      </c>
    </row>
    <row r="80" spans="2:3">
      <c r="B80" s="361" t="s">
        <v>3042</v>
      </c>
    </row>
    <row r="83" spans="3:4">
      <c r="C83" s="4"/>
      <c r="D83" s="4"/>
    </row>
    <row r="84" spans="3:4">
      <c r="C84" s="4"/>
      <c r="D84" s="4"/>
    </row>
    <row r="85" spans="3:4">
      <c r="C85" s="4"/>
      <c r="D85" s="4"/>
    </row>
    <row r="86" spans="3:4">
      <c r="C86" s="4"/>
      <c r="D86" s="4"/>
    </row>
    <row r="87" spans="3:4">
      <c r="C87" s="8"/>
      <c r="D87" s="8"/>
    </row>
    <row r="90" spans="3:4">
      <c r="C90" s="4"/>
      <c r="D90" s="4"/>
    </row>
  </sheetData>
  <mergeCells count="3">
    <mergeCell ref="B1:E1"/>
    <mergeCell ref="C3:C7"/>
    <mergeCell ref="D3:D7"/>
  </mergeCells>
  <hyperlinks>
    <hyperlink ref="A1" location="Index!A1" display="Index" xr:uid="{8F7AD942-9E46-46EC-AE85-B84C50B6788A}"/>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3E93D-4A34-48D7-8719-201322E44F97}">
  <sheetPr codeName="Sheet86"/>
  <dimension ref="A1:I76"/>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3.710937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405" t="s">
        <v>59</v>
      </c>
      <c r="C1" s="405"/>
      <c r="D1" s="405"/>
      <c r="E1" s="405"/>
    </row>
    <row r="2" spans="1:9" ht="13.5" thickBot="1"/>
    <row r="3" spans="1:9" s="10" customFormat="1" ht="15">
      <c r="B3" s="11" t="s">
        <v>983</v>
      </c>
      <c r="C3" s="415"/>
      <c r="D3" s="418"/>
      <c r="F3" s="12"/>
      <c r="G3" s="12"/>
      <c r="H3" s="12"/>
    </row>
    <row r="4" spans="1:9" s="10" customFormat="1" ht="15">
      <c r="B4" s="15" t="s">
        <v>984</v>
      </c>
      <c r="C4" s="416"/>
      <c r="D4" s="419"/>
      <c r="F4" s="12"/>
      <c r="G4" s="12"/>
      <c r="H4" s="12"/>
    </row>
    <row r="5" spans="1:9" s="10" customFormat="1" ht="15">
      <c r="B5" s="15" t="s">
        <v>915</v>
      </c>
      <c r="C5" s="416"/>
      <c r="D5" s="419"/>
      <c r="F5" s="12"/>
      <c r="G5" s="12"/>
      <c r="H5" s="12"/>
    </row>
    <row r="6" spans="1:9" s="10" customFormat="1" ht="15">
      <c r="B6" s="15" t="s">
        <v>934</v>
      </c>
      <c r="C6" s="416"/>
      <c r="D6" s="419"/>
      <c r="F6" s="12"/>
      <c r="G6" s="12"/>
      <c r="H6" s="12"/>
    </row>
    <row r="7" spans="1:9" s="10" customFormat="1" ht="30.75" thickBot="1">
      <c r="B7" s="16" t="s">
        <v>985</v>
      </c>
      <c r="C7" s="417"/>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1014</v>
      </c>
      <c r="C15" s="29" t="s">
        <v>127</v>
      </c>
      <c r="D15" s="1" t="s">
        <v>145</v>
      </c>
      <c r="E15" s="1" t="s">
        <v>146</v>
      </c>
      <c r="F15" s="4">
        <v>5320000</v>
      </c>
      <c r="G15" s="4">
        <v>11874.24</v>
      </c>
      <c r="H15" s="4">
        <v>8.83</v>
      </c>
    </row>
    <row r="16" spans="1:9">
      <c r="B16" s="1" t="s">
        <v>1047</v>
      </c>
      <c r="C16" s="29" t="s">
        <v>127</v>
      </c>
      <c r="D16" s="1" t="s">
        <v>137</v>
      </c>
      <c r="E16" s="1" t="s">
        <v>138</v>
      </c>
      <c r="F16" s="4">
        <v>366000</v>
      </c>
      <c r="G16" s="4">
        <v>8723.7900000000009</v>
      </c>
      <c r="H16" s="4">
        <v>6.49</v>
      </c>
    </row>
    <row r="17" spans="2:8">
      <c r="B17" s="1" t="s">
        <v>1411</v>
      </c>
      <c r="C17" s="29" t="s">
        <v>127</v>
      </c>
      <c r="D17" s="1" t="s">
        <v>145</v>
      </c>
      <c r="E17" s="1" t="s">
        <v>208</v>
      </c>
      <c r="F17" s="4">
        <v>709400</v>
      </c>
      <c r="G17" s="4">
        <v>7939.96</v>
      </c>
      <c r="H17" s="4">
        <v>5.91</v>
      </c>
    </row>
    <row r="18" spans="2:8">
      <c r="B18" s="1" t="s">
        <v>1028</v>
      </c>
      <c r="C18" s="29" t="s">
        <v>127</v>
      </c>
      <c r="D18" s="1" t="s">
        <v>145</v>
      </c>
      <c r="E18" s="1" t="s">
        <v>174</v>
      </c>
      <c r="F18" s="4">
        <v>930000</v>
      </c>
      <c r="G18" s="4">
        <v>7528.35</v>
      </c>
      <c r="H18" s="4">
        <v>5.6</v>
      </c>
    </row>
    <row r="19" spans="2:8">
      <c r="B19" s="1" t="s">
        <v>1015</v>
      </c>
      <c r="C19" s="29" t="s">
        <v>127</v>
      </c>
      <c r="D19" s="1" t="s">
        <v>145</v>
      </c>
      <c r="E19" s="1" t="s">
        <v>153</v>
      </c>
      <c r="F19" s="4">
        <v>302400</v>
      </c>
      <c r="G19" s="4">
        <v>7236.89</v>
      </c>
      <c r="H19" s="4">
        <v>5.38</v>
      </c>
    </row>
    <row r="20" spans="2:8">
      <c r="B20" s="1" t="s">
        <v>1085</v>
      </c>
      <c r="C20" s="29" t="s">
        <v>127</v>
      </c>
      <c r="D20" s="1" t="s">
        <v>227</v>
      </c>
      <c r="E20" s="1" t="s">
        <v>265</v>
      </c>
      <c r="F20" s="4">
        <v>191500</v>
      </c>
      <c r="G20" s="4">
        <v>7065.01</v>
      </c>
      <c r="H20" s="4">
        <v>5.26</v>
      </c>
    </row>
    <row r="21" spans="2:8">
      <c r="B21" s="1" t="s">
        <v>1063</v>
      </c>
      <c r="C21" s="29" t="s">
        <v>127</v>
      </c>
      <c r="D21" s="1" t="s">
        <v>145</v>
      </c>
      <c r="E21" s="1" t="s">
        <v>376</v>
      </c>
      <c r="F21" s="4">
        <v>204000</v>
      </c>
      <c r="G21" s="4">
        <v>6324.2</v>
      </c>
      <c r="H21" s="4">
        <v>4.7</v>
      </c>
    </row>
    <row r="22" spans="2:8">
      <c r="B22" s="1" t="s">
        <v>1032</v>
      </c>
      <c r="C22" s="29" t="s">
        <v>127</v>
      </c>
      <c r="D22" s="1" t="s">
        <v>145</v>
      </c>
      <c r="E22" s="1" t="s">
        <v>488</v>
      </c>
      <c r="F22" s="4">
        <v>1076000</v>
      </c>
      <c r="G22" s="4">
        <v>6303.75</v>
      </c>
      <c r="H22" s="4">
        <v>4.6900000000000004</v>
      </c>
    </row>
    <row r="23" spans="2:8">
      <c r="B23" s="1" t="s">
        <v>1331</v>
      </c>
      <c r="C23" s="29" t="s">
        <v>127</v>
      </c>
      <c r="D23" s="1" t="s">
        <v>137</v>
      </c>
      <c r="E23" s="1" t="s">
        <v>270</v>
      </c>
      <c r="F23" s="4">
        <v>470000</v>
      </c>
      <c r="G23" s="4">
        <v>5661.39</v>
      </c>
      <c r="H23" s="4">
        <v>4.21</v>
      </c>
    </row>
    <row r="24" spans="2:8">
      <c r="B24" s="1" t="s">
        <v>1122</v>
      </c>
      <c r="C24" s="29" t="s">
        <v>127</v>
      </c>
      <c r="D24" s="1" t="s">
        <v>145</v>
      </c>
      <c r="E24" s="1" t="s">
        <v>402</v>
      </c>
      <c r="F24" s="4">
        <v>26900</v>
      </c>
      <c r="G24" s="4">
        <v>5111.04</v>
      </c>
      <c r="H24" s="4">
        <v>3.8</v>
      </c>
    </row>
    <row r="25" spans="2:8">
      <c r="B25" s="1" t="s">
        <v>1120</v>
      </c>
      <c r="C25" s="29" t="s">
        <v>127</v>
      </c>
      <c r="D25" s="1" t="s">
        <v>165</v>
      </c>
      <c r="E25" s="1" t="s">
        <v>472</v>
      </c>
      <c r="F25" s="4">
        <v>500000</v>
      </c>
      <c r="G25" s="4">
        <v>5015.75</v>
      </c>
      <c r="H25" s="4">
        <v>3.73</v>
      </c>
    </row>
    <row r="26" spans="2:8">
      <c r="B26" s="1" t="s">
        <v>1436</v>
      </c>
      <c r="C26" s="29" t="s">
        <v>127</v>
      </c>
      <c r="D26" s="1" t="s">
        <v>137</v>
      </c>
      <c r="E26" s="1" t="s">
        <v>564</v>
      </c>
      <c r="F26" s="4">
        <v>1282500</v>
      </c>
      <c r="G26" s="4">
        <v>4945.96</v>
      </c>
      <c r="H26" s="4">
        <v>3.68</v>
      </c>
    </row>
    <row r="27" spans="2:8">
      <c r="B27" s="1" t="s">
        <v>1066</v>
      </c>
      <c r="C27" s="29" t="s">
        <v>127</v>
      </c>
      <c r="D27" s="1" t="s">
        <v>137</v>
      </c>
      <c r="E27" s="1" t="s">
        <v>272</v>
      </c>
      <c r="F27" s="4">
        <v>375000</v>
      </c>
      <c r="G27" s="4">
        <v>4736.0600000000004</v>
      </c>
      <c r="H27" s="4">
        <v>3.52</v>
      </c>
    </row>
    <row r="28" spans="2:8">
      <c r="B28" s="1" t="s">
        <v>1293</v>
      </c>
      <c r="C28" s="29" t="s">
        <v>127</v>
      </c>
      <c r="D28" s="1" t="s">
        <v>137</v>
      </c>
      <c r="E28" s="1" t="s">
        <v>430</v>
      </c>
      <c r="F28" s="4">
        <v>917163</v>
      </c>
      <c r="G28" s="4">
        <v>4270.3100000000004</v>
      </c>
      <c r="H28" s="4">
        <v>3.18</v>
      </c>
    </row>
    <row r="29" spans="2:8">
      <c r="B29" s="1" t="s">
        <v>1141</v>
      </c>
      <c r="C29" s="29" t="s">
        <v>127</v>
      </c>
      <c r="D29" s="1" t="s">
        <v>137</v>
      </c>
      <c r="E29" s="1" t="s">
        <v>264</v>
      </c>
      <c r="F29" s="4">
        <v>85400</v>
      </c>
      <c r="G29" s="4">
        <v>4264.49</v>
      </c>
      <c r="H29" s="4">
        <v>3.17</v>
      </c>
    </row>
    <row r="30" spans="2:8">
      <c r="B30" s="1" t="s">
        <v>1445</v>
      </c>
      <c r="C30" s="29" t="s">
        <v>127</v>
      </c>
      <c r="D30" s="1" t="s">
        <v>145</v>
      </c>
      <c r="E30" s="1" t="s">
        <v>276</v>
      </c>
      <c r="F30" s="4">
        <v>764400</v>
      </c>
      <c r="G30" s="4">
        <v>4166.3599999999997</v>
      </c>
      <c r="H30" s="4">
        <v>3.1</v>
      </c>
    </row>
    <row r="31" spans="2:8">
      <c r="B31" s="1" t="s">
        <v>1381</v>
      </c>
      <c r="C31" s="29" t="s">
        <v>127</v>
      </c>
      <c r="D31" s="1" t="s">
        <v>145</v>
      </c>
      <c r="E31" s="1" t="s">
        <v>409</v>
      </c>
      <c r="F31" s="4">
        <v>102770</v>
      </c>
      <c r="G31" s="4">
        <v>3777.57</v>
      </c>
      <c r="H31" s="4">
        <v>2.81</v>
      </c>
    </row>
    <row r="32" spans="2:8">
      <c r="B32" s="1" t="s">
        <v>1472</v>
      </c>
      <c r="C32" s="29" t="s">
        <v>127</v>
      </c>
      <c r="D32" s="1" t="s">
        <v>145</v>
      </c>
      <c r="E32" s="1" t="s">
        <v>565</v>
      </c>
      <c r="F32" s="4">
        <v>705000</v>
      </c>
      <c r="G32" s="4">
        <v>2682.53</v>
      </c>
      <c r="H32" s="4">
        <v>2</v>
      </c>
    </row>
    <row r="33" spans="2:8">
      <c r="B33" s="1" t="s">
        <v>1044</v>
      </c>
      <c r="C33" s="29" t="s">
        <v>127</v>
      </c>
      <c r="D33" s="1" t="s">
        <v>147</v>
      </c>
      <c r="E33" s="1" t="s">
        <v>148</v>
      </c>
      <c r="F33" s="4">
        <v>3300</v>
      </c>
      <c r="G33" s="4">
        <v>2551.17</v>
      </c>
      <c r="H33" s="4">
        <v>1.9</v>
      </c>
    </row>
    <row r="34" spans="2:8">
      <c r="B34" s="1" t="s">
        <v>1473</v>
      </c>
      <c r="C34" s="29" t="s">
        <v>127</v>
      </c>
      <c r="D34" s="1" t="s">
        <v>137</v>
      </c>
      <c r="E34" s="1" t="s">
        <v>566</v>
      </c>
      <c r="F34" s="4">
        <v>105500</v>
      </c>
      <c r="G34" s="4">
        <v>2333.98</v>
      </c>
      <c r="H34" s="4">
        <v>1.74</v>
      </c>
    </row>
    <row r="35" spans="2:8">
      <c r="B35" s="1" t="s">
        <v>1468</v>
      </c>
      <c r="C35" s="29" t="s">
        <v>127</v>
      </c>
      <c r="D35" s="1" t="s">
        <v>231</v>
      </c>
      <c r="E35" s="1" t="s">
        <v>567</v>
      </c>
      <c r="F35" s="4">
        <v>79000</v>
      </c>
      <c r="G35" s="4">
        <v>2095.16</v>
      </c>
      <c r="H35" s="4">
        <v>1.56</v>
      </c>
    </row>
    <row r="36" spans="2:8">
      <c r="B36" s="1" t="s">
        <v>1474</v>
      </c>
      <c r="C36" s="29" t="s">
        <v>127</v>
      </c>
      <c r="D36" s="1" t="s">
        <v>145</v>
      </c>
      <c r="E36" s="1" t="s">
        <v>568</v>
      </c>
      <c r="F36" s="4">
        <v>100000</v>
      </c>
      <c r="G36" s="4">
        <v>2054.5</v>
      </c>
      <c r="H36" s="4">
        <v>1.53</v>
      </c>
    </row>
    <row r="37" spans="2:8">
      <c r="B37" s="1" t="s">
        <v>1299</v>
      </c>
      <c r="C37" s="29" t="s">
        <v>127</v>
      </c>
      <c r="D37" s="1" t="s">
        <v>145</v>
      </c>
      <c r="E37" s="1" t="s">
        <v>503</v>
      </c>
      <c r="F37" s="4">
        <v>194000</v>
      </c>
      <c r="G37" s="4">
        <v>1647.74</v>
      </c>
      <c r="H37" s="4">
        <v>1.23</v>
      </c>
    </row>
    <row r="38" spans="2:8">
      <c r="B38" s="1" t="s">
        <v>1446</v>
      </c>
      <c r="C38" s="29" t="s">
        <v>127</v>
      </c>
      <c r="D38" s="1" t="s">
        <v>137</v>
      </c>
      <c r="E38" s="1" t="s">
        <v>289</v>
      </c>
      <c r="F38" s="4">
        <v>303000</v>
      </c>
      <c r="G38" s="4">
        <v>1636.5</v>
      </c>
      <c r="H38" s="4">
        <v>1.22</v>
      </c>
    </row>
    <row r="39" spans="2:8">
      <c r="B39" s="1" t="s">
        <v>1067</v>
      </c>
      <c r="C39" s="29" t="s">
        <v>127</v>
      </c>
      <c r="D39" s="1" t="s">
        <v>244</v>
      </c>
      <c r="E39" s="1" t="s">
        <v>530</v>
      </c>
      <c r="F39" s="4">
        <v>1100000</v>
      </c>
      <c r="G39" s="4">
        <v>1566.4</v>
      </c>
      <c r="H39" s="4">
        <v>1.17</v>
      </c>
    </row>
    <row r="40" spans="2:8">
      <c r="B40" s="1" t="s">
        <v>1475</v>
      </c>
      <c r="C40" s="29" t="s">
        <v>127</v>
      </c>
      <c r="D40" s="1" t="s">
        <v>137</v>
      </c>
      <c r="E40" s="1" t="s">
        <v>569</v>
      </c>
      <c r="F40" s="4">
        <v>130000</v>
      </c>
      <c r="G40" s="4">
        <v>1345.44</v>
      </c>
      <c r="H40" s="4">
        <v>1</v>
      </c>
    </row>
    <row r="41" spans="2:8">
      <c r="B41" s="1" t="s">
        <v>1476</v>
      </c>
      <c r="C41" s="29" t="s">
        <v>127</v>
      </c>
      <c r="D41" s="1" t="s">
        <v>145</v>
      </c>
      <c r="E41" s="1" t="s">
        <v>570</v>
      </c>
      <c r="F41" s="4">
        <v>254530</v>
      </c>
      <c r="G41" s="4">
        <v>1331.57</v>
      </c>
      <c r="H41" s="4">
        <v>0.99</v>
      </c>
    </row>
    <row r="42" spans="2:8">
      <c r="B42" s="1" t="s">
        <v>1477</v>
      </c>
      <c r="C42" s="29" t="s">
        <v>127</v>
      </c>
      <c r="D42" s="1" t="s">
        <v>137</v>
      </c>
      <c r="E42" s="1" t="s">
        <v>571</v>
      </c>
      <c r="F42" s="4">
        <v>120000</v>
      </c>
      <c r="G42" s="4">
        <v>1326.84</v>
      </c>
      <c r="H42" s="4">
        <v>0.99</v>
      </c>
    </row>
    <row r="43" spans="2:8">
      <c r="B43" s="1" t="s">
        <v>1409</v>
      </c>
      <c r="C43" s="29" t="s">
        <v>127</v>
      </c>
      <c r="D43" s="1" t="s">
        <v>137</v>
      </c>
      <c r="E43" s="1" t="s">
        <v>159</v>
      </c>
      <c r="F43" s="4">
        <v>600000</v>
      </c>
      <c r="G43" s="4">
        <v>1260.3</v>
      </c>
      <c r="H43" s="4">
        <v>0.94</v>
      </c>
    </row>
    <row r="44" spans="2:8">
      <c r="B44" s="1" t="s">
        <v>1434</v>
      </c>
      <c r="C44" s="29" t="s">
        <v>127</v>
      </c>
      <c r="D44" s="1" t="s">
        <v>145</v>
      </c>
      <c r="E44" s="1" t="s">
        <v>247</v>
      </c>
      <c r="F44" s="4">
        <v>37642</v>
      </c>
      <c r="G44" s="4">
        <v>1241.26</v>
      </c>
      <c r="H44" s="4">
        <v>0.92</v>
      </c>
    </row>
    <row r="45" spans="2:8">
      <c r="B45" s="1" t="s">
        <v>1091</v>
      </c>
      <c r="C45" s="29" t="s">
        <v>127</v>
      </c>
      <c r="D45" s="1" t="s">
        <v>145</v>
      </c>
      <c r="E45" s="1" t="s">
        <v>572</v>
      </c>
      <c r="F45" s="4">
        <v>127000</v>
      </c>
      <c r="G45" s="4">
        <v>1214.95</v>
      </c>
      <c r="H45" s="4">
        <v>0.9</v>
      </c>
    </row>
    <row r="46" spans="2:8">
      <c r="B46" s="1" t="s">
        <v>1450</v>
      </c>
      <c r="C46" s="29" t="s">
        <v>127</v>
      </c>
      <c r="D46" s="1" t="s">
        <v>137</v>
      </c>
      <c r="E46" s="1" t="s">
        <v>573</v>
      </c>
      <c r="F46" s="4">
        <v>148305</v>
      </c>
      <c r="G46" s="4">
        <v>1134.3800000000001</v>
      </c>
      <c r="H46" s="4">
        <v>0.84</v>
      </c>
    </row>
    <row r="47" spans="2:8">
      <c r="B47" s="2" t="s">
        <v>196</v>
      </c>
      <c r="C47" s="31"/>
      <c r="D47" s="2"/>
      <c r="E47" s="2"/>
      <c r="F47" s="8"/>
      <c r="G47" s="8">
        <f>SUM(G12:G46)</f>
        <v>130367.84000000001</v>
      </c>
      <c r="H47" s="8">
        <f>SUM(H12:H46)</f>
        <v>96.990000000000009</v>
      </c>
    </row>
    <row r="48" spans="2:8">
      <c r="B48" s="6" t="s">
        <v>94</v>
      </c>
      <c r="C48" s="30" t="s">
        <v>95</v>
      </c>
      <c r="D48" s="6" t="s">
        <v>96</v>
      </c>
      <c r="E48" s="6" t="s">
        <v>97</v>
      </c>
      <c r="F48" s="7" t="s">
        <v>98</v>
      </c>
      <c r="G48" s="7" t="s">
        <v>99</v>
      </c>
      <c r="H48" s="7" t="s">
        <v>100</v>
      </c>
    </row>
    <row r="49" spans="2:8">
      <c r="B49" s="2" t="s">
        <v>101</v>
      </c>
    </row>
    <row r="50" spans="2:8">
      <c r="B50" s="2" t="s">
        <v>102</v>
      </c>
    </row>
    <row r="51" spans="2:8">
      <c r="B51" s="2" t="s">
        <v>379</v>
      </c>
    </row>
    <row r="52" spans="2:8">
      <c r="B52" s="1" t="s">
        <v>1388</v>
      </c>
      <c r="C52" s="29">
        <v>5.53</v>
      </c>
      <c r="D52" s="1" t="s">
        <v>303</v>
      </c>
      <c r="E52" s="1" t="s">
        <v>380</v>
      </c>
      <c r="F52" s="4">
        <v>52770</v>
      </c>
      <c r="G52" s="4">
        <v>15.29</v>
      </c>
      <c r="H52" s="4">
        <v>0.01</v>
      </c>
    </row>
    <row r="53" spans="2:8">
      <c r="B53" s="2" t="s">
        <v>324</v>
      </c>
      <c r="C53" s="31"/>
      <c r="D53" s="2"/>
      <c r="E53" s="2"/>
      <c r="F53" s="8"/>
      <c r="G53" s="8">
        <f>SUM(G48:G52)</f>
        <v>15.29</v>
      </c>
      <c r="H53" s="8">
        <f>SUM(H48:H52)</f>
        <v>0.01</v>
      </c>
    </row>
    <row r="54" spans="2:8">
      <c r="B54" s="2" t="s">
        <v>381</v>
      </c>
      <c r="C54" s="31"/>
      <c r="D54" s="2"/>
      <c r="E54" s="2"/>
      <c r="F54" s="8"/>
      <c r="G54" s="8">
        <v>4465.82</v>
      </c>
      <c r="H54" s="8">
        <v>3.32</v>
      </c>
    </row>
    <row r="55" spans="2:8">
      <c r="B55" s="2" t="s">
        <v>112</v>
      </c>
      <c r="C55" s="31"/>
      <c r="D55" s="2"/>
      <c r="E55" s="2"/>
      <c r="F55" s="8"/>
      <c r="G55" s="8">
        <v>134848.95000000001</v>
      </c>
      <c r="H55" s="8">
        <v>100.3</v>
      </c>
    </row>
    <row r="56" spans="2:8">
      <c r="B56" s="2" t="s">
        <v>198</v>
      </c>
      <c r="C56" s="31"/>
      <c r="D56" s="2"/>
      <c r="E56" s="2"/>
      <c r="F56" s="8"/>
      <c r="G56" s="8">
        <v>-410.47128699000314</v>
      </c>
      <c r="H56" s="8">
        <v>-0.29999999999999716</v>
      </c>
    </row>
    <row r="57" spans="2:8">
      <c r="B57" s="2" t="s">
        <v>114</v>
      </c>
      <c r="C57" s="31"/>
      <c r="D57" s="2"/>
      <c r="E57" s="2"/>
      <c r="F57" s="8"/>
      <c r="G57" s="8">
        <v>134438.47871301</v>
      </c>
      <c r="H57" s="8">
        <v>100</v>
      </c>
    </row>
    <row r="58" spans="2:8">
      <c r="B58" s="1" t="s">
        <v>115</v>
      </c>
    </row>
    <row r="59" spans="2:8">
      <c r="B59" s="1" t="s">
        <v>116</v>
      </c>
    </row>
    <row r="60" spans="2:8">
      <c r="B60" s="1" t="s">
        <v>117</v>
      </c>
      <c r="C60" s="37">
        <v>44500</v>
      </c>
    </row>
    <row r="61" spans="2:8" ht="25.5">
      <c r="B61" s="9" t="s">
        <v>118</v>
      </c>
      <c r="C61" s="29" t="s">
        <v>119</v>
      </c>
    </row>
    <row r="62" spans="2:8">
      <c r="B62" s="2"/>
    </row>
    <row r="63" spans="2:8">
      <c r="B63" s="2" t="s">
        <v>120</v>
      </c>
    </row>
    <row r="64" spans="2:8">
      <c r="B64" s="2" t="s">
        <v>199</v>
      </c>
    </row>
    <row r="65" spans="2:8">
      <c r="B65" s="2" t="s">
        <v>121</v>
      </c>
    </row>
    <row r="66" spans="2:8">
      <c r="B66" s="2" t="s">
        <v>574</v>
      </c>
      <c r="C66" s="31"/>
    </row>
    <row r="67" spans="2:8">
      <c r="B67" s="2" t="s">
        <v>575</v>
      </c>
      <c r="C67" s="31"/>
    </row>
    <row r="68" spans="2:8">
      <c r="B68" s="2" t="s">
        <v>576</v>
      </c>
      <c r="C68" s="31"/>
    </row>
    <row r="69" spans="2:8">
      <c r="B69" s="2" t="s">
        <v>577</v>
      </c>
      <c r="C69" s="31"/>
    </row>
    <row r="70" spans="2:8">
      <c r="B70" s="2" t="s">
        <v>578</v>
      </c>
      <c r="C70" s="31"/>
    </row>
    <row r="71" spans="2:8">
      <c r="B71" s="2" t="s">
        <v>579</v>
      </c>
      <c r="C71" s="31"/>
    </row>
    <row r="72" spans="2:8">
      <c r="B72" s="2" t="s">
        <v>580</v>
      </c>
      <c r="C72" s="31"/>
    </row>
    <row r="73" spans="2:8">
      <c r="B73" s="2" t="s">
        <v>581</v>
      </c>
      <c r="C73" s="31"/>
    </row>
    <row r="74" spans="2:8" s="46" customFormat="1">
      <c r="B74" s="47" t="s">
        <v>1540</v>
      </c>
      <c r="C74" s="48"/>
      <c r="F74" s="49"/>
      <c r="G74" s="49"/>
      <c r="H74" s="49"/>
    </row>
    <row r="75" spans="2:8" s="46" customFormat="1">
      <c r="B75" s="47" t="s">
        <v>122</v>
      </c>
      <c r="C75" s="50"/>
      <c r="F75" s="49"/>
      <c r="G75" s="49"/>
      <c r="H75" s="49"/>
    </row>
    <row r="76" spans="2:8" s="46" customFormat="1">
      <c r="B76" s="47" t="s">
        <v>123</v>
      </c>
      <c r="C76" s="50"/>
      <c r="F76" s="49"/>
      <c r="G76" s="49"/>
      <c r="H76" s="49"/>
    </row>
  </sheetData>
  <mergeCells count="3">
    <mergeCell ref="B1:E1"/>
    <mergeCell ref="C3:C7"/>
    <mergeCell ref="D3:D7"/>
  </mergeCells>
  <hyperlinks>
    <hyperlink ref="A1" location="Index!A1" display="Index" xr:uid="{DB665389-2923-4567-8A4F-1010A57E895C}"/>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E925-24BD-4C31-914B-6B2599FC6153}">
  <sheetPr codeName="Sheet87"/>
  <dimension ref="A1:I65"/>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3.42578125" style="1" bestFit="1" customWidth="1"/>
    <col min="6" max="6" width="10.28515625" style="4" bestFit="1" customWidth="1"/>
    <col min="7" max="7" width="18.140625" style="4" bestFit="1" customWidth="1"/>
    <col min="8" max="8" width="9.140625" style="4" bestFit="1" customWidth="1"/>
    <col min="9" max="16384" width="9.140625" style="1"/>
  </cols>
  <sheetData>
    <row r="1" spans="1:9">
      <c r="A1" s="3" t="s">
        <v>0</v>
      </c>
      <c r="B1" s="405" t="s">
        <v>61</v>
      </c>
      <c r="C1" s="405"/>
      <c r="D1" s="405"/>
      <c r="E1" s="405"/>
    </row>
    <row r="2" spans="1:9" ht="13.5" thickBot="1"/>
    <row r="3" spans="1:9" s="10" customFormat="1" ht="15">
      <c r="B3" s="11" t="s">
        <v>986</v>
      </c>
      <c r="C3" s="415"/>
      <c r="D3" s="418"/>
      <c r="F3" s="12"/>
      <c r="G3" s="12"/>
      <c r="H3" s="12"/>
    </row>
    <row r="4" spans="1:9" s="10" customFormat="1" ht="15">
      <c r="B4" s="15" t="s">
        <v>987</v>
      </c>
      <c r="C4" s="416"/>
      <c r="D4" s="419"/>
      <c r="F4" s="12"/>
      <c r="G4" s="12"/>
      <c r="H4" s="12"/>
    </row>
    <row r="5" spans="1:9" s="10" customFormat="1" ht="15">
      <c r="B5" s="15" t="s">
        <v>915</v>
      </c>
      <c r="C5" s="416"/>
      <c r="D5" s="419"/>
      <c r="F5" s="12"/>
      <c r="G5" s="12"/>
      <c r="H5" s="12"/>
    </row>
    <row r="6" spans="1:9" s="10" customFormat="1" ht="15">
      <c r="B6" s="14" t="s">
        <v>934</v>
      </c>
      <c r="C6" s="416"/>
      <c r="D6" s="419"/>
      <c r="F6" s="12"/>
      <c r="G6" s="12"/>
      <c r="H6" s="12"/>
    </row>
    <row r="7" spans="1:9" s="10" customFormat="1" ht="30.75" thickBot="1">
      <c r="B7" s="19" t="s">
        <v>988</v>
      </c>
      <c r="C7" s="417"/>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1024</v>
      </c>
      <c r="C15" s="29" t="s">
        <v>127</v>
      </c>
      <c r="D15" s="1" t="s">
        <v>151</v>
      </c>
      <c r="E15" s="1" t="s">
        <v>172</v>
      </c>
      <c r="F15" s="4">
        <v>867100</v>
      </c>
      <c r="G15" s="4">
        <v>6893.45</v>
      </c>
      <c r="H15" s="4">
        <v>12.36</v>
      </c>
    </row>
    <row r="16" spans="1:9">
      <c r="B16" s="1" t="s">
        <v>1057</v>
      </c>
      <c r="C16" s="29" t="s">
        <v>127</v>
      </c>
      <c r="D16" s="1" t="s">
        <v>151</v>
      </c>
      <c r="E16" s="1" t="s">
        <v>152</v>
      </c>
      <c r="F16" s="4">
        <v>104500</v>
      </c>
      <c r="G16" s="4">
        <v>5381.91</v>
      </c>
      <c r="H16" s="4">
        <v>9.65</v>
      </c>
    </row>
    <row r="17" spans="2:8">
      <c r="B17" s="1" t="s">
        <v>1106</v>
      </c>
      <c r="C17" s="29" t="s">
        <v>127</v>
      </c>
      <c r="D17" s="1" t="s">
        <v>151</v>
      </c>
      <c r="E17" s="1" t="s">
        <v>167</v>
      </c>
      <c r="F17" s="4">
        <v>103500</v>
      </c>
      <c r="G17" s="4">
        <v>4822.2700000000004</v>
      </c>
      <c r="H17" s="4">
        <v>8.64</v>
      </c>
    </row>
    <row r="18" spans="2:8">
      <c r="B18" s="1" t="s">
        <v>1139</v>
      </c>
      <c r="C18" s="29" t="s">
        <v>127</v>
      </c>
      <c r="D18" s="1" t="s">
        <v>151</v>
      </c>
      <c r="E18" s="1" t="s">
        <v>369</v>
      </c>
      <c r="F18" s="4">
        <v>500000</v>
      </c>
      <c r="G18" s="4">
        <v>4525.25</v>
      </c>
      <c r="H18" s="4">
        <v>8.11</v>
      </c>
    </row>
    <row r="19" spans="2:8">
      <c r="B19" s="1" t="s">
        <v>1072</v>
      </c>
      <c r="C19" s="29" t="s">
        <v>127</v>
      </c>
      <c r="D19" s="1" t="s">
        <v>151</v>
      </c>
      <c r="E19" s="1" t="s">
        <v>178</v>
      </c>
      <c r="F19" s="4">
        <v>103049</v>
      </c>
      <c r="G19" s="4">
        <v>3720.74</v>
      </c>
      <c r="H19" s="4">
        <v>6.67</v>
      </c>
    </row>
    <row r="20" spans="2:8">
      <c r="B20" s="1" t="s">
        <v>1022</v>
      </c>
      <c r="C20" s="29" t="s">
        <v>127</v>
      </c>
      <c r="D20" s="1" t="s">
        <v>219</v>
      </c>
      <c r="E20" s="1" t="s">
        <v>287</v>
      </c>
      <c r="F20" s="4">
        <v>84300</v>
      </c>
      <c r="G20" s="4">
        <v>3592.91</v>
      </c>
      <c r="H20" s="4">
        <v>6.44</v>
      </c>
    </row>
    <row r="21" spans="2:8">
      <c r="B21" s="1" t="s">
        <v>1383</v>
      </c>
      <c r="C21" s="29" t="s">
        <v>127</v>
      </c>
      <c r="D21" s="1" t="s">
        <v>151</v>
      </c>
      <c r="E21" s="1" t="s">
        <v>374</v>
      </c>
      <c r="F21" s="4">
        <v>158726</v>
      </c>
      <c r="G21" s="4">
        <v>3400.55</v>
      </c>
      <c r="H21" s="4">
        <v>6.1</v>
      </c>
    </row>
    <row r="22" spans="2:8">
      <c r="B22" s="1" t="s">
        <v>1405</v>
      </c>
      <c r="C22" s="29" t="s">
        <v>127</v>
      </c>
      <c r="D22" s="1" t="s">
        <v>219</v>
      </c>
      <c r="E22" s="1" t="s">
        <v>475</v>
      </c>
      <c r="F22" s="4">
        <v>555198</v>
      </c>
      <c r="G22" s="4">
        <v>2894.52</v>
      </c>
      <c r="H22" s="4">
        <v>5.19</v>
      </c>
    </row>
    <row r="23" spans="2:8">
      <c r="B23" s="1" t="s">
        <v>1056</v>
      </c>
      <c r="C23" s="29" t="s">
        <v>127</v>
      </c>
      <c r="D23" s="1" t="s">
        <v>151</v>
      </c>
      <c r="E23" s="1" t="s">
        <v>371</v>
      </c>
      <c r="F23" s="4">
        <v>223000</v>
      </c>
      <c r="G23" s="4">
        <v>2058.0700000000002</v>
      </c>
      <c r="H23" s="4">
        <v>3.69</v>
      </c>
    </row>
    <row r="24" spans="2:8">
      <c r="B24" s="1" t="s">
        <v>1385</v>
      </c>
      <c r="C24" s="29" t="s">
        <v>127</v>
      </c>
      <c r="D24" s="1" t="s">
        <v>219</v>
      </c>
      <c r="E24" s="1" t="s">
        <v>506</v>
      </c>
      <c r="F24" s="4">
        <v>795000</v>
      </c>
      <c r="G24" s="4">
        <v>1942.19</v>
      </c>
      <c r="H24" s="4">
        <v>3.48</v>
      </c>
    </row>
    <row r="25" spans="2:8">
      <c r="B25" s="1" t="s">
        <v>1392</v>
      </c>
      <c r="C25" s="29" t="s">
        <v>127</v>
      </c>
      <c r="D25" s="1" t="s">
        <v>151</v>
      </c>
      <c r="E25" s="1" t="s">
        <v>489</v>
      </c>
      <c r="F25" s="4">
        <v>103000</v>
      </c>
      <c r="G25" s="4">
        <v>1728.49</v>
      </c>
      <c r="H25" s="4">
        <v>3.1</v>
      </c>
    </row>
    <row r="26" spans="2:8">
      <c r="B26" s="1" t="s">
        <v>1443</v>
      </c>
      <c r="C26" s="29" t="s">
        <v>127</v>
      </c>
      <c r="D26" s="1" t="s">
        <v>151</v>
      </c>
      <c r="E26" s="1" t="s">
        <v>278</v>
      </c>
      <c r="F26" s="4">
        <v>26000</v>
      </c>
      <c r="G26" s="4">
        <v>1410.18</v>
      </c>
      <c r="H26" s="4">
        <v>2.5299999999999998</v>
      </c>
    </row>
    <row r="27" spans="2:8">
      <c r="B27" s="1" t="s">
        <v>1478</v>
      </c>
      <c r="C27" s="29" t="s">
        <v>127</v>
      </c>
      <c r="D27" s="1" t="s">
        <v>219</v>
      </c>
      <c r="E27" s="1" t="s">
        <v>547</v>
      </c>
      <c r="F27" s="4">
        <v>116982</v>
      </c>
      <c r="G27" s="4">
        <v>1304.99</v>
      </c>
      <c r="H27" s="4">
        <v>2.34</v>
      </c>
    </row>
    <row r="28" spans="2:8">
      <c r="B28" s="1" t="s">
        <v>1479</v>
      </c>
      <c r="C28" s="29" t="s">
        <v>127</v>
      </c>
      <c r="D28" s="1" t="s">
        <v>151</v>
      </c>
      <c r="E28" s="1" t="s">
        <v>548</v>
      </c>
      <c r="F28" s="4">
        <v>378183</v>
      </c>
      <c r="G28" s="4">
        <v>1206.4000000000001</v>
      </c>
      <c r="H28" s="4">
        <v>2.16</v>
      </c>
    </row>
    <row r="29" spans="2:8">
      <c r="B29" s="1" t="s">
        <v>1480</v>
      </c>
      <c r="C29" s="29" t="s">
        <v>127</v>
      </c>
      <c r="D29" s="1" t="s">
        <v>151</v>
      </c>
      <c r="E29" s="1" t="s">
        <v>549</v>
      </c>
      <c r="F29" s="4">
        <v>30662</v>
      </c>
      <c r="G29" s="4">
        <v>1134.56</v>
      </c>
      <c r="H29" s="4">
        <v>2.0299999999999998</v>
      </c>
    </row>
    <row r="30" spans="2:8">
      <c r="B30" s="1" t="s">
        <v>1398</v>
      </c>
      <c r="C30" s="29" t="s">
        <v>127</v>
      </c>
      <c r="D30" s="1" t="s">
        <v>219</v>
      </c>
      <c r="E30" s="1" t="s">
        <v>508</v>
      </c>
      <c r="F30" s="4">
        <v>200000</v>
      </c>
      <c r="G30" s="4">
        <v>1081.5999999999999</v>
      </c>
      <c r="H30" s="4">
        <v>1.94</v>
      </c>
    </row>
    <row r="31" spans="2:8">
      <c r="B31" s="1" t="s">
        <v>1481</v>
      </c>
      <c r="C31" s="29" t="s">
        <v>127</v>
      </c>
      <c r="D31" s="1" t="s">
        <v>151</v>
      </c>
      <c r="E31" s="1" t="s">
        <v>550</v>
      </c>
      <c r="F31" s="4">
        <v>5100</v>
      </c>
      <c r="G31" s="4">
        <v>1022.52</v>
      </c>
      <c r="H31" s="4">
        <v>1.83</v>
      </c>
    </row>
    <row r="32" spans="2:8">
      <c r="B32" s="1" t="s">
        <v>1482</v>
      </c>
      <c r="C32" s="29" t="s">
        <v>127</v>
      </c>
      <c r="D32" s="1" t="s">
        <v>151</v>
      </c>
      <c r="E32" s="1" t="s">
        <v>551</v>
      </c>
      <c r="F32" s="4">
        <v>219000</v>
      </c>
      <c r="G32" s="4">
        <v>1020.32</v>
      </c>
      <c r="H32" s="4">
        <v>1.83</v>
      </c>
    </row>
    <row r="33" spans="2:8">
      <c r="B33" s="1" t="s">
        <v>1417</v>
      </c>
      <c r="C33" s="29" t="s">
        <v>127</v>
      </c>
      <c r="D33" s="1" t="s">
        <v>219</v>
      </c>
      <c r="E33" s="1" t="s">
        <v>220</v>
      </c>
      <c r="F33" s="4">
        <v>410000</v>
      </c>
      <c r="G33" s="4">
        <v>924.96</v>
      </c>
      <c r="H33" s="4">
        <v>1.66</v>
      </c>
    </row>
    <row r="34" spans="2:8">
      <c r="B34" s="1" t="s">
        <v>1356</v>
      </c>
      <c r="C34" s="29" t="s">
        <v>127</v>
      </c>
      <c r="D34" s="1" t="s">
        <v>151</v>
      </c>
      <c r="E34" s="1" t="s">
        <v>492</v>
      </c>
      <c r="F34" s="4">
        <v>42527</v>
      </c>
      <c r="G34" s="4">
        <v>901.4</v>
      </c>
      <c r="H34" s="4">
        <v>1.62</v>
      </c>
    </row>
    <row r="35" spans="2:8">
      <c r="B35" s="1" t="s">
        <v>1128</v>
      </c>
      <c r="C35" s="29" t="s">
        <v>127</v>
      </c>
      <c r="D35" s="1" t="s">
        <v>151</v>
      </c>
      <c r="E35" s="1" t="s">
        <v>552</v>
      </c>
      <c r="F35" s="4">
        <v>167000</v>
      </c>
      <c r="G35" s="4">
        <v>841.51</v>
      </c>
      <c r="H35" s="4">
        <v>1.51</v>
      </c>
    </row>
    <row r="36" spans="2:8">
      <c r="B36" s="1" t="s">
        <v>1035</v>
      </c>
      <c r="C36" s="29" t="s">
        <v>127</v>
      </c>
      <c r="D36" s="1" t="s">
        <v>151</v>
      </c>
      <c r="E36" s="1" t="s">
        <v>378</v>
      </c>
      <c r="F36" s="4">
        <v>105000</v>
      </c>
      <c r="G36" s="4">
        <v>723.82</v>
      </c>
      <c r="H36" s="4">
        <v>1.3</v>
      </c>
    </row>
    <row r="37" spans="2:8">
      <c r="B37" s="1" t="s">
        <v>1384</v>
      </c>
      <c r="C37" s="29" t="s">
        <v>127</v>
      </c>
      <c r="D37" s="1" t="s">
        <v>151</v>
      </c>
      <c r="E37" s="1" t="s">
        <v>185</v>
      </c>
      <c r="F37" s="4">
        <v>5500</v>
      </c>
      <c r="G37" s="4">
        <v>459.08</v>
      </c>
      <c r="H37" s="4">
        <v>0.82</v>
      </c>
    </row>
    <row r="38" spans="2:8">
      <c r="B38" s="1" t="s">
        <v>1483</v>
      </c>
      <c r="C38" s="29" t="s">
        <v>127</v>
      </c>
      <c r="D38" s="1" t="s">
        <v>219</v>
      </c>
      <c r="E38" s="1" t="s">
        <v>553</v>
      </c>
      <c r="F38" s="4">
        <v>12750</v>
      </c>
      <c r="G38" s="4">
        <v>447.38</v>
      </c>
      <c r="H38" s="4">
        <v>0.8</v>
      </c>
    </row>
    <row r="39" spans="2:8">
      <c r="B39" s="1" t="s">
        <v>1484</v>
      </c>
      <c r="C39" s="29" t="s">
        <v>127</v>
      </c>
      <c r="D39" s="1" t="s">
        <v>151</v>
      </c>
      <c r="E39" s="1" t="s">
        <v>554</v>
      </c>
      <c r="F39" s="4">
        <v>29588</v>
      </c>
      <c r="G39" s="4">
        <v>444.99</v>
      </c>
      <c r="H39" s="4">
        <v>0.8</v>
      </c>
    </row>
    <row r="40" spans="2:8">
      <c r="B40" s="1" t="s">
        <v>1429</v>
      </c>
      <c r="C40" s="29" t="s">
        <v>127</v>
      </c>
      <c r="D40" s="1" t="s">
        <v>219</v>
      </c>
      <c r="E40" s="1" t="s">
        <v>238</v>
      </c>
      <c r="F40" s="4">
        <v>42000</v>
      </c>
      <c r="G40" s="4">
        <v>281.88</v>
      </c>
      <c r="H40" s="4">
        <v>0.51</v>
      </c>
    </row>
    <row r="41" spans="2:8">
      <c r="B41" s="1" t="s">
        <v>1485</v>
      </c>
      <c r="C41" s="29" t="s">
        <v>127</v>
      </c>
      <c r="D41" s="1" t="s">
        <v>151</v>
      </c>
      <c r="E41" s="1" t="s">
        <v>555</v>
      </c>
      <c r="F41" s="4">
        <v>4863</v>
      </c>
      <c r="G41" s="4">
        <v>60.55</v>
      </c>
      <c r="H41" s="4">
        <v>0.11</v>
      </c>
    </row>
    <row r="42" spans="2:8">
      <c r="B42" s="2" t="s">
        <v>196</v>
      </c>
      <c r="C42" s="31"/>
      <c r="D42" s="2"/>
      <c r="E42" s="2"/>
      <c r="F42" s="8"/>
      <c r="G42" s="8">
        <f>SUM(G12:G41)</f>
        <v>54226.489999999991</v>
      </c>
      <c r="H42" s="8">
        <f>SUM(H12:H41)</f>
        <v>97.219999999999985</v>
      </c>
    </row>
    <row r="43" spans="2:8">
      <c r="B43" s="2" t="s">
        <v>197</v>
      </c>
      <c r="C43" s="31"/>
      <c r="D43" s="2"/>
      <c r="E43" s="2"/>
      <c r="F43" s="8"/>
      <c r="G43" s="8">
        <v>1720.4</v>
      </c>
      <c r="H43" s="8">
        <v>3.08</v>
      </c>
    </row>
    <row r="44" spans="2:8">
      <c r="B44" s="2" t="s">
        <v>112</v>
      </c>
      <c r="C44" s="31"/>
      <c r="D44" s="2"/>
      <c r="E44" s="2"/>
      <c r="F44" s="8"/>
      <c r="G44" s="8">
        <v>55946.89</v>
      </c>
      <c r="H44" s="8">
        <v>100.28</v>
      </c>
    </row>
    <row r="45" spans="2:8">
      <c r="B45" s="2" t="s">
        <v>198</v>
      </c>
      <c r="C45" s="31"/>
      <c r="D45" s="2"/>
      <c r="E45" s="2"/>
      <c r="F45" s="8"/>
      <c r="G45" s="8">
        <v>-159.27796049999461</v>
      </c>
      <c r="H45" s="8">
        <v>-0.28000000000000114</v>
      </c>
    </row>
    <row r="46" spans="2:8">
      <c r="B46" s="2" t="s">
        <v>114</v>
      </c>
      <c r="C46" s="31"/>
      <c r="D46" s="2"/>
      <c r="E46" s="2"/>
      <c r="F46" s="8"/>
      <c r="G46" s="8">
        <v>55787.612039500003</v>
      </c>
      <c r="H46" s="8">
        <v>100</v>
      </c>
    </row>
    <row r="47" spans="2:8">
      <c r="B47" s="1" t="s">
        <v>115</v>
      </c>
    </row>
    <row r="48" spans="2:8">
      <c r="B48" s="1" t="s">
        <v>116</v>
      </c>
    </row>
    <row r="49" spans="2:8">
      <c r="B49" s="1" t="s">
        <v>117</v>
      </c>
      <c r="C49" s="37">
        <v>44500</v>
      </c>
    </row>
    <row r="50" spans="2:8" ht="25.5">
      <c r="B50" s="9" t="s">
        <v>118</v>
      </c>
      <c r="C50" s="29" t="s">
        <v>119</v>
      </c>
    </row>
    <row r="51" spans="2:8">
      <c r="B51" s="2"/>
    </row>
    <row r="52" spans="2:8">
      <c r="B52" s="2" t="s">
        <v>120</v>
      </c>
    </row>
    <row r="53" spans="2:8">
      <c r="B53" s="2" t="s">
        <v>199</v>
      </c>
    </row>
    <row r="54" spans="2:8">
      <c r="B54" s="2" t="s">
        <v>121</v>
      </c>
    </row>
    <row r="55" spans="2:8">
      <c r="B55" s="2" t="s">
        <v>556</v>
      </c>
      <c r="C55" s="31"/>
    </row>
    <row r="56" spans="2:8">
      <c r="B56" s="2" t="s">
        <v>557</v>
      </c>
      <c r="C56" s="31"/>
    </row>
    <row r="57" spans="2:8">
      <c r="B57" s="2" t="s">
        <v>558</v>
      </c>
      <c r="C57" s="31"/>
    </row>
    <row r="58" spans="2:8">
      <c r="B58" s="2" t="s">
        <v>559</v>
      </c>
      <c r="C58" s="31"/>
    </row>
    <row r="59" spans="2:8">
      <c r="B59" s="2" t="s">
        <v>560</v>
      </c>
      <c r="C59" s="31"/>
    </row>
    <row r="60" spans="2:8">
      <c r="B60" s="2" t="s">
        <v>561</v>
      </c>
      <c r="C60" s="31"/>
    </row>
    <row r="61" spans="2:8">
      <c r="B61" s="2" t="s">
        <v>562</v>
      </c>
      <c r="C61" s="31"/>
    </row>
    <row r="62" spans="2:8">
      <c r="B62" s="2" t="s">
        <v>563</v>
      </c>
      <c r="C62" s="31"/>
    </row>
    <row r="63" spans="2:8" s="46" customFormat="1">
      <c r="B63" s="47" t="s">
        <v>1545</v>
      </c>
      <c r="C63" s="48"/>
      <c r="F63" s="49"/>
      <c r="G63" s="49"/>
      <c r="H63" s="49"/>
    </row>
    <row r="64" spans="2:8" s="46" customFormat="1">
      <c r="B64" s="47" t="s">
        <v>122</v>
      </c>
      <c r="C64" s="50"/>
      <c r="F64" s="49"/>
      <c r="G64" s="49"/>
      <c r="H64" s="49"/>
    </row>
    <row r="65" spans="2:8" s="46" customFormat="1">
      <c r="B65" s="47" t="s">
        <v>123</v>
      </c>
      <c r="C65" s="50"/>
      <c r="F65" s="49"/>
      <c r="G65" s="49"/>
      <c r="H65" s="49"/>
    </row>
  </sheetData>
  <mergeCells count="3">
    <mergeCell ref="B1:E1"/>
    <mergeCell ref="C3:C7"/>
    <mergeCell ref="D3:D7"/>
  </mergeCells>
  <hyperlinks>
    <hyperlink ref="A1" location="Index!A1" display="Index" xr:uid="{C70F522A-EF9A-4169-B67D-ABAD85BE0388}"/>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0C009-23B5-4B28-9CB6-E0C7AD971A42}">
  <sheetPr codeName="Sheet97"/>
  <dimension ref="A1:I68"/>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4" style="1" bestFit="1" customWidth="1"/>
    <col min="6" max="6" width="10.28515625" style="4" bestFit="1" customWidth="1"/>
    <col min="7" max="7" width="18.140625" style="4" bestFit="1" customWidth="1"/>
    <col min="8" max="8" width="9.140625" style="4" bestFit="1" customWidth="1"/>
    <col min="9" max="16384" width="9.140625" style="1"/>
  </cols>
  <sheetData>
    <row r="1" spans="1:9">
      <c r="A1" s="3" t="s">
        <v>0</v>
      </c>
      <c r="B1" s="405" t="s">
        <v>81</v>
      </c>
      <c r="C1" s="405"/>
      <c r="D1" s="405"/>
      <c r="E1" s="405"/>
    </row>
    <row r="2" spans="1:9" ht="13.5" thickBot="1"/>
    <row r="3" spans="1:9" s="10" customFormat="1" ht="15">
      <c r="B3" s="11" t="s">
        <v>989</v>
      </c>
      <c r="C3" s="415"/>
      <c r="D3" s="418"/>
      <c r="F3" s="12"/>
      <c r="G3" s="12"/>
      <c r="H3" s="12"/>
    </row>
    <row r="4" spans="1:9" s="10" customFormat="1" ht="15">
      <c r="B4" s="15" t="s">
        <v>990</v>
      </c>
      <c r="C4" s="416"/>
      <c r="D4" s="419"/>
      <c r="F4" s="12"/>
      <c r="G4" s="12"/>
      <c r="H4" s="12"/>
    </row>
    <row r="5" spans="1:9" s="10" customFormat="1" ht="15">
      <c r="B5" s="15" t="s">
        <v>915</v>
      </c>
      <c r="C5" s="416"/>
      <c r="D5" s="419"/>
      <c r="F5" s="12"/>
      <c r="G5" s="12"/>
      <c r="H5" s="12"/>
    </row>
    <row r="6" spans="1:9" s="10" customFormat="1" ht="15">
      <c r="B6" s="14" t="s">
        <v>934</v>
      </c>
      <c r="C6" s="416"/>
      <c r="D6" s="419"/>
      <c r="F6" s="12"/>
      <c r="G6" s="12"/>
      <c r="H6" s="12"/>
    </row>
    <row r="7" spans="1:9" s="10" customFormat="1" ht="30.75" thickBot="1">
      <c r="B7" s="19" t="s">
        <v>991</v>
      </c>
      <c r="C7" s="417"/>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1016</v>
      </c>
      <c r="C15" s="29" t="s">
        <v>127</v>
      </c>
      <c r="D15" s="1" t="s">
        <v>335</v>
      </c>
      <c r="E15" s="1" t="s">
        <v>336</v>
      </c>
      <c r="F15" s="4">
        <v>90000</v>
      </c>
      <c r="G15" s="4">
        <v>1184.3599999999999</v>
      </c>
      <c r="H15" s="4">
        <v>7.64</v>
      </c>
    </row>
    <row r="16" spans="1:9">
      <c r="B16" s="1" t="s">
        <v>1018</v>
      </c>
      <c r="C16" s="29" t="s">
        <v>127</v>
      </c>
      <c r="D16" s="1" t="s">
        <v>163</v>
      </c>
      <c r="E16" s="1" t="s">
        <v>164</v>
      </c>
      <c r="F16" s="4">
        <v>15000</v>
      </c>
      <c r="G16" s="4">
        <v>1145.4100000000001</v>
      </c>
      <c r="H16" s="4">
        <v>7.39</v>
      </c>
    </row>
    <row r="17" spans="2:8">
      <c r="B17" s="1" t="s">
        <v>1039</v>
      </c>
      <c r="C17" s="29" t="s">
        <v>127</v>
      </c>
      <c r="D17" s="1" t="s">
        <v>130</v>
      </c>
      <c r="E17" s="1" t="s">
        <v>131</v>
      </c>
      <c r="F17" s="4">
        <v>45000</v>
      </c>
      <c r="G17" s="4">
        <v>1141.31</v>
      </c>
      <c r="H17" s="4">
        <v>7.37</v>
      </c>
    </row>
    <row r="18" spans="2:8">
      <c r="B18" s="1" t="s">
        <v>1123</v>
      </c>
      <c r="C18" s="29" t="s">
        <v>127</v>
      </c>
      <c r="D18" s="1" t="s">
        <v>337</v>
      </c>
      <c r="E18" s="1" t="s">
        <v>338</v>
      </c>
      <c r="F18" s="4">
        <v>190000</v>
      </c>
      <c r="G18" s="4">
        <v>873.62</v>
      </c>
      <c r="H18" s="4">
        <v>5.64</v>
      </c>
    </row>
    <row r="19" spans="2:8">
      <c r="B19" s="1" t="s">
        <v>1053</v>
      </c>
      <c r="C19" s="29" t="s">
        <v>127</v>
      </c>
      <c r="D19" s="1" t="s">
        <v>335</v>
      </c>
      <c r="E19" s="1" t="s">
        <v>339</v>
      </c>
      <c r="F19" s="4">
        <v>190000</v>
      </c>
      <c r="G19" s="4">
        <v>792.87</v>
      </c>
      <c r="H19" s="4">
        <v>5.12</v>
      </c>
    </row>
    <row r="20" spans="2:8">
      <c r="B20" s="1" t="s">
        <v>1486</v>
      </c>
      <c r="C20" s="29" t="s">
        <v>127</v>
      </c>
      <c r="D20" s="1" t="s">
        <v>130</v>
      </c>
      <c r="E20" s="1" t="s">
        <v>340</v>
      </c>
      <c r="F20" s="4">
        <v>220000</v>
      </c>
      <c r="G20" s="4">
        <v>682.88</v>
      </c>
      <c r="H20" s="4">
        <v>4.41</v>
      </c>
    </row>
    <row r="21" spans="2:8">
      <c r="B21" s="1" t="s">
        <v>1023</v>
      </c>
      <c r="C21" s="29" t="s">
        <v>127</v>
      </c>
      <c r="D21" s="1" t="s">
        <v>337</v>
      </c>
      <c r="E21" s="1" t="s">
        <v>341</v>
      </c>
      <c r="F21" s="4">
        <v>210000</v>
      </c>
      <c r="G21" s="4">
        <v>638.4</v>
      </c>
      <c r="H21" s="4">
        <v>4.12</v>
      </c>
    </row>
    <row r="22" spans="2:8">
      <c r="B22" s="1" t="s">
        <v>1019</v>
      </c>
      <c r="C22" s="29" t="s">
        <v>127</v>
      </c>
      <c r="D22" s="1" t="s">
        <v>163</v>
      </c>
      <c r="E22" s="1" t="s">
        <v>342</v>
      </c>
      <c r="F22" s="4">
        <v>35000</v>
      </c>
      <c r="G22" s="4">
        <v>602.39</v>
      </c>
      <c r="H22" s="4">
        <v>3.89</v>
      </c>
    </row>
    <row r="23" spans="2:8">
      <c r="B23" s="1" t="s">
        <v>1121</v>
      </c>
      <c r="C23" s="29" t="s">
        <v>127</v>
      </c>
      <c r="D23" s="1" t="s">
        <v>337</v>
      </c>
      <c r="E23" s="1" t="s">
        <v>343</v>
      </c>
      <c r="F23" s="4">
        <v>600000</v>
      </c>
      <c r="G23" s="4">
        <v>581.4</v>
      </c>
      <c r="H23" s="4">
        <v>3.75</v>
      </c>
    </row>
    <row r="24" spans="2:8">
      <c r="B24" s="1" t="s">
        <v>1487</v>
      </c>
      <c r="C24" s="29" t="s">
        <v>127</v>
      </c>
      <c r="D24" s="1" t="s">
        <v>335</v>
      </c>
      <c r="E24" s="1" t="s">
        <v>344</v>
      </c>
      <c r="F24" s="4">
        <v>300000</v>
      </c>
      <c r="G24" s="4">
        <v>575.25</v>
      </c>
      <c r="H24" s="4">
        <v>3.71</v>
      </c>
    </row>
    <row r="25" spans="2:8">
      <c r="B25" s="1" t="s">
        <v>1335</v>
      </c>
      <c r="C25" s="29" t="s">
        <v>127</v>
      </c>
      <c r="D25" s="1" t="s">
        <v>163</v>
      </c>
      <c r="E25" s="1" t="s">
        <v>345</v>
      </c>
      <c r="F25" s="4">
        <v>35000</v>
      </c>
      <c r="G25" s="4">
        <v>534.91</v>
      </c>
      <c r="H25" s="4">
        <v>3.45</v>
      </c>
    </row>
    <row r="26" spans="2:8">
      <c r="B26" s="1" t="s">
        <v>1048</v>
      </c>
      <c r="C26" s="29" t="s">
        <v>127</v>
      </c>
      <c r="D26" s="1" t="s">
        <v>188</v>
      </c>
      <c r="E26" s="1" t="s">
        <v>193</v>
      </c>
      <c r="F26" s="4">
        <v>105000</v>
      </c>
      <c r="G26" s="4">
        <v>497.6</v>
      </c>
      <c r="H26" s="4">
        <v>3.21</v>
      </c>
    </row>
    <row r="27" spans="2:8">
      <c r="B27" s="1" t="s">
        <v>1113</v>
      </c>
      <c r="C27" s="29" t="s">
        <v>127</v>
      </c>
      <c r="D27" s="1" t="s">
        <v>346</v>
      </c>
      <c r="E27" s="1" t="s">
        <v>347</v>
      </c>
      <c r="F27" s="4">
        <v>275000</v>
      </c>
      <c r="G27" s="4">
        <v>452.24</v>
      </c>
      <c r="H27" s="4">
        <v>2.92</v>
      </c>
    </row>
    <row r="28" spans="2:8">
      <c r="B28" s="1" t="s">
        <v>1069</v>
      </c>
      <c r="C28" s="29" t="s">
        <v>127</v>
      </c>
      <c r="D28" s="1" t="s">
        <v>168</v>
      </c>
      <c r="E28" s="1" t="s">
        <v>169</v>
      </c>
      <c r="F28" s="4">
        <v>20000</v>
      </c>
      <c r="G28" s="4">
        <v>446.07</v>
      </c>
      <c r="H28" s="4">
        <v>2.88</v>
      </c>
    </row>
    <row r="29" spans="2:8">
      <c r="B29" s="1" t="s">
        <v>1342</v>
      </c>
      <c r="C29" s="29" t="s">
        <v>127</v>
      </c>
      <c r="D29" s="1" t="s">
        <v>168</v>
      </c>
      <c r="E29" s="1" t="s">
        <v>348</v>
      </c>
      <c r="F29" s="4">
        <v>12500</v>
      </c>
      <c r="G29" s="4">
        <v>417.3</v>
      </c>
      <c r="H29" s="4">
        <v>2.69</v>
      </c>
    </row>
    <row r="30" spans="2:8">
      <c r="B30" s="1" t="s">
        <v>1488</v>
      </c>
      <c r="C30" s="29" t="s">
        <v>127</v>
      </c>
      <c r="D30" s="1" t="s">
        <v>168</v>
      </c>
      <c r="E30" s="1" t="s">
        <v>349</v>
      </c>
      <c r="F30" s="4">
        <v>100000</v>
      </c>
      <c r="G30" s="4">
        <v>406.95</v>
      </c>
      <c r="H30" s="4">
        <v>2.63</v>
      </c>
    </row>
    <row r="31" spans="2:8">
      <c r="B31" s="1" t="s">
        <v>1287</v>
      </c>
      <c r="C31" s="29" t="s">
        <v>127</v>
      </c>
      <c r="D31" s="1" t="s">
        <v>250</v>
      </c>
      <c r="E31" s="1" t="s">
        <v>262</v>
      </c>
      <c r="F31" s="4">
        <v>213333</v>
      </c>
      <c r="G31" s="4">
        <v>394.77</v>
      </c>
      <c r="H31" s="4">
        <v>2.5499999999999998</v>
      </c>
    </row>
    <row r="32" spans="2:8">
      <c r="B32" s="1" t="s">
        <v>1100</v>
      </c>
      <c r="C32" s="29" t="s">
        <v>127</v>
      </c>
      <c r="D32" s="1" t="s">
        <v>350</v>
      </c>
      <c r="E32" s="1" t="s">
        <v>351</v>
      </c>
      <c r="F32" s="4">
        <v>50000</v>
      </c>
      <c r="G32" s="4">
        <v>392.8</v>
      </c>
      <c r="H32" s="4">
        <v>2.54</v>
      </c>
    </row>
    <row r="33" spans="2:8">
      <c r="B33" s="1" t="s">
        <v>1089</v>
      </c>
      <c r="C33" s="29" t="s">
        <v>127</v>
      </c>
      <c r="D33" s="1" t="s">
        <v>188</v>
      </c>
      <c r="E33" s="1" t="s">
        <v>352</v>
      </c>
      <c r="F33" s="4">
        <v>255000</v>
      </c>
      <c r="G33" s="4">
        <v>379.57</v>
      </c>
      <c r="H33" s="4">
        <v>2.4500000000000002</v>
      </c>
    </row>
    <row r="34" spans="2:8">
      <c r="B34" s="1" t="s">
        <v>1095</v>
      </c>
      <c r="C34" s="29" t="s">
        <v>127</v>
      </c>
      <c r="D34" s="1" t="s">
        <v>163</v>
      </c>
      <c r="E34" s="1" t="s">
        <v>177</v>
      </c>
      <c r="F34" s="4">
        <v>15500</v>
      </c>
      <c r="G34" s="4">
        <v>361.68</v>
      </c>
      <c r="H34" s="4">
        <v>2.33</v>
      </c>
    </row>
    <row r="35" spans="2:8">
      <c r="B35" s="1" t="s">
        <v>1030</v>
      </c>
      <c r="C35" s="29" t="s">
        <v>127</v>
      </c>
      <c r="D35" s="1" t="s">
        <v>250</v>
      </c>
      <c r="E35" s="1" t="s">
        <v>353</v>
      </c>
      <c r="F35" s="4">
        <v>160000</v>
      </c>
      <c r="G35" s="4">
        <v>342.88</v>
      </c>
      <c r="H35" s="4">
        <v>2.21</v>
      </c>
    </row>
    <row r="36" spans="2:8">
      <c r="B36" s="1" t="s">
        <v>1051</v>
      </c>
      <c r="C36" s="29" t="s">
        <v>127</v>
      </c>
      <c r="D36" s="1" t="s">
        <v>130</v>
      </c>
      <c r="E36" s="1" t="s">
        <v>354</v>
      </c>
      <c r="F36" s="4">
        <v>80000</v>
      </c>
      <c r="G36" s="4">
        <v>334.16</v>
      </c>
      <c r="H36" s="4">
        <v>2.16</v>
      </c>
    </row>
    <row r="37" spans="2:8">
      <c r="B37" s="1" t="s">
        <v>1045</v>
      </c>
      <c r="C37" s="29" t="s">
        <v>127</v>
      </c>
      <c r="D37" s="1" t="s">
        <v>163</v>
      </c>
      <c r="E37" s="1" t="s">
        <v>266</v>
      </c>
      <c r="F37" s="4">
        <v>75000</v>
      </c>
      <c r="G37" s="4">
        <v>303.60000000000002</v>
      </c>
      <c r="H37" s="4">
        <v>1.96</v>
      </c>
    </row>
    <row r="38" spans="2:8">
      <c r="B38" s="1" t="s">
        <v>1033</v>
      </c>
      <c r="C38" s="29" t="s">
        <v>127</v>
      </c>
      <c r="D38" s="1" t="s">
        <v>194</v>
      </c>
      <c r="E38" s="1" t="s">
        <v>355</v>
      </c>
      <c r="F38" s="4">
        <v>40000</v>
      </c>
      <c r="G38" s="4">
        <v>296.08</v>
      </c>
      <c r="H38" s="4">
        <v>1.91</v>
      </c>
    </row>
    <row r="39" spans="2:8">
      <c r="B39" s="1" t="s">
        <v>1489</v>
      </c>
      <c r="C39" s="29" t="s">
        <v>127</v>
      </c>
      <c r="D39" s="1" t="s">
        <v>335</v>
      </c>
      <c r="E39" s="1" t="s">
        <v>356</v>
      </c>
      <c r="F39" s="4">
        <v>160000</v>
      </c>
      <c r="G39" s="4">
        <v>294.48</v>
      </c>
      <c r="H39" s="4">
        <v>1.9</v>
      </c>
    </row>
    <row r="40" spans="2:8">
      <c r="B40" s="1" t="s">
        <v>1094</v>
      </c>
      <c r="C40" s="29" t="s">
        <v>127</v>
      </c>
      <c r="D40" s="1" t="s">
        <v>163</v>
      </c>
      <c r="E40" s="1" t="s">
        <v>357</v>
      </c>
      <c r="F40" s="4">
        <v>800</v>
      </c>
      <c r="G40" s="4">
        <v>229.08</v>
      </c>
      <c r="H40" s="4">
        <v>1.48</v>
      </c>
    </row>
    <row r="41" spans="2:8">
      <c r="B41" s="1" t="s">
        <v>1093</v>
      </c>
      <c r="C41" s="29" t="s">
        <v>127</v>
      </c>
      <c r="D41" s="1" t="s">
        <v>194</v>
      </c>
      <c r="E41" s="1" t="s">
        <v>358</v>
      </c>
      <c r="F41" s="4">
        <v>7300</v>
      </c>
      <c r="G41" s="4">
        <v>219</v>
      </c>
      <c r="H41" s="4">
        <v>1.41</v>
      </c>
    </row>
    <row r="42" spans="2:8">
      <c r="B42" s="1" t="s">
        <v>1339</v>
      </c>
      <c r="C42" s="29" t="s">
        <v>127</v>
      </c>
      <c r="D42" s="1" t="s">
        <v>350</v>
      </c>
      <c r="E42" s="1" t="s">
        <v>359</v>
      </c>
      <c r="F42" s="4">
        <v>50000</v>
      </c>
      <c r="G42" s="4">
        <v>184.85</v>
      </c>
      <c r="H42" s="4">
        <v>1.19</v>
      </c>
    </row>
    <row r="43" spans="2:8">
      <c r="B43" s="1" t="s">
        <v>1490</v>
      </c>
      <c r="C43" s="29" t="s">
        <v>127</v>
      </c>
      <c r="D43" s="1" t="s">
        <v>163</v>
      </c>
      <c r="E43" s="1" t="s">
        <v>360</v>
      </c>
      <c r="F43" s="4">
        <v>75000</v>
      </c>
      <c r="G43" s="4">
        <v>179.18</v>
      </c>
      <c r="H43" s="4">
        <v>1.1599999999999999</v>
      </c>
    </row>
    <row r="44" spans="2:8">
      <c r="B44" s="1" t="s">
        <v>1448</v>
      </c>
      <c r="C44" s="29" t="s">
        <v>127</v>
      </c>
      <c r="D44" s="1" t="s">
        <v>194</v>
      </c>
      <c r="E44" s="1" t="s">
        <v>283</v>
      </c>
      <c r="F44" s="4">
        <v>4119</v>
      </c>
      <c r="G44" s="4">
        <v>52.01</v>
      </c>
      <c r="H44" s="4">
        <v>0.34</v>
      </c>
    </row>
    <row r="45" spans="2:8">
      <c r="B45" s="2" t="s">
        <v>196</v>
      </c>
      <c r="C45" s="31"/>
      <c r="D45" s="2"/>
      <c r="E45" s="2"/>
      <c r="F45" s="8"/>
      <c r="G45" s="8">
        <f>SUM(G12:G44)</f>
        <v>14937.099999999999</v>
      </c>
      <c r="H45" s="8">
        <f>SUM(H12:H44)</f>
        <v>96.409999999999982</v>
      </c>
    </row>
    <row r="46" spans="2:8">
      <c r="B46" s="2" t="s">
        <v>197</v>
      </c>
      <c r="C46" s="31"/>
      <c r="D46" s="2"/>
      <c r="E46" s="2"/>
      <c r="F46" s="8"/>
      <c r="G46" s="8">
        <v>781.2</v>
      </c>
      <c r="H46" s="8">
        <v>5.04</v>
      </c>
    </row>
    <row r="47" spans="2:8">
      <c r="B47" s="2" t="s">
        <v>112</v>
      </c>
      <c r="C47" s="31"/>
      <c r="D47" s="2"/>
      <c r="E47" s="2"/>
      <c r="F47" s="8"/>
      <c r="G47" s="8">
        <v>15718.300000000001</v>
      </c>
      <c r="H47" s="8">
        <v>101.45</v>
      </c>
    </row>
    <row r="48" spans="2:8">
      <c r="B48" s="2" t="s">
        <v>198</v>
      </c>
      <c r="C48" s="31"/>
      <c r="D48" s="2"/>
      <c r="E48" s="2"/>
      <c r="F48" s="8"/>
      <c r="G48" s="8">
        <v>-224.70907179000028</v>
      </c>
      <c r="H48" s="8">
        <v>-1.4500000000000028</v>
      </c>
    </row>
    <row r="49" spans="2:8">
      <c r="B49" s="2" t="s">
        <v>114</v>
      </c>
      <c r="C49" s="31"/>
      <c r="D49" s="2"/>
      <c r="E49" s="2"/>
      <c r="F49" s="8"/>
      <c r="G49" s="8">
        <v>15493.59092821</v>
      </c>
      <c r="H49" s="8">
        <v>100</v>
      </c>
    </row>
    <row r="50" spans="2:8">
      <c r="B50" s="1" t="s">
        <v>115</v>
      </c>
    </row>
    <row r="51" spans="2:8">
      <c r="B51" s="1" t="s">
        <v>116</v>
      </c>
    </row>
    <row r="52" spans="2:8">
      <c r="B52" s="1" t="s">
        <v>117</v>
      </c>
      <c r="C52" s="37">
        <v>44500</v>
      </c>
    </row>
    <row r="53" spans="2:8" ht="25.5">
      <c r="B53" s="9" t="s">
        <v>118</v>
      </c>
      <c r="C53" s="29" t="s">
        <v>119</v>
      </c>
    </row>
    <row r="54" spans="2:8">
      <c r="B54" s="2"/>
    </row>
    <row r="55" spans="2:8">
      <c r="B55" s="2" t="s">
        <v>120</v>
      </c>
    </row>
    <row r="56" spans="2:8">
      <c r="B56" s="2" t="s">
        <v>199</v>
      </c>
    </row>
    <row r="57" spans="2:8">
      <c r="B57" s="2" t="s">
        <v>121</v>
      </c>
    </row>
    <row r="58" spans="2:8">
      <c r="B58" s="2" t="s">
        <v>361</v>
      </c>
      <c r="C58" s="31"/>
    </row>
    <row r="59" spans="2:8">
      <c r="B59" s="2" t="s">
        <v>362</v>
      </c>
      <c r="C59" s="31"/>
    </row>
    <row r="60" spans="2:8">
      <c r="B60" s="2" t="s">
        <v>363</v>
      </c>
      <c r="C60" s="31"/>
    </row>
    <row r="61" spans="2:8">
      <c r="B61" s="2" t="s">
        <v>364</v>
      </c>
      <c r="C61" s="31"/>
    </row>
    <row r="62" spans="2:8">
      <c r="B62" s="2" t="s">
        <v>365</v>
      </c>
      <c r="C62" s="31"/>
    </row>
    <row r="63" spans="2:8">
      <c r="B63" s="2" t="s">
        <v>366</v>
      </c>
      <c r="C63" s="31"/>
    </row>
    <row r="64" spans="2:8">
      <c r="B64" s="2" t="s">
        <v>367</v>
      </c>
      <c r="C64" s="31"/>
    </row>
    <row r="65" spans="2:8">
      <c r="B65" s="2" t="s">
        <v>368</v>
      </c>
      <c r="C65" s="31"/>
    </row>
    <row r="66" spans="2:8" s="46" customFormat="1">
      <c r="B66" s="47" t="s">
        <v>1561</v>
      </c>
      <c r="C66" s="48"/>
      <c r="F66" s="49"/>
      <c r="G66" s="49"/>
      <c r="H66" s="49"/>
    </row>
    <row r="67" spans="2:8" s="46" customFormat="1">
      <c r="B67" s="47" t="s">
        <v>122</v>
      </c>
      <c r="C67" s="50"/>
      <c r="F67" s="49"/>
      <c r="G67" s="49"/>
      <c r="H67" s="49"/>
    </row>
    <row r="68" spans="2:8" s="46" customFormat="1">
      <c r="B68" s="47" t="s">
        <v>123</v>
      </c>
      <c r="C68" s="50"/>
      <c r="F68" s="49"/>
      <c r="G68" s="49"/>
      <c r="H68" s="49"/>
    </row>
  </sheetData>
  <mergeCells count="3">
    <mergeCell ref="B1:E1"/>
    <mergeCell ref="C3:C7"/>
    <mergeCell ref="D3:D7"/>
  </mergeCells>
  <hyperlinks>
    <hyperlink ref="A1" location="Index!A1" display="Index" xr:uid="{BF49D227-0782-4024-AF84-91AFDC4D2ADE}"/>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22B0F-98EC-4268-BC82-B6034CEAF5A8}">
  <sheetPr codeName="Sheet89"/>
  <dimension ref="A1:I79"/>
  <sheetViews>
    <sheetView workbookViewId="0"/>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405" t="s">
        <v>65</v>
      </c>
      <c r="C1" s="405"/>
      <c r="D1" s="405"/>
      <c r="E1" s="405"/>
    </row>
    <row r="2" spans="1:9" ht="13.5" thickBot="1"/>
    <row r="3" spans="1:9" s="10" customFormat="1" ht="15">
      <c r="B3" s="11" t="s">
        <v>992</v>
      </c>
      <c r="C3" s="415"/>
      <c r="D3" s="418"/>
      <c r="F3" s="12"/>
      <c r="G3" s="12"/>
      <c r="H3" s="12"/>
    </row>
    <row r="4" spans="1:9" s="10" customFormat="1" ht="15">
      <c r="B4" s="15" t="s">
        <v>993</v>
      </c>
      <c r="C4" s="416"/>
      <c r="D4" s="419"/>
      <c r="F4" s="12"/>
      <c r="G4" s="12"/>
      <c r="H4" s="12"/>
    </row>
    <row r="5" spans="1:9" s="10" customFormat="1" ht="15">
      <c r="B5" s="15" t="s">
        <v>915</v>
      </c>
      <c r="C5" s="416"/>
      <c r="D5" s="419"/>
      <c r="F5" s="12"/>
      <c r="G5" s="12"/>
      <c r="H5" s="12"/>
    </row>
    <row r="6" spans="1:9" s="10" customFormat="1" ht="15">
      <c r="B6" s="14" t="s">
        <v>934</v>
      </c>
      <c r="C6" s="416"/>
      <c r="D6" s="419"/>
      <c r="F6" s="12"/>
      <c r="G6" s="12"/>
      <c r="H6" s="12"/>
    </row>
    <row r="7" spans="1:9" s="10" customFormat="1" ht="30.75" thickBot="1">
      <c r="B7" s="16" t="s">
        <v>994</v>
      </c>
      <c r="C7" s="417"/>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1124</v>
      </c>
      <c r="C15" s="29" t="s">
        <v>127</v>
      </c>
      <c r="D15" s="1" t="s">
        <v>161</v>
      </c>
      <c r="E15" s="1" t="s">
        <v>162</v>
      </c>
      <c r="F15" s="4">
        <v>387500</v>
      </c>
      <c r="G15" s="4">
        <v>6845.77</v>
      </c>
      <c r="H15" s="4">
        <v>9.0299999999999994</v>
      </c>
    </row>
    <row r="16" spans="1:9">
      <c r="B16" s="1" t="s">
        <v>1301</v>
      </c>
      <c r="C16" s="29" t="s">
        <v>127</v>
      </c>
      <c r="D16" s="1" t="s">
        <v>274</v>
      </c>
      <c r="E16" s="1" t="s">
        <v>463</v>
      </c>
      <c r="F16" s="4">
        <v>1552340</v>
      </c>
      <c r="G16" s="4">
        <v>4343.45</v>
      </c>
      <c r="H16" s="4">
        <v>5.73</v>
      </c>
    </row>
    <row r="17" spans="2:8">
      <c r="B17" s="1" t="s">
        <v>1442</v>
      </c>
      <c r="C17" s="29" t="s">
        <v>127</v>
      </c>
      <c r="D17" s="1" t="s">
        <v>156</v>
      </c>
      <c r="E17" s="1" t="s">
        <v>157</v>
      </c>
      <c r="F17" s="4">
        <v>223000</v>
      </c>
      <c r="G17" s="4">
        <v>3611.71</v>
      </c>
      <c r="H17" s="4">
        <v>4.7699999999999996</v>
      </c>
    </row>
    <row r="18" spans="2:8">
      <c r="B18" s="1" t="s">
        <v>1083</v>
      </c>
      <c r="C18" s="29" t="s">
        <v>127</v>
      </c>
      <c r="D18" s="1" t="s">
        <v>156</v>
      </c>
      <c r="E18" s="1" t="s">
        <v>473</v>
      </c>
      <c r="F18" s="4">
        <v>156066</v>
      </c>
      <c r="G18" s="4">
        <v>3409.5</v>
      </c>
      <c r="H18" s="4">
        <v>4.5</v>
      </c>
    </row>
    <row r="19" spans="2:8">
      <c r="B19" s="1" t="s">
        <v>1065</v>
      </c>
      <c r="C19" s="29" t="s">
        <v>127</v>
      </c>
      <c r="D19" s="1" t="s">
        <v>186</v>
      </c>
      <c r="E19" s="1" t="s">
        <v>491</v>
      </c>
      <c r="F19" s="4">
        <v>127000</v>
      </c>
      <c r="G19" s="4">
        <v>2777.05</v>
      </c>
      <c r="H19" s="4">
        <v>3.66</v>
      </c>
    </row>
    <row r="20" spans="2:8">
      <c r="B20" s="1" t="s">
        <v>1287</v>
      </c>
      <c r="C20" s="29" t="s">
        <v>127</v>
      </c>
      <c r="D20" s="1" t="s">
        <v>250</v>
      </c>
      <c r="E20" s="1" t="s">
        <v>262</v>
      </c>
      <c r="F20" s="4">
        <v>1462333</v>
      </c>
      <c r="G20" s="4">
        <v>2706.05</v>
      </c>
      <c r="H20" s="4">
        <v>3.57</v>
      </c>
    </row>
    <row r="21" spans="2:8">
      <c r="B21" s="1" t="s">
        <v>1288</v>
      </c>
      <c r="C21" s="29" t="s">
        <v>127</v>
      </c>
      <c r="D21" s="1" t="s">
        <v>250</v>
      </c>
      <c r="E21" s="1" t="s">
        <v>404</v>
      </c>
      <c r="F21" s="4">
        <v>1845000</v>
      </c>
      <c r="G21" s="4">
        <v>2447.39</v>
      </c>
      <c r="H21" s="4">
        <v>3.23</v>
      </c>
    </row>
    <row r="22" spans="2:8">
      <c r="B22" s="1" t="s">
        <v>1289</v>
      </c>
      <c r="C22" s="29" t="s">
        <v>127</v>
      </c>
      <c r="D22" s="1" t="s">
        <v>186</v>
      </c>
      <c r="E22" s="1" t="s">
        <v>424</v>
      </c>
      <c r="F22" s="4">
        <v>113000</v>
      </c>
      <c r="G22" s="4">
        <v>2395.4899999999998</v>
      </c>
      <c r="H22" s="4">
        <v>3.16</v>
      </c>
    </row>
    <row r="23" spans="2:8">
      <c r="B23" s="1" t="s">
        <v>1018</v>
      </c>
      <c r="C23" s="29" t="s">
        <v>127</v>
      </c>
      <c r="D23" s="1" t="s">
        <v>163</v>
      </c>
      <c r="E23" s="1" t="s">
        <v>164</v>
      </c>
      <c r="F23" s="4">
        <v>31300</v>
      </c>
      <c r="G23" s="4">
        <v>2390.08</v>
      </c>
      <c r="H23" s="4">
        <v>3.15</v>
      </c>
    </row>
    <row r="24" spans="2:8">
      <c r="B24" s="1" t="s">
        <v>1019</v>
      </c>
      <c r="C24" s="29" t="s">
        <v>127</v>
      </c>
      <c r="D24" s="1" t="s">
        <v>163</v>
      </c>
      <c r="E24" s="1" t="s">
        <v>342</v>
      </c>
      <c r="F24" s="4">
        <v>137000</v>
      </c>
      <c r="G24" s="4">
        <v>2357.91</v>
      </c>
      <c r="H24" s="4">
        <v>3.11</v>
      </c>
    </row>
    <row r="25" spans="2:8">
      <c r="B25" s="1" t="s">
        <v>1095</v>
      </c>
      <c r="C25" s="29" t="s">
        <v>127</v>
      </c>
      <c r="D25" s="1" t="s">
        <v>163</v>
      </c>
      <c r="E25" s="1" t="s">
        <v>177</v>
      </c>
      <c r="F25" s="4">
        <v>95000</v>
      </c>
      <c r="G25" s="4">
        <v>2216.73</v>
      </c>
      <c r="H25" s="4">
        <v>2.93</v>
      </c>
    </row>
    <row r="26" spans="2:8">
      <c r="B26" s="1" t="s">
        <v>1040</v>
      </c>
      <c r="C26" s="29" t="s">
        <v>127</v>
      </c>
      <c r="D26" s="1" t="s">
        <v>274</v>
      </c>
      <c r="E26" s="1" t="s">
        <v>429</v>
      </c>
      <c r="F26" s="4">
        <v>555000</v>
      </c>
      <c r="G26" s="4">
        <v>2212.23</v>
      </c>
      <c r="H26" s="4">
        <v>2.92</v>
      </c>
    </row>
    <row r="27" spans="2:8">
      <c r="B27" s="1" t="s">
        <v>1039</v>
      </c>
      <c r="C27" s="29" t="s">
        <v>127</v>
      </c>
      <c r="D27" s="1" t="s">
        <v>130</v>
      </c>
      <c r="E27" s="1" t="s">
        <v>131</v>
      </c>
      <c r="F27" s="4">
        <v>82000</v>
      </c>
      <c r="G27" s="4">
        <v>2079.73</v>
      </c>
      <c r="H27" s="4">
        <v>2.74</v>
      </c>
    </row>
    <row r="28" spans="2:8">
      <c r="B28" s="1" t="s">
        <v>1290</v>
      </c>
      <c r="C28" s="29" t="s">
        <v>127</v>
      </c>
      <c r="D28" s="1" t="s">
        <v>156</v>
      </c>
      <c r="E28" s="1" t="s">
        <v>425</v>
      </c>
      <c r="F28" s="4">
        <v>227000</v>
      </c>
      <c r="G28" s="4">
        <v>2033.24</v>
      </c>
      <c r="H28" s="4">
        <v>2.68</v>
      </c>
    </row>
    <row r="29" spans="2:8">
      <c r="B29" s="1" t="s">
        <v>1300</v>
      </c>
      <c r="C29" s="29" t="s">
        <v>127</v>
      </c>
      <c r="D29" s="1" t="s">
        <v>145</v>
      </c>
      <c r="E29" s="1" t="s">
        <v>191</v>
      </c>
      <c r="F29" s="4">
        <v>7800</v>
      </c>
      <c r="G29" s="4">
        <v>1981.25</v>
      </c>
      <c r="H29" s="4">
        <v>2.61</v>
      </c>
    </row>
    <row r="30" spans="2:8">
      <c r="B30" s="1" t="s">
        <v>1351</v>
      </c>
      <c r="C30" s="29" t="s">
        <v>127</v>
      </c>
      <c r="D30" s="1" t="s">
        <v>156</v>
      </c>
      <c r="E30" s="1" t="s">
        <v>517</v>
      </c>
      <c r="F30" s="4">
        <v>26762</v>
      </c>
      <c r="G30" s="4">
        <v>1980.86</v>
      </c>
      <c r="H30" s="4">
        <v>2.61</v>
      </c>
    </row>
    <row r="31" spans="2:8">
      <c r="B31" s="1" t="s">
        <v>1491</v>
      </c>
      <c r="C31" s="29" t="s">
        <v>127</v>
      </c>
      <c r="D31" s="1" t="s">
        <v>170</v>
      </c>
      <c r="E31" s="1" t="s">
        <v>171</v>
      </c>
      <c r="F31" s="4">
        <v>245000</v>
      </c>
      <c r="G31" s="4">
        <v>1914.8</v>
      </c>
      <c r="H31" s="4">
        <v>2.5299999999999998</v>
      </c>
    </row>
    <row r="32" spans="2:8">
      <c r="B32" s="1" t="s">
        <v>1492</v>
      </c>
      <c r="C32" s="29" t="s">
        <v>127</v>
      </c>
      <c r="D32" s="1" t="s">
        <v>156</v>
      </c>
      <c r="E32" s="1" t="s">
        <v>518</v>
      </c>
      <c r="F32" s="4">
        <v>104000</v>
      </c>
      <c r="G32" s="4">
        <v>1869.87</v>
      </c>
      <c r="H32" s="4">
        <v>2.4700000000000002</v>
      </c>
    </row>
    <row r="33" spans="2:8">
      <c r="B33" s="1" t="s">
        <v>1389</v>
      </c>
      <c r="C33" s="29" t="s">
        <v>127</v>
      </c>
      <c r="D33" s="1" t="s">
        <v>186</v>
      </c>
      <c r="E33" s="1" t="s">
        <v>487</v>
      </c>
      <c r="F33" s="4">
        <v>4210</v>
      </c>
      <c r="G33" s="4">
        <v>1765.44</v>
      </c>
      <c r="H33" s="4">
        <v>2.33</v>
      </c>
    </row>
    <row r="34" spans="2:8">
      <c r="B34" s="1" t="s">
        <v>1021</v>
      </c>
      <c r="C34" s="29" t="s">
        <v>127</v>
      </c>
      <c r="D34" s="1" t="s">
        <v>180</v>
      </c>
      <c r="E34" s="1" t="s">
        <v>408</v>
      </c>
      <c r="F34" s="4">
        <v>252000</v>
      </c>
      <c r="G34" s="4">
        <v>1746.36</v>
      </c>
      <c r="H34" s="4">
        <v>2.2999999999999998</v>
      </c>
    </row>
    <row r="35" spans="2:8">
      <c r="B35" s="1" t="s">
        <v>1030</v>
      </c>
      <c r="C35" s="29" t="s">
        <v>127</v>
      </c>
      <c r="D35" s="1" t="s">
        <v>250</v>
      </c>
      <c r="E35" s="1" t="s">
        <v>353</v>
      </c>
      <c r="F35" s="4">
        <v>800000</v>
      </c>
      <c r="G35" s="4">
        <v>1714.4</v>
      </c>
      <c r="H35" s="4">
        <v>2.2599999999999998</v>
      </c>
    </row>
    <row r="36" spans="2:8">
      <c r="B36" s="1" t="s">
        <v>1094</v>
      </c>
      <c r="C36" s="29" t="s">
        <v>127</v>
      </c>
      <c r="D36" s="1" t="s">
        <v>163</v>
      </c>
      <c r="E36" s="1" t="s">
        <v>357</v>
      </c>
      <c r="F36" s="4">
        <v>5950</v>
      </c>
      <c r="G36" s="4">
        <v>1703.8</v>
      </c>
      <c r="H36" s="4">
        <v>2.25</v>
      </c>
    </row>
    <row r="37" spans="2:8">
      <c r="B37" s="1" t="s">
        <v>1395</v>
      </c>
      <c r="C37" s="29" t="s">
        <v>127</v>
      </c>
      <c r="D37" s="1" t="s">
        <v>156</v>
      </c>
      <c r="E37" s="1" t="s">
        <v>470</v>
      </c>
      <c r="F37" s="4">
        <v>88400</v>
      </c>
      <c r="G37" s="4">
        <v>1695.2</v>
      </c>
      <c r="H37" s="4">
        <v>2.2400000000000002</v>
      </c>
    </row>
    <row r="38" spans="2:8">
      <c r="B38" s="1" t="s">
        <v>1048</v>
      </c>
      <c r="C38" s="29" t="s">
        <v>127</v>
      </c>
      <c r="D38" s="1" t="s">
        <v>188</v>
      </c>
      <c r="E38" s="1" t="s">
        <v>193</v>
      </c>
      <c r="F38" s="4">
        <v>320000</v>
      </c>
      <c r="G38" s="4">
        <v>1516.48</v>
      </c>
      <c r="H38" s="4">
        <v>2</v>
      </c>
    </row>
    <row r="39" spans="2:8">
      <c r="B39" s="1" t="s">
        <v>1430</v>
      </c>
      <c r="C39" s="29" t="s">
        <v>127</v>
      </c>
      <c r="D39" s="1" t="s">
        <v>156</v>
      </c>
      <c r="E39" s="1" t="s">
        <v>239</v>
      </c>
      <c r="F39" s="4">
        <v>112000</v>
      </c>
      <c r="G39" s="4">
        <v>1484.5</v>
      </c>
      <c r="H39" s="4">
        <v>1.96</v>
      </c>
    </row>
    <row r="40" spans="2:8">
      <c r="B40" s="1" t="s">
        <v>1292</v>
      </c>
      <c r="C40" s="29" t="s">
        <v>127</v>
      </c>
      <c r="D40" s="1" t="s">
        <v>250</v>
      </c>
      <c r="E40" s="1" t="s">
        <v>427</v>
      </c>
      <c r="F40" s="4">
        <v>300000</v>
      </c>
      <c r="G40" s="4">
        <v>1432.95</v>
      </c>
      <c r="H40" s="4">
        <v>1.89</v>
      </c>
    </row>
    <row r="41" spans="2:8">
      <c r="B41" s="1" t="s">
        <v>1298</v>
      </c>
      <c r="C41" s="29" t="s">
        <v>127</v>
      </c>
      <c r="D41" s="1" t="s">
        <v>274</v>
      </c>
      <c r="E41" s="1" t="s">
        <v>519</v>
      </c>
      <c r="F41" s="4">
        <v>62000</v>
      </c>
      <c r="G41" s="4">
        <v>1384.65</v>
      </c>
      <c r="H41" s="4">
        <v>1.83</v>
      </c>
    </row>
    <row r="42" spans="2:8">
      <c r="B42" s="1" t="s">
        <v>1341</v>
      </c>
      <c r="C42" s="29" t="s">
        <v>127</v>
      </c>
      <c r="D42" s="1" t="s">
        <v>186</v>
      </c>
      <c r="E42" s="1" t="s">
        <v>187</v>
      </c>
      <c r="F42" s="4">
        <v>99300</v>
      </c>
      <c r="G42" s="4">
        <v>1368.7</v>
      </c>
      <c r="H42" s="4">
        <v>1.81</v>
      </c>
    </row>
    <row r="43" spans="2:8">
      <c r="B43" s="1" t="s">
        <v>1121</v>
      </c>
      <c r="C43" s="29" t="s">
        <v>127</v>
      </c>
      <c r="D43" s="1" t="s">
        <v>337</v>
      </c>
      <c r="E43" s="1" t="s">
        <v>343</v>
      </c>
      <c r="F43" s="4">
        <v>1400000</v>
      </c>
      <c r="G43" s="4">
        <v>1356.6</v>
      </c>
      <c r="H43" s="4">
        <v>1.79</v>
      </c>
    </row>
    <row r="44" spans="2:8">
      <c r="B44" s="1" t="s">
        <v>1354</v>
      </c>
      <c r="C44" s="29" t="s">
        <v>127</v>
      </c>
      <c r="D44" s="1" t="s">
        <v>180</v>
      </c>
      <c r="E44" s="1" t="s">
        <v>181</v>
      </c>
      <c r="F44" s="4">
        <v>1130000</v>
      </c>
      <c r="G44" s="4">
        <v>1262.78</v>
      </c>
      <c r="H44" s="4">
        <v>1.67</v>
      </c>
    </row>
    <row r="45" spans="2:8">
      <c r="B45" s="1" t="s">
        <v>1132</v>
      </c>
      <c r="C45" s="29" t="s">
        <v>127</v>
      </c>
      <c r="D45" s="1" t="s">
        <v>188</v>
      </c>
      <c r="E45" s="1" t="s">
        <v>189</v>
      </c>
      <c r="F45" s="4">
        <v>200000</v>
      </c>
      <c r="G45" s="4">
        <v>1244.5999999999999</v>
      </c>
      <c r="H45" s="4">
        <v>1.64</v>
      </c>
    </row>
    <row r="46" spans="2:8">
      <c r="B46" s="1" t="s">
        <v>1493</v>
      </c>
      <c r="C46" s="29" t="s">
        <v>127</v>
      </c>
      <c r="D46" s="1" t="s">
        <v>274</v>
      </c>
      <c r="E46" s="1" t="s">
        <v>520</v>
      </c>
      <c r="F46" s="4">
        <v>126000</v>
      </c>
      <c r="G46" s="4">
        <v>1214.7</v>
      </c>
      <c r="H46" s="4">
        <v>1.6</v>
      </c>
    </row>
    <row r="47" spans="2:8">
      <c r="B47" s="1" t="s">
        <v>1291</v>
      </c>
      <c r="C47" s="29" t="s">
        <v>127</v>
      </c>
      <c r="D47" s="1" t="s">
        <v>250</v>
      </c>
      <c r="E47" s="1" t="s">
        <v>428</v>
      </c>
      <c r="F47" s="4">
        <v>1370000</v>
      </c>
      <c r="G47" s="4">
        <v>1194.6400000000001</v>
      </c>
      <c r="H47" s="4">
        <v>1.58</v>
      </c>
    </row>
    <row r="48" spans="2:8">
      <c r="B48" s="1" t="s">
        <v>1415</v>
      </c>
      <c r="C48" s="29" t="s">
        <v>127</v>
      </c>
      <c r="D48" s="1" t="s">
        <v>180</v>
      </c>
      <c r="E48" s="1" t="s">
        <v>217</v>
      </c>
      <c r="F48" s="4">
        <v>132800</v>
      </c>
      <c r="G48" s="4">
        <v>835.84</v>
      </c>
      <c r="H48" s="4">
        <v>1.1000000000000001</v>
      </c>
    </row>
    <row r="49" spans="2:8">
      <c r="B49" s="1" t="s">
        <v>1494</v>
      </c>
      <c r="C49" s="29" t="s">
        <v>127</v>
      </c>
      <c r="D49" s="1" t="s">
        <v>250</v>
      </c>
      <c r="E49" s="1" t="s">
        <v>521</v>
      </c>
      <c r="F49" s="4">
        <v>600000</v>
      </c>
      <c r="G49" s="4">
        <v>757.5</v>
      </c>
      <c r="H49" s="4">
        <v>1</v>
      </c>
    </row>
    <row r="50" spans="2:8">
      <c r="B50" s="1" t="s">
        <v>1489</v>
      </c>
      <c r="C50" s="29" t="s">
        <v>127</v>
      </c>
      <c r="D50" s="1" t="s">
        <v>335</v>
      </c>
      <c r="E50" s="1" t="s">
        <v>356</v>
      </c>
      <c r="F50" s="4">
        <v>226800</v>
      </c>
      <c r="G50" s="4">
        <v>417.43</v>
      </c>
      <c r="H50" s="4">
        <v>0.55000000000000004</v>
      </c>
    </row>
    <row r="51" spans="2:8" s="10" customFormat="1">
      <c r="B51" s="35" t="s">
        <v>1510</v>
      </c>
      <c r="C51" s="34"/>
      <c r="F51" s="12"/>
      <c r="G51" s="33">
        <f>SUM(G15:G50)</f>
        <v>73669.680000000008</v>
      </c>
      <c r="H51" s="33">
        <f>SUM(H15:H50)</f>
        <v>97.199999999999989</v>
      </c>
    </row>
    <row r="52" spans="2:8" s="10" customFormat="1">
      <c r="B52" s="32" t="s">
        <v>1516</v>
      </c>
      <c r="C52" s="34"/>
      <c r="F52" s="12"/>
      <c r="G52" s="33"/>
      <c r="H52" s="33"/>
    </row>
    <row r="53" spans="2:8" s="10" customFormat="1">
      <c r="B53" s="32" t="s">
        <v>1517</v>
      </c>
      <c r="C53" s="34"/>
      <c r="F53" s="12"/>
      <c r="G53" s="33"/>
      <c r="H53" s="33"/>
    </row>
    <row r="54" spans="2:8">
      <c r="B54" s="1" t="s">
        <v>249</v>
      </c>
      <c r="C54" s="29" t="s">
        <v>127</v>
      </c>
      <c r="D54" s="1" t="s">
        <v>250</v>
      </c>
      <c r="E54" s="1" t="s">
        <v>251</v>
      </c>
      <c r="F54" s="4">
        <v>699600</v>
      </c>
      <c r="G54" s="4">
        <v>846.87</v>
      </c>
      <c r="H54" s="4">
        <v>1.1200000000000001</v>
      </c>
    </row>
    <row r="55" spans="2:8" s="10" customFormat="1">
      <c r="B55" s="32" t="s">
        <v>1513</v>
      </c>
      <c r="C55" s="34"/>
      <c r="F55" s="12"/>
      <c r="G55" s="33">
        <f>SUM(G54)</f>
        <v>846.87</v>
      </c>
      <c r="H55" s="33">
        <f>SUM(H54)</f>
        <v>1.1200000000000001</v>
      </c>
    </row>
    <row r="56" spans="2:8" s="10" customFormat="1">
      <c r="B56" s="32" t="s">
        <v>1514</v>
      </c>
      <c r="C56" s="34"/>
      <c r="F56" s="12"/>
      <c r="G56" s="33">
        <f>+G51+G55</f>
        <v>74516.55</v>
      </c>
      <c r="H56" s="33">
        <f>+H51+H55</f>
        <v>98.32</v>
      </c>
    </row>
    <row r="57" spans="2:8">
      <c r="B57" s="2" t="s">
        <v>197</v>
      </c>
      <c r="C57" s="31"/>
      <c r="D57" s="2"/>
      <c r="E57" s="2"/>
      <c r="F57" s="8"/>
      <c r="G57" s="8">
        <v>1542.9</v>
      </c>
      <c r="H57" s="8">
        <v>2.04</v>
      </c>
    </row>
    <row r="58" spans="2:8">
      <c r="B58" s="2" t="s">
        <v>112</v>
      </c>
      <c r="C58" s="31"/>
      <c r="D58" s="2"/>
      <c r="E58" s="2"/>
      <c r="F58" s="8"/>
      <c r="G58" s="8">
        <v>76059.45</v>
      </c>
      <c r="H58" s="8">
        <v>100.38</v>
      </c>
    </row>
    <row r="59" spans="2:8">
      <c r="B59" s="2" t="s">
        <v>198</v>
      </c>
      <c r="C59" s="31"/>
      <c r="D59" s="2"/>
      <c r="E59" s="2"/>
      <c r="F59" s="8"/>
      <c r="G59" s="8">
        <v>-284.9938893900021</v>
      </c>
      <c r="H59" s="8">
        <v>-0.37999999999999545</v>
      </c>
    </row>
    <row r="60" spans="2:8">
      <c r="B60" s="2" t="s">
        <v>114</v>
      </c>
      <c r="C60" s="31"/>
      <c r="D60" s="2"/>
      <c r="E60" s="2"/>
      <c r="F60" s="8"/>
      <c r="G60" s="8">
        <v>75774.456110610001</v>
      </c>
      <c r="H60" s="8">
        <v>100</v>
      </c>
    </row>
    <row r="61" spans="2:8">
      <c r="B61" s="1" t="s">
        <v>115</v>
      </c>
    </row>
    <row r="62" spans="2:8">
      <c r="B62" s="1" t="s">
        <v>116</v>
      </c>
    </row>
    <row r="63" spans="2:8">
      <c r="B63" s="1" t="s">
        <v>117</v>
      </c>
      <c r="C63" s="37">
        <v>44500</v>
      </c>
    </row>
    <row r="64" spans="2:8" ht="25.5">
      <c r="B64" s="9" t="s">
        <v>118</v>
      </c>
      <c r="C64" s="29" t="s">
        <v>119</v>
      </c>
    </row>
    <row r="65" spans="2:8">
      <c r="B65" s="2"/>
    </row>
    <row r="66" spans="2:8">
      <c r="B66" s="2" t="s">
        <v>120</v>
      </c>
    </row>
    <row r="67" spans="2:8">
      <c r="B67" s="2" t="s">
        <v>199</v>
      </c>
    </row>
    <row r="68" spans="2:8">
      <c r="B68" s="2" t="s">
        <v>121</v>
      </c>
    </row>
    <row r="69" spans="2:8">
      <c r="B69" s="2" t="s">
        <v>522</v>
      </c>
      <c r="C69" s="31"/>
    </row>
    <row r="70" spans="2:8">
      <c r="B70" s="2" t="s">
        <v>523</v>
      </c>
      <c r="C70" s="31"/>
    </row>
    <row r="71" spans="2:8">
      <c r="B71" s="2" t="s">
        <v>524</v>
      </c>
      <c r="C71" s="31"/>
    </row>
    <row r="72" spans="2:8">
      <c r="B72" s="2" t="s">
        <v>525</v>
      </c>
      <c r="C72" s="31"/>
    </row>
    <row r="73" spans="2:8">
      <c r="B73" s="2" t="s">
        <v>526</v>
      </c>
      <c r="C73" s="31"/>
    </row>
    <row r="74" spans="2:8">
      <c r="B74" s="2" t="s">
        <v>527</v>
      </c>
      <c r="C74" s="31"/>
    </row>
    <row r="75" spans="2:8">
      <c r="B75" s="2" t="s">
        <v>528</v>
      </c>
      <c r="C75" s="31"/>
    </row>
    <row r="76" spans="2:8">
      <c r="B76" s="2" t="s">
        <v>529</v>
      </c>
      <c r="C76" s="31"/>
    </row>
    <row r="77" spans="2:8" s="46" customFormat="1">
      <c r="B77" s="47" t="s">
        <v>1562</v>
      </c>
      <c r="C77" s="48"/>
      <c r="F77" s="49"/>
      <c r="G77" s="49"/>
      <c r="H77" s="49"/>
    </row>
    <row r="78" spans="2:8" s="46" customFormat="1">
      <c r="B78" s="47" t="s">
        <v>122</v>
      </c>
      <c r="C78" s="50"/>
      <c r="F78" s="49"/>
      <c r="G78" s="49"/>
      <c r="H78" s="49"/>
    </row>
    <row r="79" spans="2:8" s="46" customFormat="1">
      <c r="B79" s="47" t="s">
        <v>123</v>
      </c>
      <c r="C79" s="50"/>
      <c r="F79" s="49"/>
      <c r="G79" s="49"/>
      <c r="H79" s="49"/>
    </row>
  </sheetData>
  <mergeCells count="3">
    <mergeCell ref="B1:E1"/>
    <mergeCell ref="C3:C7"/>
    <mergeCell ref="D3:D7"/>
  </mergeCells>
  <hyperlinks>
    <hyperlink ref="A1" location="Index!A1" display="Index" xr:uid="{308C6625-E0B6-4C3F-B42C-C9C55FB066B1}"/>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4942-C292-4503-9FA2-6DEA487082E6}">
  <sheetPr codeName="Sheet80"/>
  <dimension ref="A1:I85"/>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405" t="s">
        <v>47</v>
      </c>
      <c r="C1" s="405"/>
      <c r="D1" s="405"/>
      <c r="E1" s="405"/>
    </row>
    <row r="2" spans="1:9" ht="13.5" thickBot="1"/>
    <row r="3" spans="1:9" s="10" customFormat="1" ht="15">
      <c r="B3" s="11" t="s">
        <v>995</v>
      </c>
      <c r="C3" s="415"/>
      <c r="D3" s="418"/>
      <c r="F3" s="12"/>
      <c r="G3" s="12"/>
      <c r="H3" s="12"/>
    </row>
    <row r="4" spans="1:9" s="10" customFormat="1" ht="15">
      <c r="B4" s="15" t="s">
        <v>996</v>
      </c>
      <c r="C4" s="416"/>
      <c r="D4" s="419"/>
      <c r="F4" s="12"/>
      <c r="G4" s="12"/>
      <c r="H4" s="12"/>
    </row>
    <row r="5" spans="1:9" s="10" customFormat="1" ht="15">
      <c r="B5" s="15" t="s">
        <v>915</v>
      </c>
      <c r="C5" s="416"/>
      <c r="D5" s="419"/>
      <c r="F5" s="12"/>
      <c r="G5" s="12"/>
      <c r="H5" s="12"/>
    </row>
    <row r="6" spans="1:9" s="10" customFormat="1" ht="15">
      <c r="B6" s="15" t="s">
        <v>934</v>
      </c>
      <c r="C6" s="416"/>
      <c r="D6" s="419"/>
      <c r="F6" s="12"/>
      <c r="G6" s="12"/>
      <c r="H6" s="12"/>
    </row>
    <row r="7" spans="1:9" s="10" customFormat="1" ht="30.75" thickBot="1">
      <c r="B7" s="16" t="s">
        <v>997</v>
      </c>
      <c r="C7" s="417"/>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1286</v>
      </c>
      <c r="C15" s="29" t="s">
        <v>127</v>
      </c>
      <c r="D15" s="1" t="s">
        <v>133</v>
      </c>
      <c r="E15" s="1" t="s">
        <v>134</v>
      </c>
      <c r="F15" s="4">
        <v>605000</v>
      </c>
      <c r="G15" s="4">
        <v>10089.89</v>
      </c>
      <c r="H15" s="4">
        <v>9.25</v>
      </c>
    </row>
    <row r="16" spans="1:9">
      <c r="B16" s="1" t="s">
        <v>1012</v>
      </c>
      <c r="C16" s="29" t="s">
        <v>127</v>
      </c>
      <c r="D16" s="1" t="s">
        <v>133</v>
      </c>
      <c r="E16" s="1" t="s">
        <v>135</v>
      </c>
      <c r="F16" s="4">
        <v>265000</v>
      </c>
      <c r="G16" s="4">
        <v>9004.0400000000009</v>
      </c>
      <c r="H16" s="4">
        <v>8.26</v>
      </c>
    </row>
    <row r="17" spans="2:8">
      <c r="B17" s="1" t="s">
        <v>1013</v>
      </c>
      <c r="C17" s="29" t="s">
        <v>127</v>
      </c>
      <c r="D17" s="1" t="s">
        <v>133</v>
      </c>
      <c r="E17" s="1" t="s">
        <v>260</v>
      </c>
      <c r="F17" s="4">
        <v>602000</v>
      </c>
      <c r="G17" s="4">
        <v>6885.38</v>
      </c>
      <c r="H17" s="4">
        <v>6.31</v>
      </c>
    </row>
    <row r="18" spans="2:8">
      <c r="B18" s="1" t="s">
        <v>1495</v>
      </c>
      <c r="C18" s="29" t="s">
        <v>127</v>
      </c>
      <c r="D18" s="1" t="s">
        <v>133</v>
      </c>
      <c r="E18" s="1" t="s">
        <v>662</v>
      </c>
      <c r="F18" s="4">
        <v>77000</v>
      </c>
      <c r="G18" s="4">
        <v>4521.67</v>
      </c>
      <c r="H18" s="4">
        <v>4.1500000000000004</v>
      </c>
    </row>
    <row r="19" spans="2:8">
      <c r="B19" s="1" t="s">
        <v>1049</v>
      </c>
      <c r="C19" s="29" t="s">
        <v>127</v>
      </c>
      <c r="D19" s="1" t="s">
        <v>133</v>
      </c>
      <c r="E19" s="1" t="s">
        <v>401</v>
      </c>
      <c r="F19" s="4">
        <v>305000</v>
      </c>
      <c r="G19" s="4">
        <v>4507.4399999999996</v>
      </c>
      <c r="H19" s="4">
        <v>4.13</v>
      </c>
    </row>
    <row r="20" spans="2:8">
      <c r="B20" s="1" t="s">
        <v>1015</v>
      </c>
      <c r="C20" s="29" t="s">
        <v>127</v>
      </c>
      <c r="D20" s="1" t="s">
        <v>145</v>
      </c>
      <c r="E20" s="1" t="s">
        <v>153</v>
      </c>
      <c r="F20" s="4">
        <v>172000</v>
      </c>
      <c r="G20" s="4">
        <v>4116.22</v>
      </c>
      <c r="H20" s="4">
        <v>3.77</v>
      </c>
    </row>
    <row r="21" spans="2:8">
      <c r="B21" s="1" t="s">
        <v>1028</v>
      </c>
      <c r="C21" s="29" t="s">
        <v>127</v>
      </c>
      <c r="D21" s="1" t="s">
        <v>145</v>
      </c>
      <c r="E21" s="1" t="s">
        <v>174</v>
      </c>
      <c r="F21" s="4">
        <v>420000</v>
      </c>
      <c r="G21" s="4">
        <v>3399.9</v>
      </c>
      <c r="H21" s="4">
        <v>3.12</v>
      </c>
    </row>
    <row r="22" spans="2:8">
      <c r="B22" s="1" t="s">
        <v>1045</v>
      </c>
      <c r="C22" s="29" t="s">
        <v>127</v>
      </c>
      <c r="D22" s="1" t="s">
        <v>163</v>
      </c>
      <c r="E22" s="1" t="s">
        <v>266</v>
      </c>
      <c r="F22" s="4">
        <v>830000</v>
      </c>
      <c r="G22" s="4">
        <v>3359.84</v>
      </c>
      <c r="H22" s="4">
        <v>3.08</v>
      </c>
    </row>
    <row r="23" spans="2:8">
      <c r="B23" s="1" t="s">
        <v>1496</v>
      </c>
      <c r="C23" s="29" t="s">
        <v>127</v>
      </c>
      <c r="D23" s="1" t="s">
        <v>156</v>
      </c>
      <c r="E23" s="1" t="s">
        <v>663</v>
      </c>
      <c r="F23" s="4">
        <v>388000</v>
      </c>
      <c r="G23" s="4">
        <v>3256.48</v>
      </c>
      <c r="H23" s="4">
        <v>2.99</v>
      </c>
    </row>
    <row r="24" spans="2:8">
      <c r="B24" s="1" t="s">
        <v>1065</v>
      </c>
      <c r="C24" s="29" t="s">
        <v>127</v>
      </c>
      <c r="D24" s="1" t="s">
        <v>186</v>
      </c>
      <c r="E24" s="1" t="s">
        <v>491</v>
      </c>
      <c r="F24" s="4">
        <v>129000</v>
      </c>
      <c r="G24" s="4">
        <v>2820.78</v>
      </c>
      <c r="H24" s="4">
        <v>2.59</v>
      </c>
    </row>
    <row r="25" spans="2:8">
      <c r="B25" s="1" t="s">
        <v>1106</v>
      </c>
      <c r="C25" s="29" t="s">
        <v>127</v>
      </c>
      <c r="D25" s="1" t="s">
        <v>151</v>
      </c>
      <c r="E25" s="1" t="s">
        <v>167</v>
      </c>
      <c r="F25" s="4">
        <v>53000</v>
      </c>
      <c r="G25" s="4">
        <v>2469.38</v>
      </c>
      <c r="H25" s="4">
        <v>2.2599999999999998</v>
      </c>
    </row>
    <row r="26" spans="2:8">
      <c r="B26" s="1" t="s">
        <v>1379</v>
      </c>
      <c r="C26" s="29" t="s">
        <v>127</v>
      </c>
      <c r="D26" s="1" t="s">
        <v>133</v>
      </c>
      <c r="E26" s="1" t="s">
        <v>461</v>
      </c>
      <c r="F26" s="4">
        <v>70000</v>
      </c>
      <c r="G26" s="4">
        <v>2265.06</v>
      </c>
      <c r="H26" s="4">
        <v>2.08</v>
      </c>
    </row>
    <row r="27" spans="2:8">
      <c r="B27" s="1" t="s">
        <v>1455</v>
      </c>
      <c r="C27" s="29" t="s">
        <v>127</v>
      </c>
      <c r="D27" s="1" t="s">
        <v>234</v>
      </c>
      <c r="E27" s="1" t="s">
        <v>537</v>
      </c>
      <c r="F27" s="4">
        <v>494000</v>
      </c>
      <c r="G27" s="4">
        <v>2223.7399999999998</v>
      </c>
      <c r="H27" s="4">
        <v>2.04</v>
      </c>
    </row>
    <row r="28" spans="2:8">
      <c r="B28" s="1" t="s">
        <v>1446</v>
      </c>
      <c r="C28" s="29" t="s">
        <v>127</v>
      </c>
      <c r="D28" s="1" t="s">
        <v>137</v>
      </c>
      <c r="E28" s="1" t="s">
        <v>289</v>
      </c>
      <c r="F28" s="4">
        <v>380000</v>
      </c>
      <c r="G28" s="4">
        <v>2052.38</v>
      </c>
      <c r="H28" s="4">
        <v>1.88</v>
      </c>
    </row>
    <row r="29" spans="2:8">
      <c r="B29" s="1" t="s">
        <v>1290</v>
      </c>
      <c r="C29" s="29" t="s">
        <v>127</v>
      </c>
      <c r="D29" s="1" t="s">
        <v>156</v>
      </c>
      <c r="E29" s="1" t="s">
        <v>425</v>
      </c>
      <c r="F29" s="4">
        <v>227000</v>
      </c>
      <c r="G29" s="4">
        <v>2033.24</v>
      </c>
      <c r="H29" s="4">
        <v>1.86</v>
      </c>
    </row>
    <row r="30" spans="2:8">
      <c r="B30" s="1" t="s">
        <v>1121</v>
      </c>
      <c r="C30" s="29" t="s">
        <v>127</v>
      </c>
      <c r="D30" s="1" t="s">
        <v>337</v>
      </c>
      <c r="E30" s="1" t="s">
        <v>343</v>
      </c>
      <c r="F30" s="4">
        <v>2050000</v>
      </c>
      <c r="G30" s="4">
        <v>1986.45</v>
      </c>
      <c r="H30" s="4">
        <v>1.82</v>
      </c>
    </row>
    <row r="31" spans="2:8">
      <c r="B31" s="1" t="s">
        <v>1063</v>
      </c>
      <c r="C31" s="29" t="s">
        <v>127</v>
      </c>
      <c r="D31" s="1" t="s">
        <v>145</v>
      </c>
      <c r="E31" s="1" t="s">
        <v>376</v>
      </c>
      <c r="F31" s="4">
        <v>64000</v>
      </c>
      <c r="G31" s="4">
        <v>1984.06</v>
      </c>
      <c r="H31" s="4">
        <v>1.82</v>
      </c>
    </row>
    <row r="32" spans="2:8">
      <c r="B32" s="1" t="s">
        <v>1391</v>
      </c>
      <c r="C32" s="29" t="s">
        <v>127</v>
      </c>
      <c r="D32" s="1" t="s">
        <v>165</v>
      </c>
      <c r="E32" s="1" t="s">
        <v>166</v>
      </c>
      <c r="F32" s="4">
        <v>42000</v>
      </c>
      <c r="G32" s="4">
        <v>1946.89</v>
      </c>
      <c r="H32" s="4">
        <v>1.78</v>
      </c>
    </row>
    <row r="33" spans="2:8">
      <c r="B33" s="1" t="s">
        <v>1342</v>
      </c>
      <c r="C33" s="29" t="s">
        <v>127</v>
      </c>
      <c r="D33" s="1" t="s">
        <v>168</v>
      </c>
      <c r="E33" s="1" t="s">
        <v>348</v>
      </c>
      <c r="F33" s="4">
        <v>56000</v>
      </c>
      <c r="G33" s="4">
        <v>1869.5</v>
      </c>
      <c r="H33" s="4">
        <v>1.71</v>
      </c>
    </row>
    <row r="34" spans="2:8">
      <c r="B34" s="1" t="s">
        <v>1083</v>
      </c>
      <c r="C34" s="29" t="s">
        <v>127</v>
      </c>
      <c r="D34" s="1" t="s">
        <v>156</v>
      </c>
      <c r="E34" s="1" t="s">
        <v>473</v>
      </c>
      <c r="F34" s="4">
        <v>85333</v>
      </c>
      <c r="G34" s="4">
        <v>1864.23</v>
      </c>
      <c r="H34" s="4">
        <v>1.71</v>
      </c>
    </row>
    <row r="35" spans="2:8">
      <c r="B35" s="1" t="s">
        <v>1019</v>
      </c>
      <c r="C35" s="29" t="s">
        <v>127</v>
      </c>
      <c r="D35" s="1" t="s">
        <v>163</v>
      </c>
      <c r="E35" s="1" t="s">
        <v>342</v>
      </c>
      <c r="F35" s="4">
        <v>99497</v>
      </c>
      <c r="G35" s="4">
        <v>1712.44</v>
      </c>
      <c r="H35" s="4">
        <v>1.57</v>
      </c>
    </row>
    <row r="36" spans="2:8">
      <c r="B36" s="1" t="s">
        <v>1357</v>
      </c>
      <c r="C36" s="29" t="s">
        <v>127</v>
      </c>
      <c r="D36" s="1" t="s">
        <v>147</v>
      </c>
      <c r="E36" s="1" t="s">
        <v>502</v>
      </c>
      <c r="F36" s="4">
        <v>187000</v>
      </c>
      <c r="G36" s="4">
        <v>1562.39</v>
      </c>
      <c r="H36" s="4">
        <v>1.43</v>
      </c>
    </row>
    <row r="37" spans="2:8">
      <c r="B37" s="1" t="s">
        <v>1445</v>
      </c>
      <c r="C37" s="29" t="s">
        <v>127</v>
      </c>
      <c r="D37" s="1" t="s">
        <v>145</v>
      </c>
      <c r="E37" s="1" t="s">
        <v>276</v>
      </c>
      <c r="F37" s="4">
        <v>270000</v>
      </c>
      <c r="G37" s="4">
        <v>1471.64</v>
      </c>
      <c r="H37" s="4">
        <v>1.35</v>
      </c>
    </row>
    <row r="38" spans="2:8">
      <c r="B38" s="1" t="s">
        <v>1139</v>
      </c>
      <c r="C38" s="29" t="s">
        <v>127</v>
      </c>
      <c r="D38" s="1" t="s">
        <v>151</v>
      </c>
      <c r="E38" s="1" t="s">
        <v>369</v>
      </c>
      <c r="F38" s="4">
        <v>160000</v>
      </c>
      <c r="G38" s="4">
        <v>1448.08</v>
      </c>
      <c r="H38" s="4">
        <v>1.33</v>
      </c>
    </row>
    <row r="39" spans="2:8">
      <c r="B39" s="1" t="s">
        <v>1100</v>
      </c>
      <c r="C39" s="29" t="s">
        <v>127</v>
      </c>
      <c r="D39" s="1" t="s">
        <v>350</v>
      </c>
      <c r="E39" s="1" t="s">
        <v>351</v>
      </c>
      <c r="F39" s="4">
        <v>180000</v>
      </c>
      <c r="G39" s="4">
        <v>1414.08</v>
      </c>
      <c r="H39" s="4">
        <v>1.3</v>
      </c>
    </row>
    <row r="40" spans="2:8">
      <c r="B40" s="1" t="s">
        <v>1138</v>
      </c>
      <c r="C40" s="29" t="s">
        <v>127</v>
      </c>
      <c r="D40" s="1" t="s">
        <v>156</v>
      </c>
      <c r="E40" s="1" t="s">
        <v>263</v>
      </c>
      <c r="F40" s="4">
        <v>62000</v>
      </c>
      <c r="G40" s="4">
        <v>1402.07</v>
      </c>
      <c r="H40" s="4">
        <v>1.29</v>
      </c>
    </row>
    <row r="41" spans="2:8">
      <c r="B41" s="1" t="s">
        <v>1295</v>
      </c>
      <c r="C41" s="29" t="s">
        <v>127</v>
      </c>
      <c r="D41" s="1" t="s">
        <v>145</v>
      </c>
      <c r="E41" s="1" t="s">
        <v>222</v>
      </c>
      <c r="F41" s="4">
        <v>65000</v>
      </c>
      <c r="G41" s="4">
        <v>1365.59</v>
      </c>
      <c r="H41" s="4">
        <v>1.25</v>
      </c>
    </row>
    <row r="42" spans="2:8">
      <c r="B42" s="1" t="s">
        <v>1086</v>
      </c>
      <c r="C42" s="29" t="s">
        <v>127</v>
      </c>
      <c r="D42" s="1" t="s">
        <v>234</v>
      </c>
      <c r="E42" s="1" t="s">
        <v>373</v>
      </c>
      <c r="F42" s="4">
        <v>3600</v>
      </c>
      <c r="G42" s="4">
        <v>1354.9</v>
      </c>
      <c r="H42" s="4">
        <v>1.24</v>
      </c>
    </row>
    <row r="43" spans="2:8">
      <c r="B43" s="1" t="s">
        <v>1093</v>
      </c>
      <c r="C43" s="29" t="s">
        <v>127</v>
      </c>
      <c r="D43" s="1" t="s">
        <v>194</v>
      </c>
      <c r="E43" s="1" t="s">
        <v>358</v>
      </c>
      <c r="F43" s="4">
        <v>45000</v>
      </c>
      <c r="G43" s="4">
        <v>1349.98</v>
      </c>
      <c r="H43" s="4">
        <v>1.24</v>
      </c>
    </row>
    <row r="44" spans="2:8">
      <c r="B44" s="1" t="s">
        <v>1068</v>
      </c>
      <c r="C44" s="29" t="s">
        <v>127</v>
      </c>
      <c r="D44" s="1" t="s">
        <v>180</v>
      </c>
      <c r="E44" s="1" t="s">
        <v>664</v>
      </c>
      <c r="F44" s="4">
        <v>204000</v>
      </c>
      <c r="G44" s="4">
        <v>1336.4</v>
      </c>
      <c r="H44" s="4">
        <v>1.23</v>
      </c>
    </row>
    <row r="45" spans="2:8">
      <c r="B45" s="1" t="s">
        <v>1402</v>
      </c>
      <c r="C45" s="29" t="s">
        <v>127</v>
      </c>
      <c r="D45" s="1" t="s">
        <v>156</v>
      </c>
      <c r="E45" s="1" t="s">
        <v>467</v>
      </c>
      <c r="F45" s="4">
        <v>55000</v>
      </c>
      <c r="G45" s="4">
        <v>1280.92</v>
      </c>
      <c r="H45" s="4">
        <v>1.17</v>
      </c>
    </row>
    <row r="46" spans="2:8">
      <c r="B46" s="1" t="s">
        <v>1384</v>
      </c>
      <c r="C46" s="29" t="s">
        <v>127</v>
      </c>
      <c r="D46" s="1" t="s">
        <v>151</v>
      </c>
      <c r="E46" s="1" t="s">
        <v>185</v>
      </c>
      <c r="F46" s="4">
        <v>15000</v>
      </c>
      <c r="G46" s="4">
        <v>1252.04</v>
      </c>
      <c r="H46" s="4">
        <v>1.1499999999999999</v>
      </c>
    </row>
    <row r="47" spans="2:8">
      <c r="B47" s="1" t="s">
        <v>1132</v>
      </c>
      <c r="C47" s="29" t="s">
        <v>127</v>
      </c>
      <c r="D47" s="1" t="s">
        <v>188</v>
      </c>
      <c r="E47" s="1" t="s">
        <v>189</v>
      </c>
      <c r="F47" s="4">
        <v>200000</v>
      </c>
      <c r="G47" s="4">
        <v>1244.5999999999999</v>
      </c>
      <c r="H47" s="4">
        <v>1.1399999999999999</v>
      </c>
    </row>
    <row r="48" spans="2:8">
      <c r="B48" s="1" t="s">
        <v>1428</v>
      </c>
      <c r="C48" s="29" t="s">
        <v>127</v>
      </c>
      <c r="D48" s="1" t="s">
        <v>145</v>
      </c>
      <c r="E48" s="1" t="s">
        <v>237</v>
      </c>
      <c r="F48" s="4">
        <v>743000</v>
      </c>
      <c r="G48" s="4">
        <v>1179.8800000000001</v>
      </c>
      <c r="H48" s="4">
        <v>1.08</v>
      </c>
    </row>
    <row r="49" spans="2:8">
      <c r="B49" s="1" t="s">
        <v>1297</v>
      </c>
      <c r="C49" s="29" t="s">
        <v>127</v>
      </c>
      <c r="D49" s="1" t="s">
        <v>137</v>
      </c>
      <c r="E49" s="1" t="s">
        <v>179</v>
      </c>
      <c r="F49" s="4">
        <v>35000</v>
      </c>
      <c r="G49" s="4">
        <v>1157.01</v>
      </c>
      <c r="H49" s="4">
        <v>1.06</v>
      </c>
    </row>
    <row r="50" spans="2:8">
      <c r="B50" s="1" t="s">
        <v>1300</v>
      </c>
      <c r="C50" s="29" t="s">
        <v>127</v>
      </c>
      <c r="D50" s="1" t="s">
        <v>145</v>
      </c>
      <c r="E50" s="1" t="s">
        <v>191</v>
      </c>
      <c r="F50" s="4">
        <v>4500</v>
      </c>
      <c r="G50" s="4">
        <v>1143.03</v>
      </c>
      <c r="H50" s="4">
        <v>1.05</v>
      </c>
    </row>
    <row r="51" spans="2:8">
      <c r="B51" s="1" t="s">
        <v>1404</v>
      </c>
      <c r="C51" s="29" t="s">
        <v>127</v>
      </c>
      <c r="D51" s="1" t="s">
        <v>147</v>
      </c>
      <c r="E51" s="1" t="s">
        <v>469</v>
      </c>
      <c r="F51" s="4">
        <v>146050</v>
      </c>
      <c r="G51" s="4">
        <v>1141.45</v>
      </c>
      <c r="H51" s="4">
        <v>1.05</v>
      </c>
    </row>
    <row r="52" spans="2:8">
      <c r="B52" s="1" t="s">
        <v>1497</v>
      </c>
      <c r="C52" s="29" t="s">
        <v>127</v>
      </c>
      <c r="D52" s="1" t="s">
        <v>137</v>
      </c>
      <c r="E52" s="1" t="s">
        <v>665</v>
      </c>
      <c r="F52" s="4">
        <v>326600</v>
      </c>
      <c r="G52" s="4">
        <v>1129.8699999999999</v>
      </c>
      <c r="H52" s="4">
        <v>1.04</v>
      </c>
    </row>
    <row r="53" spans="2:8">
      <c r="B53" s="1" t="s">
        <v>1072</v>
      </c>
      <c r="C53" s="29" t="s">
        <v>127</v>
      </c>
      <c r="D53" s="1" t="s">
        <v>151</v>
      </c>
      <c r="E53" s="1" t="s">
        <v>178</v>
      </c>
      <c r="F53" s="4">
        <v>30000</v>
      </c>
      <c r="G53" s="4">
        <v>1083.2</v>
      </c>
      <c r="H53" s="4">
        <v>0.99</v>
      </c>
    </row>
    <row r="54" spans="2:8">
      <c r="B54" s="1" t="s">
        <v>1392</v>
      </c>
      <c r="C54" s="29" t="s">
        <v>127</v>
      </c>
      <c r="D54" s="1" t="s">
        <v>151</v>
      </c>
      <c r="E54" s="1" t="s">
        <v>489</v>
      </c>
      <c r="F54" s="4">
        <v>63000</v>
      </c>
      <c r="G54" s="4">
        <v>1057.23</v>
      </c>
      <c r="H54" s="4">
        <v>0.97</v>
      </c>
    </row>
    <row r="55" spans="2:8">
      <c r="B55" s="1" t="s">
        <v>1441</v>
      </c>
      <c r="C55" s="29" t="s">
        <v>127</v>
      </c>
      <c r="D55" s="1" t="s">
        <v>133</v>
      </c>
      <c r="E55" s="1" t="s">
        <v>160</v>
      </c>
      <c r="F55" s="4">
        <v>260000</v>
      </c>
      <c r="G55" s="4">
        <v>1056.77</v>
      </c>
      <c r="H55" s="4">
        <v>0.97</v>
      </c>
    </row>
    <row r="56" spans="2:8">
      <c r="B56" s="1" t="s">
        <v>1471</v>
      </c>
      <c r="C56" s="29" t="s">
        <v>127</v>
      </c>
      <c r="D56" s="1" t="s">
        <v>133</v>
      </c>
      <c r="E56" s="1" t="s">
        <v>666</v>
      </c>
      <c r="F56" s="4">
        <v>330000</v>
      </c>
      <c r="G56" s="4">
        <v>1018.71</v>
      </c>
      <c r="H56" s="4">
        <v>0.93</v>
      </c>
    </row>
    <row r="57" spans="2:8">
      <c r="B57" s="1" t="s">
        <v>1087</v>
      </c>
      <c r="C57" s="29" t="s">
        <v>127</v>
      </c>
      <c r="D57" s="1" t="s">
        <v>145</v>
      </c>
      <c r="E57" s="1" t="s">
        <v>490</v>
      </c>
      <c r="F57" s="4">
        <v>65000</v>
      </c>
      <c r="G57" s="4">
        <v>1002.69</v>
      </c>
      <c r="H57" s="4">
        <v>0.92</v>
      </c>
    </row>
    <row r="58" spans="2:8">
      <c r="B58" s="1" t="s">
        <v>1044</v>
      </c>
      <c r="C58" s="29" t="s">
        <v>127</v>
      </c>
      <c r="D58" s="1" t="s">
        <v>147</v>
      </c>
      <c r="E58" s="1" t="s">
        <v>148</v>
      </c>
      <c r="F58" s="4">
        <v>1200</v>
      </c>
      <c r="G58" s="4">
        <v>927.7</v>
      </c>
      <c r="H58" s="4">
        <v>0.85</v>
      </c>
    </row>
    <row r="59" spans="2:8">
      <c r="B59" s="1" t="s">
        <v>1056</v>
      </c>
      <c r="C59" s="29" t="s">
        <v>127</v>
      </c>
      <c r="D59" s="1" t="s">
        <v>151</v>
      </c>
      <c r="E59" s="1" t="s">
        <v>371</v>
      </c>
      <c r="F59" s="4">
        <v>95000</v>
      </c>
      <c r="G59" s="4">
        <v>876.76</v>
      </c>
      <c r="H59" s="4">
        <v>0.8</v>
      </c>
    </row>
    <row r="60" spans="2:8">
      <c r="B60" s="1" t="s">
        <v>1498</v>
      </c>
      <c r="C60" s="29" t="s">
        <v>127</v>
      </c>
      <c r="D60" s="1" t="s">
        <v>137</v>
      </c>
      <c r="E60" s="1" t="s">
        <v>667</v>
      </c>
      <c r="F60" s="4">
        <v>200000</v>
      </c>
      <c r="G60" s="4">
        <v>867.1</v>
      </c>
      <c r="H60" s="4">
        <v>0.79</v>
      </c>
    </row>
    <row r="61" spans="2:8">
      <c r="B61" s="1" t="s">
        <v>1351</v>
      </c>
      <c r="C61" s="29" t="s">
        <v>127</v>
      </c>
      <c r="D61" s="1" t="s">
        <v>156</v>
      </c>
      <c r="E61" s="1" t="s">
        <v>517</v>
      </c>
      <c r="F61" s="4">
        <v>10700</v>
      </c>
      <c r="G61" s="4">
        <v>791.99</v>
      </c>
      <c r="H61" s="4">
        <v>0.73</v>
      </c>
    </row>
    <row r="62" spans="2:8">
      <c r="B62" s="1" t="s">
        <v>1289</v>
      </c>
      <c r="C62" s="29" t="s">
        <v>127</v>
      </c>
      <c r="D62" s="1" t="s">
        <v>186</v>
      </c>
      <c r="E62" s="1" t="s">
        <v>424</v>
      </c>
      <c r="F62" s="4">
        <v>35000</v>
      </c>
      <c r="G62" s="4">
        <v>741.97</v>
      </c>
      <c r="H62" s="4">
        <v>0.68</v>
      </c>
    </row>
    <row r="63" spans="2:8">
      <c r="B63" s="2" t="s">
        <v>196</v>
      </c>
      <c r="C63" s="31"/>
      <c r="D63" s="2"/>
      <c r="E63" s="2"/>
      <c r="F63" s="8"/>
      <c r="G63" s="8">
        <f>SUM(G12:G62)</f>
        <v>106027.05999999998</v>
      </c>
      <c r="H63" s="8">
        <f>SUM(H12:H62)</f>
        <v>97.210000000000008</v>
      </c>
    </row>
    <row r="64" spans="2:8">
      <c r="B64" s="2" t="s">
        <v>112</v>
      </c>
      <c r="C64" s="31"/>
      <c r="D64" s="2"/>
      <c r="E64" s="2"/>
      <c r="F64" s="8"/>
      <c r="G64" s="8">
        <v>106027.06</v>
      </c>
      <c r="H64" s="8">
        <v>97.21</v>
      </c>
    </row>
    <row r="65" spans="2:8">
      <c r="B65" s="2" t="s">
        <v>113</v>
      </c>
      <c r="C65" s="31"/>
      <c r="D65" s="2"/>
      <c r="E65" s="2"/>
      <c r="F65" s="8"/>
      <c r="G65" s="8">
        <v>3042.4915849999961</v>
      </c>
      <c r="H65" s="8">
        <v>2.7900000000000063</v>
      </c>
    </row>
    <row r="66" spans="2:8">
      <c r="B66" s="2" t="s">
        <v>114</v>
      </c>
      <c r="C66" s="31"/>
      <c r="D66" s="2"/>
      <c r="E66" s="2"/>
      <c r="F66" s="8"/>
      <c r="G66" s="8">
        <v>109069.55158499999</v>
      </c>
      <c r="H66" s="8">
        <v>100</v>
      </c>
    </row>
    <row r="67" spans="2:8">
      <c r="B67" s="1" t="s">
        <v>115</v>
      </c>
    </row>
    <row r="68" spans="2:8">
      <c r="B68" s="1" t="s">
        <v>116</v>
      </c>
    </row>
    <row r="69" spans="2:8">
      <c r="B69" s="1" t="s">
        <v>117</v>
      </c>
      <c r="C69" s="37">
        <v>44500</v>
      </c>
    </row>
    <row r="70" spans="2:8" ht="25.5">
      <c r="B70" s="9" t="s">
        <v>118</v>
      </c>
      <c r="C70" s="29" t="s">
        <v>119</v>
      </c>
    </row>
    <row r="71" spans="2:8">
      <c r="B71" s="2"/>
    </row>
    <row r="72" spans="2:8">
      <c r="B72" s="2" t="s">
        <v>120</v>
      </c>
    </row>
    <row r="73" spans="2:8">
      <c r="B73" s="2" t="s">
        <v>199</v>
      </c>
    </row>
    <row r="74" spans="2:8">
      <c r="B74" s="2" t="s">
        <v>121</v>
      </c>
    </row>
    <row r="75" spans="2:8">
      <c r="B75" s="2" t="s">
        <v>668</v>
      </c>
      <c r="C75" s="31"/>
    </row>
    <row r="76" spans="2:8">
      <c r="B76" s="2" t="s">
        <v>669</v>
      </c>
      <c r="C76" s="31"/>
    </row>
    <row r="77" spans="2:8">
      <c r="B77" s="2" t="s">
        <v>670</v>
      </c>
      <c r="C77" s="31"/>
    </row>
    <row r="78" spans="2:8">
      <c r="B78" s="2" t="s">
        <v>671</v>
      </c>
      <c r="C78" s="31"/>
    </row>
    <row r="79" spans="2:8">
      <c r="B79" s="2" t="s">
        <v>672</v>
      </c>
      <c r="C79" s="31"/>
    </row>
    <row r="80" spans="2:8">
      <c r="B80" s="2" t="s">
        <v>673</v>
      </c>
      <c r="C80" s="31"/>
    </row>
    <row r="81" spans="2:8">
      <c r="B81" s="2" t="s">
        <v>674</v>
      </c>
      <c r="C81" s="31"/>
    </row>
    <row r="82" spans="2:8">
      <c r="B82" s="2" t="s">
        <v>675</v>
      </c>
      <c r="C82" s="31"/>
    </row>
    <row r="83" spans="2:8" s="46" customFormat="1">
      <c r="B83" s="47" t="s">
        <v>1561</v>
      </c>
      <c r="C83" s="48"/>
      <c r="F83" s="49"/>
      <c r="G83" s="49"/>
      <c r="H83" s="49"/>
    </row>
    <row r="84" spans="2:8" s="46" customFormat="1">
      <c r="B84" s="47" t="s">
        <v>122</v>
      </c>
      <c r="C84" s="50"/>
      <c r="F84" s="49"/>
      <c r="G84" s="49"/>
      <c r="H84" s="49"/>
    </row>
    <row r="85" spans="2:8" s="46" customFormat="1">
      <c r="B85" s="47" t="s">
        <v>123</v>
      </c>
      <c r="C85" s="50"/>
      <c r="F85" s="49"/>
      <c r="G85" s="49"/>
      <c r="H85" s="49"/>
    </row>
  </sheetData>
  <mergeCells count="3">
    <mergeCell ref="B1:E1"/>
    <mergeCell ref="C3:C7"/>
    <mergeCell ref="D3:D7"/>
  </mergeCells>
  <hyperlinks>
    <hyperlink ref="A1" location="Index!A1" display="Index" xr:uid="{9AF4774F-5959-4586-B894-FBED72650B98}"/>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1B732-8431-484D-9908-8D53ABAF6922}">
  <sheetPr codeName="Sheet101"/>
  <dimension ref="A1:I80"/>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3.5703125" style="1" bestFit="1" customWidth="1"/>
    <col min="6" max="6" width="10.28515625" style="4" bestFit="1" customWidth="1"/>
    <col min="7" max="7" width="18.140625" style="4" bestFit="1" customWidth="1"/>
    <col min="8" max="8" width="9.140625" style="4" bestFit="1" customWidth="1"/>
    <col min="9" max="16384" width="9.140625" style="1"/>
  </cols>
  <sheetData>
    <row r="1" spans="1:9">
      <c r="A1" s="3" t="s">
        <v>0</v>
      </c>
      <c r="B1" s="405" t="s">
        <v>89</v>
      </c>
      <c r="C1" s="405"/>
      <c r="D1" s="405"/>
      <c r="E1" s="405"/>
    </row>
    <row r="2" spans="1:9" ht="13.5" thickBot="1"/>
    <row r="3" spans="1:9" s="10" customFormat="1" ht="15">
      <c r="B3" s="11" t="s">
        <v>998</v>
      </c>
      <c r="C3" s="415"/>
      <c r="D3" s="418"/>
      <c r="F3" s="12"/>
      <c r="G3" s="12"/>
      <c r="H3" s="12"/>
    </row>
    <row r="4" spans="1:9" s="10" customFormat="1" ht="30">
      <c r="B4" s="15" t="s">
        <v>999</v>
      </c>
      <c r="C4" s="416"/>
      <c r="D4" s="419"/>
      <c r="F4" s="12"/>
      <c r="G4" s="12"/>
      <c r="H4" s="12"/>
    </row>
    <row r="5" spans="1:9" s="10" customFormat="1" ht="15">
      <c r="B5" s="15" t="s">
        <v>915</v>
      </c>
      <c r="C5" s="416"/>
      <c r="D5" s="419"/>
      <c r="F5" s="12"/>
      <c r="G5" s="12"/>
      <c r="H5" s="12"/>
    </row>
    <row r="6" spans="1:9" s="10" customFormat="1" ht="30.75" thickBot="1">
      <c r="B6" s="16" t="s">
        <v>1000</v>
      </c>
      <c r="C6" s="417"/>
      <c r="D6" s="420"/>
      <c r="F6" s="12"/>
      <c r="G6" s="12"/>
      <c r="H6" s="12"/>
    </row>
    <row r="7" spans="1:9" s="10" customFormat="1">
      <c r="C7" s="17" t="s">
        <v>918</v>
      </c>
      <c r="D7" s="17" t="s">
        <v>919</v>
      </c>
      <c r="F7" s="12"/>
      <c r="G7" s="12"/>
      <c r="H7"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1090</v>
      </c>
      <c r="C15" s="29" t="s">
        <v>127</v>
      </c>
      <c r="D15" s="1" t="s">
        <v>128</v>
      </c>
      <c r="E15" s="1" t="s">
        <v>129</v>
      </c>
      <c r="F15" s="4">
        <v>277000</v>
      </c>
      <c r="G15" s="4">
        <v>2221.6799999999998</v>
      </c>
      <c r="H15" s="4">
        <v>8.01</v>
      </c>
    </row>
    <row r="16" spans="1:9">
      <c r="B16" s="1" t="s">
        <v>1039</v>
      </c>
      <c r="C16" s="29" t="s">
        <v>127</v>
      </c>
      <c r="D16" s="1" t="s">
        <v>130</v>
      </c>
      <c r="E16" s="1" t="s">
        <v>131</v>
      </c>
      <c r="F16" s="4">
        <v>76000</v>
      </c>
      <c r="G16" s="4">
        <v>1927.55</v>
      </c>
      <c r="H16" s="4">
        <v>6.95</v>
      </c>
    </row>
    <row r="17" spans="2:8">
      <c r="B17" s="1" t="s">
        <v>1285</v>
      </c>
      <c r="C17" s="29" t="s">
        <v>127</v>
      </c>
      <c r="D17" s="1" t="s">
        <v>128</v>
      </c>
      <c r="E17" s="1" t="s">
        <v>132</v>
      </c>
      <c r="F17" s="4">
        <v>102200</v>
      </c>
      <c r="G17" s="4">
        <v>1617.67</v>
      </c>
      <c r="H17" s="4">
        <v>5.83</v>
      </c>
    </row>
    <row r="18" spans="2:8">
      <c r="B18" s="1" t="s">
        <v>1286</v>
      </c>
      <c r="C18" s="29" t="s">
        <v>127</v>
      </c>
      <c r="D18" s="1" t="s">
        <v>133</v>
      </c>
      <c r="E18" s="1" t="s">
        <v>134</v>
      </c>
      <c r="F18" s="4">
        <v>87500</v>
      </c>
      <c r="G18" s="4">
        <v>1459.28</v>
      </c>
      <c r="H18" s="4">
        <v>5.26</v>
      </c>
    </row>
    <row r="19" spans="2:8">
      <c r="B19" s="1" t="s">
        <v>1012</v>
      </c>
      <c r="C19" s="29" t="s">
        <v>127</v>
      </c>
      <c r="D19" s="1" t="s">
        <v>133</v>
      </c>
      <c r="E19" s="1" t="s">
        <v>135</v>
      </c>
      <c r="F19" s="4">
        <v>32000</v>
      </c>
      <c r="G19" s="4">
        <v>1087.28</v>
      </c>
      <c r="H19" s="4">
        <v>3.92</v>
      </c>
    </row>
    <row r="20" spans="2:8">
      <c r="B20" s="1" t="s">
        <v>1082</v>
      </c>
      <c r="C20" s="29" t="s">
        <v>127</v>
      </c>
      <c r="D20" s="1" t="s">
        <v>128</v>
      </c>
      <c r="E20" s="1" t="s">
        <v>136</v>
      </c>
      <c r="F20" s="4">
        <v>43600</v>
      </c>
      <c r="G20" s="4">
        <v>885.58</v>
      </c>
      <c r="H20" s="4">
        <v>3.19</v>
      </c>
    </row>
    <row r="21" spans="2:8">
      <c r="B21" s="1" t="s">
        <v>1047</v>
      </c>
      <c r="C21" s="29" t="s">
        <v>127</v>
      </c>
      <c r="D21" s="1" t="s">
        <v>137</v>
      </c>
      <c r="E21" s="1" t="s">
        <v>138</v>
      </c>
      <c r="F21" s="4">
        <v>36000</v>
      </c>
      <c r="G21" s="4">
        <v>858.08</v>
      </c>
      <c r="H21" s="4">
        <v>3.09</v>
      </c>
    </row>
    <row r="22" spans="2:8">
      <c r="B22" s="1" t="s">
        <v>1064</v>
      </c>
      <c r="C22" s="29" t="s">
        <v>127</v>
      </c>
      <c r="D22" s="1" t="s">
        <v>139</v>
      </c>
      <c r="E22" s="1" t="s">
        <v>140</v>
      </c>
      <c r="F22" s="4">
        <v>26800</v>
      </c>
      <c r="G22" s="4">
        <v>762.38</v>
      </c>
      <c r="H22" s="4">
        <v>2.75</v>
      </c>
    </row>
    <row r="23" spans="2:8">
      <c r="B23" s="1" t="s">
        <v>1038</v>
      </c>
      <c r="C23" s="29" t="s">
        <v>127</v>
      </c>
      <c r="D23" s="1" t="s">
        <v>141</v>
      </c>
      <c r="E23" s="1" t="s">
        <v>142</v>
      </c>
      <c r="F23" s="4">
        <v>95000</v>
      </c>
      <c r="G23" s="4">
        <v>651.08000000000004</v>
      </c>
      <c r="H23" s="4">
        <v>2.35</v>
      </c>
    </row>
    <row r="24" spans="2:8">
      <c r="B24" s="1" t="s">
        <v>1037</v>
      </c>
      <c r="C24" s="29" t="s">
        <v>127</v>
      </c>
      <c r="D24" s="1" t="s">
        <v>133</v>
      </c>
      <c r="E24" s="1" t="s">
        <v>143</v>
      </c>
      <c r="F24" s="4">
        <v>100000</v>
      </c>
      <c r="G24" s="4">
        <v>646.75</v>
      </c>
      <c r="H24" s="4">
        <v>2.33</v>
      </c>
    </row>
    <row r="25" spans="2:8">
      <c r="B25" s="1" t="s">
        <v>1027</v>
      </c>
      <c r="C25" s="29" t="s">
        <v>127</v>
      </c>
      <c r="D25" s="1" t="s">
        <v>128</v>
      </c>
      <c r="E25" s="1" t="s">
        <v>144</v>
      </c>
      <c r="F25" s="4">
        <v>82500</v>
      </c>
      <c r="G25" s="4">
        <v>612.15</v>
      </c>
      <c r="H25" s="4">
        <v>2.21</v>
      </c>
    </row>
    <row r="26" spans="2:8">
      <c r="B26" s="1" t="s">
        <v>1014</v>
      </c>
      <c r="C26" s="29" t="s">
        <v>127</v>
      </c>
      <c r="D26" s="1" t="s">
        <v>145</v>
      </c>
      <c r="E26" s="1" t="s">
        <v>146</v>
      </c>
      <c r="F26" s="4">
        <v>250000</v>
      </c>
      <c r="G26" s="4">
        <v>558</v>
      </c>
      <c r="H26" s="4">
        <v>2.0099999999999998</v>
      </c>
    </row>
    <row r="27" spans="2:8">
      <c r="B27" s="1" t="s">
        <v>1044</v>
      </c>
      <c r="C27" s="29" t="s">
        <v>127</v>
      </c>
      <c r="D27" s="1" t="s">
        <v>147</v>
      </c>
      <c r="E27" s="1" t="s">
        <v>148</v>
      </c>
      <c r="F27" s="4">
        <v>720</v>
      </c>
      <c r="G27" s="4">
        <v>556.62</v>
      </c>
      <c r="H27" s="4">
        <v>2.0099999999999998</v>
      </c>
    </row>
    <row r="28" spans="2:8">
      <c r="B28" s="1" t="s">
        <v>1400</v>
      </c>
      <c r="C28" s="29" t="s">
        <v>127</v>
      </c>
      <c r="D28" s="1" t="s">
        <v>133</v>
      </c>
      <c r="E28" s="1" t="s">
        <v>149</v>
      </c>
      <c r="F28" s="4">
        <v>13800</v>
      </c>
      <c r="G28" s="4">
        <v>541.47</v>
      </c>
      <c r="H28" s="4">
        <v>1.95</v>
      </c>
    </row>
    <row r="29" spans="2:8">
      <c r="B29" s="1" t="s">
        <v>1108</v>
      </c>
      <c r="C29" s="29" t="s">
        <v>127</v>
      </c>
      <c r="D29" s="1" t="s">
        <v>133</v>
      </c>
      <c r="E29" s="1" t="s">
        <v>150</v>
      </c>
      <c r="F29" s="4">
        <v>12000</v>
      </c>
      <c r="G29" s="4">
        <v>539.09</v>
      </c>
      <c r="H29" s="4">
        <v>1.94</v>
      </c>
    </row>
    <row r="30" spans="2:8">
      <c r="B30" s="1" t="s">
        <v>1057</v>
      </c>
      <c r="C30" s="29" t="s">
        <v>127</v>
      </c>
      <c r="D30" s="1" t="s">
        <v>151</v>
      </c>
      <c r="E30" s="1" t="s">
        <v>152</v>
      </c>
      <c r="F30" s="4">
        <v>10400</v>
      </c>
      <c r="G30" s="4">
        <v>535.62</v>
      </c>
      <c r="H30" s="4">
        <v>1.93</v>
      </c>
    </row>
    <row r="31" spans="2:8">
      <c r="B31" s="1" t="s">
        <v>1015</v>
      </c>
      <c r="C31" s="29" t="s">
        <v>127</v>
      </c>
      <c r="D31" s="1" t="s">
        <v>145</v>
      </c>
      <c r="E31" s="1" t="s">
        <v>153</v>
      </c>
      <c r="F31" s="4">
        <v>22300</v>
      </c>
      <c r="G31" s="4">
        <v>533.66999999999996</v>
      </c>
      <c r="H31" s="4">
        <v>1.92</v>
      </c>
    </row>
    <row r="32" spans="2:8">
      <c r="B32" s="1" t="s">
        <v>1401</v>
      </c>
      <c r="C32" s="29" t="s">
        <v>127</v>
      </c>
      <c r="D32" s="1" t="s">
        <v>154</v>
      </c>
      <c r="E32" s="1" t="s">
        <v>155</v>
      </c>
      <c r="F32" s="4">
        <v>50000</v>
      </c>
      <c r="G32" s="4">
        <v>517.75</v>
      </c>
      <c r="H32" s="4">
        <v>1.87</v>
      </c>
    </row>
    <row r="33" spans="2:8">
      <c r="B33" s="1" t="s">
        <v>1442</v>
      </c>
      <c r="C33" s="29" t="s">
        <v>127</v>
      </c>
      <c r="D33" s="1" t="s">
        <v>156</v>
      </c>
      <c r="E33" s="1" t="s">
        <v>157</v>
      </c>
      <c r="F33" s="4">
        <v>31000</v>
      </c>
      <c r="G33" s="4">
        <v>502.08</v>
      </c>
      <c r="H33" s="4">
        <v>1.81</v>
      </c>
    </row>
    <row r="34" spans="2:8">
      <c r="B34" s="1" t="s">
        <v>1031</v>
      </c>
      <c r="C34" s="29" t="s">
        <v>127</v>
      </c>
      <c r="D34" s="1" t="s">
        <v>145</v>
      </c>
      <c r="E34" s="1" t="s">
        <v>158</v>
      </c>
      <c r="F34" s="4">
        <v>51000</v>
      </c>
      <c r="G34" s="4">
        <v>483.15</v>
      </c>
      <c r="H34" s="4">
        <v>1.74</v>
      </c>
    </row>
    <row r="35" spans="2:8">
      <c r="B35" s="1" t="s">
        <v>1409</v>
      </c>
      <c r="C35" s="29" t="s">
        <v>127</v>
      </c>
      <c r="D35" s="1" t="s">
        <v>137</v>
      </c>
      <c r="E35" s="1" t="s">
        <v>159</v>
      </c>
      <c r="F35" s="4">
        <v>224000</v>
      </c>
      <c r="G35" s="4">
        <v>470.51</v>
      </c>
      <c r="H35" s="4">
        <v>1.7</v>
      </c>
    </row>
    <row r="36" spans="2:8">
      <c r="B36" s="1" t="s">
        <v>1441</v>
      </c>
      <c r="C36" s="29" t="s">
        <v>127</v>
      </c>
      <c r="D36" s="1" t="s">
        <v>133</v>
      </c>
      <c r="E36" s="1" t="s">
        <v>160</v>
      </c>
      <c r="F36" s="4">
        <v>114500</v>
      </c>
      <c r="G36" s="4">
        <v>465.39</v>
      </c>
      <c r="H36" s="4">
        <v>1.68</v>
      </c>
    </row>
    <row r="37" spans="2:8">
      <c r="B37" s="1" t="s">
        <v>1124</v>
      </c>
      <c r="C37" s="29" t="s">
        <v>127</v>
      </c>
      <c r="D37" s="1" t="s">
        <v>161</v>
      </c>
      <c r="E37" s="1" t="s">
        <v>162</v>
      </c>
      <c r="F37" s="4">
        <v>26000</v>
      </c>
      <c r="G37" s="4">
        <v>459.33</v>
      </c>
      <c r="H37" s="4">
        <v>1.66</v>
      </c>
    </row>
    <row r="38" spans="2:8">
      <c r="B38" s="1" t="s">
        <v>1018</v>
      </c>
      <c r="C38" s="29" t="s">
        <v>127</v>
      </c>
      <c r="D38" s="1" t="s">
        <v>163</v>
      </c>
      <c r="E38" s="1" t="s">
        <v>164</v>
      </c>
      <c r="F38" s="4">
        <v>5900</v>
      </c>
      <c r="G38" s="4">
        <v>450.53</v>
      </c>
      <c r="H38" s="4">
        <v>1.62</v>
      </c>
    </row>
    <row r="39" spans="2:8">
      <c r="B39" s="1" t="s">
        <v>1391</v>
      </c>
      <c r="C39" s="29" t="s">
        <v>127</v>
      </c>
      <c r="D39" s="1" t="s">
        <v>165</v>
      </c>
      <c r="E39" s="1" t="s">
        <v>166</v>
      </c>
      <c r="F39" s="4">
        <v>9700</v>
      </c>
      <c r="G39" s="4">
        <v>449.64</v>
      </c>
      <c r="H39" s="4">
        <v>1.62</v>
      </c>
    </row>
    <row r="40" spans="2:8">
      <c r="B40" s="1" t="s">
        <v>1106</v>
      </c>
      <c r="C40" s="29" t="s">
        <v>127</v>
      </c>
      <c r="D40" s="1" t="s">
        <v>151</v>
      </c>
      <c r="E40" s="1" t="s">
        <v>167</v>
      </c>
      <c r="F40" s="4">
        <v>9600</v>
      </c>
      <c r="G40" s="4">
        <v>447.28</v>
      </c>
      <c r="H40" s="4">
        <v>1.61</v>
      </c>
    </row>
    <row r="41" spans="2:8">
      <c r="B41" s="1" t="s">
        <v>1069</v>
      </c>
      <c r="C41" s="29" t="s">
        <v>127</v>
      </c>
      <c r="D41" s="1" t="s">
        <v>168</v>
      </c>
      <c r="E41" s="1" t="s">
        <v>169</v>
      </c>
      <c r="F41" s="4">
        <v>19500</v>
      </c>
      <c r="G41" s="4">
        <v>434.92</v>
      </c>
      <c r="H41" s="4">
        <v>1.57</v>
      </c>
    </row>
    <row r="42" spans="2:8">
      <c r="B42" s="1" t="s">
        <v>1491</v>
      </c>
      <c r="C42" s="29" t="s">
        <v>127</v>
      </c>
      <c r="D42" s="1" t="s">
        <v>170</v>
      </c>
      <c r="E42" s="1" t="s">
        <v>171</v>
      </c>
      <c r="F42" s="4">
        <v>54000</v>
      </c>
      <c r="G42" s="4">
        <v>422.04</v>
      </c>
      <c r="H42" s="4">
        <v>1.52</v>
      </c>
    </row>
    <row r="43" spans="2:8">
      <c r="B43" s="1" t="s">
        <v>1024</v>
      </c>
      <c r="C43" s="29" t="s">
        <v>127</v>
      </c>
      <c r="D43" s="1" t="s">
        <v>151</v>
      </c>
      <c r="E43" s="1" t="s">
        <v>172</v>
      </c>
      <c r="F43" s="4">
        <v>52000</v>
      </c>
      <c r="G43" s="4">
        <v>413.4</v>
      </c>
      <c r="H43" s="4">
        <v>1.49</v>
      </c>
    </row>
    <row r="44" spans="2:8">
      <c r="B44" s="1" t="s">
        <v>1137</v>
      </c>
      <c r="C44" s="29" t="s">
        <v>127</v>
      </c>
      <c r="D44" s="1" t="s">
        <v>145</v>
      </c>
      <c r="E44" s="1" t="s">
        <v>173</v>
      </c>
      <c r="F44" s="4">
        <v>72000</v>
      </c>
      <c r="G44" s="4">
        <v>409.28</v>
      </c>
      <c r="H44" s="4">
        <v>1.48</v>
      </c>
    </row>
    <row r="45" spans="2:8">
      <c r="B45" s="1" t="s">
        <v>1028</v>
      </c>
      <c r="C45" s="29" t="s">
        <v>127</v>
      </c>
      <c r="D45" s="1" t="s">
        <v>145</v>
      </c>
      <c r="E45" s="1" t="s">
        <v>174</v>
      </c>
      <c r="F45" s="4">
        <v>50000</v>
      </c>
      <c r="G45" s="4">
        <v>404.75</v>
      </c>
      <c r="H45" s="4">
        <v>1.46</v>
      </c>
    </row>
    <row r="46" spans="2:8">
      <c r="B46" s="1" t="s">
        <v>1102</v>
      </c>
      <c r="C46" s="29" t="s">
        <v>127</v>
      </c>
      <c r="D46" s="1" t="s">
        <v>175</v>
      </c>
      <c r="E46" s="1" t="s">
        <v>176</v>
      </c>
      <c r="F46" s="4">
        <v>27000</v>
      </c>
      <c r="G46" s="4">
        <v>400.02</v>
      </c>
      <c r="H46" s="4">
        <v>1.44</v>
      </c>
    </row>
    <row r="47" spans="2:8">
      <c r="B47" s="1" t="s">
        <v>1095</v>
      </c>
      <c r="C47" s="29" t="s">
        <v>127</v>
      </c>
      <c r="D47" s="1" t="s">
        <v>163</v>
      </c>
      <c r="E47" s="1" t="s">
        <v>177</v>
      </c>
      <c r="F47" s="4">
        <v>17000</v>
      </c>
      <c r="G47" s="4">
        <v>396.68</v>
      </c>
      <c r="H47" s="4">
        <v>1.43</v>
      </c>
    </row>
    <row r="48" spans="2:8">
      <c r="B48" s="1" t="s">
        <v>1072</v>
      </c>
      <c r="C48" s="29" t="s">
        <v>127</v>
      </c>
      <c r="D48" s="1" t="s">
        <v>151</v>
      </c>
      <c r="E48" s="1" t="s">
        <v>178</v>
      </c>
      <c r="F48" s="4">
        <v>10700</v>
      </c>
      <c r="G48" s="4">
        <v>386.34</v>
      </c>
      <c r="H48" s="4">
        <v>1.39</v>
      </c>
    </row>
    <row r="49" spans="2:8">
      <c r="B49" s="1" t="s">
        <v>1297</v>
      </c>
      <c r="C49" s="29" t="s">
        <v>127</v>
      </c>
      <c r="D49" s="1" t="s">
        <v>137</v>
      </c>
      <c r="E49" s="1" t="s">
        <v>179</v>
      </c>
      <c r="F49" s="4">
        <v>11500</v>
      </c>
      <c r="G49" s="4">
        <v>380.16</v>
      </c>
      <c r="H49" s="4">
        <v>1.37</v>
      </c>
    </row>
    <row r="50" spans="2:8">
      <c r="B50" s="1" t="s">
        <v>1354</v>
      </c>
      <c r="C50" s="29" t="s">
        <v>127</v>
      </c>
      <c r="D50" s="1" t="s">
        <v>180</v>
      </c>
      <c r="E50" s="1" t="s">
        <v>181</v>
      </c>
      <c r="F50" s="4">
        <v>340000</v>
      </c>
      <c r="G50" s="4">
        <v>379.95</v>
      </c>
      <c r="H50" s="4">
        <v>1.37</v>
      </c>
    </row>
    <row r="51" spans="2:8">
      <c r="B51" s="1" t="s">
        <v>1460</v>
      </c>
      <c r="C51" s="29" t="s">
        <v>127</v>
      </c>
      <c r="D51" s="1" t="s">
        <v>128</v>
      </c>
      <c r="E51" s="1" t="s">
        <v>182</v>
      </c>
      <c r="F51" s="4">
        <v>725000</v>
      </c>
      <c r="G51" s="4">
        <v>355.25</v>
      </c>
      <c r="H51" s="4">
        <v>1.28</v>
      </c>
    </row>
    <row r="52" spans="2:8">
      <c r="B52" s="1" t="s">
        <v>183</v>
      </c>
      <c r="C52" s="29" t="s">
        <v>127</v>
      </c>
      <c r="D52" s="1" t="s">
        <v>128</v>
      </c>
      <c r="E52" s="1" t="s">
        <v>184</v>
      </c>
      <c r="F52" s="4">
        <v>200000</v>
      </c>
      <c r="G52" s="4">
        <v>344.2</v>
      </c>
      <c r="H52" s="4">
        <v>1.24</v>
      </c>
    </row>
    <row r="53" spans="2:8">
      <c r="B53" s="1" t="s">
        <v>1384</v>
      </c>
      <c r="C53" s="29" t="s">
        <v>127</v>
      </c>
      <c r="D53" s="1" t="s">
        <v>151</v>
      </c>
      <c r="E53" s="1" t="s">
        <v>185</v>
      </c>
      <c r="F53" s="4">
        <v>4000</v>
      </c>
      <c r="G53" s="4">
        <v>333.88</v>
      </c>
      <c r="H53" s="4">
        <v>1.2</v>
      </c>
    </row>
    <row r="54" spans="2:8">
      <c r="B54" s="1" t="s">
        <v>1341</v>
      </c>
      <c r="C54" s="29" t="s">
        <v>127</v>
      </c>
      <c r="D54" s="1" t="s">
        <v>186</v>
      </c>
      <c r="E54" s="1" t="s">
        <v>187</v>
      </c>
      <c r="F54" s="4">
        <v>24050</v>
      </c>
      <c r="G54" s="4">
        <v>331.49</v>
      </c>
      <c r="H54" s="4">
        <v>1.19</v>
      </c>
    </row>
    <row r="55" spans="2:8">
      <c r="B55" s="1" t="s">
        <v>1132</v>
      </c>
      <c r="C55" s="29" t="s">
        <v>127</v>
      </c>
      <c r="D55" s="1" t="s">
        <v>188</v>
      </c>
      <c r="E55" s="1" t="s">
        <v>189</v>
      </c>
      <c r="F55" s="4">
        <v>50000</v>
      </c>
      <c r="G55" s="4">
        <v>311.14999999999998</v>
      </c>
      <c r="H55" s="4">
        <v>1.1200000000000001</v>
      </c>
    </row>
    <row r="56" spans="2:8">
      <c r="B56" s="1" t="s">
        <v>1461</v>
      </c>
      <c r="C56" s="29" t="s">
        <v>127</v>
      </c>
      <c r="D56" s="1" t="s">
        <v>128</v>
      </c>
      <c r="E56" s="1" t="s">
        <v>190</v>
      </c>
      <c r="F56" s="4">
        <v>336000</v>
      </c>
      <c r="G56" s="4">
        <v>305.08999999999997</v>
      </c>
      <c r="H56" s="4">
        <v>1.1000000000000001</v>
      </c>
    </row>
    <row r="57" spans="2:8">
      <c r="B57" s="1" t="s">
        <v>1300</v>
      </c>
      <c r="C57" s="29" t="s">
        <v>127</v>
      </c>
      <c r="D57" s="1" t="s">
        <v>145</v>
      </c>
      <c r="E57" s="1" t="s">
        <v>191</v>
      </c>
      <c r="F57" s="4">
        <v>1200</v>
      </c>
      <c r="G57" s="4">
        <v>304.81</v>
      </c>
      <c r="H57" s="4">
        <v>1.1000000000000001</v>
      </c>
    </row>
    <row r="58" spans="2:8">
      <c r="B58" s="1" t="s">
        <v>1050</v>
      </c>
      <c r="C58" s="29" t="s">
        <v>127</v>
      </c>
      <c r="D58" s="1" t="s">
        <v>175</v>
      </c>
      <c r="E58" s="1" t="s">
        <v>192</v>
      </c>
      <c r="F58" s="4">
        <v>44000</v>
      </c>
      <c r="G58" s="4">
        <v>299.39999999999998</v>
      </c>
      <c r="H58" s="4">
        <v>1.08</v>
      </c>
    </row>
    <row r="59" spans="2:8">
      <c r="B59" s="1" t="s">
        <v>1048</v>
      </c>
      <c r="C59" s="29" t="s">
        <v>127</v>
      </c>
      <c r="D59" s="1" t="s">
        <v>188</v>
      </c>
      <c r="E59" s="1" t="s">
        <v>193</v>
      </c>
      <c r="F59" s="4">
        <v>63000</v>
      </c>
      <c r="G59" s="4">
        <v>298.56</v>
      </c>
      <c r="H59" s="4">
        <v>1.08</v>
      </c>
    </row>
    <row r="60" spans="2:8">
      <c r="B60" s="1" t="s">
        <v>1499</v>
      </c>
      <c r="C60" s="29" t="s">
        <v>127</v>
      </c>
      <c r="D60" s="1" t="s">
        <v>194</v>
      </c>
      <c r="E60" s="1" t="s">
        <v>195</v>
      </c>
      <c r="F60" s="4">
        <v>5900</v>
      </c>
      <c r="G60" s="4">
        <v>294.31</v>
      </c>
      <c r="H60" s="4">
        <v>1.06</v>
      </c>
    </row>
    <row r="61" spans="2:8">
      <c r="B61" s="2" t="s">
        <v>196</v>
      </c>
      <c r="C61" s="31"/>
      <c r="D61" s="2"/>
      <c r="E61" s="2"/>
      <c r="F61" s="8"/>
      <c r="G61" s="8">
        <f>SUM(G12:G60)</f>
        <v>27445.290000000008</v>
      </c>
      <c r="H61" s="8">
        <f>SUM(H12:H60)</f>
        <v>98.929999999999993</v>
      </c>
    </row>
    <row r="62" spans="2:8">
      <c r="B62" s="2" t="s">
        <v>197</v>
      </c>
      <c r="C62" s="31"/>
      <c r="D62" s="2"/>
      <c r="E62" s="2"/>
      <c r="F62" s="8"/>
      <c r="G62" s="8">
        <v>327.45</v>
      </c>
      <c r="H62" s="8">
        <v>1.18</v>
      </c>
    </row>
    <row r="63" spans="2:8">
      <c r="B63" s="2" t="s">
        <v>112</v>
      </c>
      <c r="C63" s="31"/>
      <c r="D63" s="2"/>
      <c r="E63" s="2"/>
      <c r="F63" s="8"/>
      <c r="G63" s="8">
        <v>27772.74</v>
      </c>
      <c r="H63" s="8">
        <v>100.1</v>
      </c>
    </row>
    <row r="64" spans="2:8">
      <c r="B64" s="2" t="s">
        <v>198</v>
      </c>
      <c r="C64" s="31"/>
      <c r="D64" s="2"/>
      <c r="E64" s="2"/>
      <c r="F64" s="8"/>
      <c r="G64" s="8">
        <v>-27.550740100002429</v>
      </c>
      <c r="H64" s="8">
        <v>-9.9999999999994316E-2</v>
      </c>
    </row>
    <row r="65" spans="2:8">
      <c r="B65" s="2" t="s">
        <v>114</v>
      </c>
      <c r="C65" s="31"/>
      <c r="D65" s="2"/>
      <c r="E65" s="2"/>
      <c r="F65" s="8"/>
      <c r="G65" s="8">
        <v>27745.189259899998</v>
      </c>
      <c r="H65" s="8">
        <v>100</v>
      </c>
    </row>
    <row r="66" spans="2:8">
      <c r="B66" s="1" t="s">
        <v>115</v>
      </c>
    </row>
    <row r="67" spans="2:8">
      <c r="B67" s="1" t="s">
        <v>116</v>
      </c>
    </row>
    <row r="68" spans="2:8">
      <c r="B68" s="1" t="s">
        <v>117</v>
      </c>
      <c r="C68" s="37">
        <v>44500</v>
      </c>
    </row>
    <row r="69" spans="2:8" ht="25.5">
      <c r="B69" s="9" t="s">
        <v>118</v>
      </c>
      <c r="C69" s="29" t="s">
        <v>119</v>
      </c>
    </row>
    <row r="70" spans="2:8">
      <c r="B70" s="2"/>
    </row>
    <row r="71" spans="2:8">
      <c r="B71" s="2" t="s">
        <v>120</v>
      </c>
    </row>
    <row r="72" spans="2:8">
      <c r="B72" s="2" t="s">
        <v>199</v>
      </c>
    </row>
    <row r="73" spans="2:8">
      <c r="B73" s="2" t="s">
        <v>121</v>
      </c>
    </row>
    <row r="74" spans="2:8">
      <c r="B74" s="2" t="s">
        <v>200</v>
      </c>
      <c r="C74" s="31"/>
    </row>
    <row r="75" spans="2:8">
      <c r="B75" s="2" t="s">
        <v>201</v>
      </c>
      <c r="C75" s="31"/>
    </row>
    <row r="76" spans="2:8">
      <c r="B76" s="2" t="s">
        <v>202</v>
      </c>
      <c r="C76" s="31"/>
    </row>
    <row r="77" spans="2:8">
      <c r="B77" s="2" t="s">
        <v>203</v>
      </c>
      <c r="C77" s="31"/>
    </row>
    <row r="78" spans="2:8" s="46" customFormat="1">
      <c r="B78" s="47" t="s">
        <v>1563</v>
      </c>
      <c r="C78" s="48"/>
      <c r="F78" s="49"/>
      <c r="G78" s="49"/>
      <c r="H78" s="49"/>
    </row>
    <row r="79" spans="2:8" s="46" customFormat="1">
      <c r="B79" s="47" t="s">
        <v>122</v>
      </c>
      <c r="C79" s="50"/>
      <c r="F79" s="49"/>
      <c r="G79" s="49"/>
      <c r="H79" s="49"/>
    </row>
    <row r="80" spans="2:8" s="46" customFormat="1">
      <c r="B80" s="47" t="s">
        <v>123</v>
      </c>
      <c r="C80" s="50"/>
      <c r="F80" s="49"/>
      <c r="G80" s="49"/>
      <c r="H80" s="49"/>
    </row>
  </sheetData>
  <mergeCells count="3">
    <mergeCell ref="B1:E1"/>
    <mergeCell ref="C3:C6"/>
    <mergeCell ref="D3:D6"/>
  </mergeCells>
  <hyperlinks>
    <hyperlink ref="A1" location="Index!A1" display="Index" xr:uid="{19446B64-7B58-4F46-8FB5-398C59E54966}"/>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45482-58A6-4030-BC42-0D2F7E796E06}">
  <sheetPr codeName="Sheet96"/>
  <dimension ref="A1:I74"/>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0</v>
      </c>
      <c r="B1" s="405" t="s">
        <v>79</v>
      </c>
      <c r="C1" s="405"/>
      <c r="D1" s="405"/>
      <c r="E1" s="405"/>
    </row>
    <row r="2" spans="1:9" ht="13.5" thickBot="1"/>
    <row r="3" spans="1:9" s="10" customFormat="1" ht="15">
      <c r="B3" s="11" t="s">
        <v>1001</v>
      </c>
      <c r="C3" s="415"/>
      <c r="D3" s="418"/>
      <c r="F3" s="12"/>
      <c r="G3" s="12"/>
      <c r="H3" s="12"/>
    </row>
    <row r="4" spans="1:9" s="10" customFormat="1" ht="15">
      <c r="B4" s="15" t="s">
        <v>1002</v>
      </c>
      <c r="C4" s="416"/>
      <c r="D4" s="419"/>
      <c r="F4" s="12"/>
      <c r="G4" s="12"/>
      <c r="H4" s="12"/>
    </row>
    <row r="5" spans="1:9" s="10" customFormat="1" ht="15">
      <c r="B5" s="15" t="s">
        <v>915</v>
      </c>
      <c r="C5" s="416"/>
      <c r="D5" s="419"/>
      <c r="F5" s="12"/>
      <c r="G5" s="12"/>
      <c r="H5" s="12"/>
    </row>
    <row r="6" spans="1:9" s="10" customFormat="1" ht="15">
      <c r="B6" s="15" t="s">
        <v>1003</v>
      </c>
      <c r="C6" s="416"/>
      <c r="D6" s="419"/>
      <c r="F6" s="12"/>
      <c r="G6" s="12"/>
      <c r="H6" s="12"/>
    </row>
    <row r="7" spans="1:9" s="10" customFormat="1" ht="15.75" thickBot="1">
      <c r="B7" s="16" t="s">
        <v>1004</v>
      </c>
      <c r="C7" s="417"/>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1090</v>
      </c>
      <c r="C15" s="29" t="s">
        <v>127</v>
      </c>
      <c r="D15" s="1" t="s">
        <v>128</v>
      </c>
      <c r="E15" s="1" t="s">
        <v>129</v>
      </c>
      <c r="F15" s="4">
        <v>70732</v>
      </c>
      <c r="G15" s="4">
        <v>567.30999999999995</v>
      </c>
      <c r="H15" s="4">
        <v>10.119999999999999</v>
      </c>
    </row>
    <row r="16" spans="1:9">
      <c r="B16" s="1" t="s">
        <v>1286</v>
      </c>
      <c r="C16" s="29" t="s">
        <v>127</v>
      </c>
      <c r="D16" s="1" t="s">
        <v>133</v>
      </c>
      <c r="E16" s="1" t="s">
        <v>134</v>
      </c>
      <c r="F16" s="4">
        <v>24036</v>
      </c>
      <c r="G16" s="4">
        <v>400.86</v>
      </c>
      <c r="H16" s="4">
        <v>7.15</v>
      </c>
    </row>
    <row r="17" spans="2:8">
      <c r="B17" s="1" t="s">
        <v>1139</v>
      </c>
      <c r="C17" s="29" t="s">
        <v>127</v>
      </c>
      <c r="D17" s="1" t="s">
        <v>151</v>
      </c>
      <c r="E17" s="1" t="s">
        <v>369</v>
      </c>
      <c r="F17" s="4">
        <v>43604</v>
      </c>
      <c r="G17" s="4">
        <v>394.64</v>
      </c>
      <c r="H17" s="4">
        <v>7.04</v>
      </c>
    </row>
    <row r="18" spans="2:8">
      <c r="B18" s="1" t="s">
        <v>1109</v>
      </c>
      <c r="C18" s="29" t="s">
        <v>127</v>
      </c>
      <c r="D18" s="1" t="s">
        <v>244</v>
      </c>
      <c r="E18" s="1" t="s">
        <v>370</v>
      </c>
      <c r="F18" s="4">
        <v>42483</v>
      </c>
      <c r="G18" s="4">
        <v>375.66</v>
      </c>
      <c r="H18" s="4">
        <v>6.7</v>
      </c>
    </row>
    <row r="19" spans="2:8">
      <c r="B19" s="1" t="s">
        <v>1285</v>
      </c>
      <c r="C19" s="29" t="s">
        <v>127</v>
      </c>
      <c r="D19" s="1" t="s">
        <v>128</v>
      </c>
      <c r="E19" s="1" t="s">
        <v>132</v>
      </c>
      <c r="F19" s="4">
        <v>22492</v>
      </c>
      <c r="G19" s="4">
        <v>356.01</v>
      </c>
      <c r="H19" s="4">
        <v>6.35</v>
      </c>
    </row>
    <row r="20" spans="2:8">
      <c r="B20" s="1" t="s">
        <v>1056</v>
      </c>
      <c r="C20" s="29" t="s">
        <v>127</v>
      </c>
      <c r="D20" s="1" t="s">
        <v>151</v>
      </c>
      <c r="E20" s="1" t="s">
        <v>371</v>
      </c>
      <c r="F20" s="4">
        <v>36227</v>
      </c>
      <c r="G20" s="4">
        <v>334.34</v>
      </c>
      <c r="H20" s="4">
        <v>5.96</v>
      </c>
    </row>
    <row r="21" spans="2:8">
      <c r="B21" s="1" t="s">
        <v>1027</v>
      </c>
      <c r="C21" s="29" t="s">
        <v>127</v>
      </c>
      <c r="D21" s="1" t="s">
        <v>128</v>
      </c>
      <c r="E21" s="1" t="s">
        <v>144</v>
      </c>
      <c r="F21" s="4">
        <v>42297</v>
      </c>
      <c r="G21" s="4">
        <v>313.83999999999997</v>
      </c>
      <c r="H21" s="4">
        <v>5.6</v>
      </c>
    </row>
    <row r="22" spans="2:8">
      <c r="B22" s="1" t="s">
        <v>1064</v>
      </c>
      <c r="C22" s="29" t="s">
        <v>127</v>
      </c>
      <c r="D22" s="1" t="s">
        <v>139</v>
      </c>
      <c r="E22" s="1" t="s">
        <v>140</v>
      </c>
      <c r="F22" s="4">
        <v>10671</v>
      </c>
      <c r="G22" s="4">
        <v>303.56</v>
      </c>
      <c r="H22" s="4">
        <v>5.41</v>
      </c>
    </row>
    <row r="23" spans="2:8">
      <c r="B23" s="1" t="s">
        <v>1039</v>
      </c>
      <c r="C23" s="29" t="s">
        <v>127</v>
      </c>
      <c r="D23" s="1" t="s">
        <v>130</v>
      </c>
      <c r="E23" s="1" t="s">
        <v>131</v>
      </c>
      <c r="F23" s="4">
        <v>10980</v>
      </c>
      <c r="G23" s="4">
        <v>278.48</v>
      </c>
      <c r="H23" s="4">
        <v>4.97</v>
      </c>
    </row>
    <row r="24" spans="2:8">
      <c r="B24" s="1" t="s">
        <v>1038</v>
      </c>
      <c r="C24" s="29" t="s">
        <v>127</v>
      </c>
      <c r="D24" s="1" t="s">
        <v>141</v>
      </c>
      <c r="E24" s="1" t="s">
        <v>142</v>
      </c>
      <c r="F24" s="4">
        <v>39813</v>
      </c>
      <c r="G24" s="4">
        <v>272.86</v>
      </c>
      <c r="H24" s="4">
        <v>4.87</v>
      </c>
    </row>
    <row r="25" spans="2:8">
      <c r="B25" s="1" t="s">
        <v>1041</v>
      </c>
      <c r="C25" s="29" t="s">
        <v>127</v>
      </c>
      <c r="D25" s="1" t="s">
        <v>139</v>
      </c>
      <c r="E25" s="1" t="s">
        <v>372</v>
      </c>
      <c r="F25" s="4">
        <v>3605</v>
      </c>
      <c r="G25" s="4">
        <v>266.77999999999997</v>
      </c>
      <c r="H25" s="4">
        <v>4.76</v>
      </c>
    </row>
    <row r="26" spans="2:8">
      <c r="B26" s="1" t="s">
        <v>1028</v>
      </c>
      <c r="C26" s="29" t="s">
        <v>127</v>
      </c>
      <c r="D26" s="1" t="s">
        <v>145</v>
      </c>
      <c r="E26" s="1" t="s">
        <v>174</v>
      </c>
      <c r="F26" s="4">
        <v>32654</v>
      </c>
      <c r="G26" s="4">
        <v>264.33</v>
      </c>
      <c r="H26" s="4">
        <v>4.71</v>
      </c>
    </row>
    <row r="27" spans="2:8">
      <c r="B27" s="1" t="s">
        <v>1086</v>
      </c>
      <c r="C27" s="29" t="s">
        <v>127</v>
      </c>
      <c r="D27" s="1" t="s">
        <v>234</v>
      </c>
      <c r="E27" s="1" t="s">
        <v>373</v>
      </c>
      <c r="F27" s="4">
        <v>629</v>
      </c>
      <c r="G27" s="4">
        <v>236.73</v>
      </c>
      <c r="H27" s="4">
        <v>4.22</v>
      </c>
    </row>
    <row r="28" spans="2:8">
      <c r="B28" s="1" t="s">
        <v>1124</v>
      </c>
      <c r="C28" s="29" t="s">
        <v>127</v>
      </c>
      <c r="D28" s="1" t="s">
        <v>161</v>
      </c>
      <c r="E28" s="1" t="s">
        <v>162</v>
      </c>
      <c r="F28" s="4">
        <v>13032</v>
      </c>
      <c r="G28" s="4">
        <v>230.23</v>
      </c>
      <c r="H28" s="4">
        <v>4.1100000000000003</v>
      </c>
    </row>
    <row r="29" spans="2:8">
      <c r="B29" s="1" t="s">
        <v>1051</v>
      </c>
      <c r="C29" s="29" t="s">
        <v>127</v>
      </c>
      <c r="D29" s="1" t="s">
        <v>130</v>
      </c>
      <c r="E29" s="1" t="s">
        <v>354</v>
      </c>
      <c r="F29" s="4">
        <v>35558</v>
      </c>
      <c r="G29" s="4">
        <v>148.53</v>
      </c>
      <c r="H29" s="4">
        <v>2.65</v>
      </c>
    </row>
    <row r="30" spans="2:8">
      <c r="B30" s="1" t="s">
        <v>1057</v>
      </c>
      <c r="C30" s="29" t="s">
        <v>127</v>
      </c>
      <c r="D30" s="1" t="s">
        <v>151</v>
      </c>
      <c r="E30" s="1" t="s">
        <v>152</v>
      </c>
      <c r="F30" s="4">
        <v>1743</v>
      </c>
      <c r="G30" s="4">
        <v>89.77</v>
      </c>
      <c r="H30" s="4">
        <v>1.6</v>
      </c>
    </row>
    <row r="31" spans="2:8">
      <c r="B31" s="1" t="s">
        <v>1018</v>
      </c>
      <c r="C31" s="29" t="s">
        <v>127</v>
      </c>
      <c r="D31" s="1" t="s">
        <v>163</v>
      </c>
      <c r="E31" s="1" t="s">
        <v>164</v>
      </c>
      <c r="F31" s="4">
        <v>1109</v>
      </c>
      <c r="G31" s="4">
        <v>84.68</v>
      </c>
      <c r="H31" s="4">
        <v>1.51</v>
      </c>
    </row>
    <row r="32" spans="2:8">
      <c r="B32" s="1" t="s">
        <v>1383</v>
      </c>
      <c r="C32" s="29" t="s">
        <v>127</v>
      </c>
      <c r="D32" s="1" t="s">
        <v>151</v>
      </c>
      <c r="E32" s="1" t="s">
        <v>374</v>
      </c>
      <c r="F32" s="4">
        <v>3801</v>
      </c>
      <c r="G32" s="4">
        <v>81.430000000000007</v>
      </c>
      <c r="H32" s="4">
        <v>1.45</v>
      </c>
    </row>
    <row r="33" spans="2:8">
      <c r="B33" s="1" t="s">
        <v>1106</v>
      </c>
      <c r="C33" s="29" t="s">
        <v>127</v>
      </c>
      <c r="D33" s="1" t="s">
        <v>151</v>
      </c>
      <c r="E33" s="1" t="s">
        <v>167</v>
      </c>
      <c r="F33" s="4">
        <v>1742</v>
      </c>
      <c r="G33" s="4">
        <v>81.16</v>
      </c>
      <c r="H33" s="4">
        <v>1.45</v>
      </c>
    </row>
    <row r="34" spans="2:8">
      <c r="B34" s="1" t="s">
        <v>1457</v>
      </c>
      <c r="C34" s="29" t="s">
        <v>127</v>
      </c>
      <c r="D34" s="1" t="s">
        <v>128</v>
      </c>
      <c r="E34" s="1" t="s">
        <v>375</v>
      </c>
      <c r="F34" s="4">
        <v>6425</v>
      </c>
      <c r="G34" s="4">
        <v>73.260000000000005</v>
      </c>
      <c r="H34" s="4">
        <v>1.31</v>
      </c>
    </row>
    <row r="35" spans="2:8">
      <c r="B35" s="1" t="s">
        <v>1063</v>
      </c>
      <c r="C35" s="29" t="s">
        <v>127</v>
      </c>
      <c r="D35" s="1" t="s">
        <v>145</v>
      </c>
      <c r="E35" s="1" t="s">
        <v>376</v>
      </c>
      <c r="F35" s="4">
        <v>2130</v>
      </c>
      <c r="G35" s="4">
        <v>66.03</v>
      </c>
      <c r="H35" s="4">
        <v>1.18</v>
      </c>
    </row>
    <row r="36" spans="2:8">
      <c r="B36" s="1" t="s">
        <v>1129</v>
      </c>
      <c r="C36" s="29" t="s">
        <v>127</v>
      </c>
      <c r="D36" s="1" t="s">
        <v>244</v>
      </c>
      <c r="E36" s="1" t="s">
        <v>377</v>
      </c>
      <c r="F36" s="4">
        <v>12311</v>
      </c>
      <c r="G36" s="4">
        <v>59.55</v>
      </c>
      <c r="H36" s="4">
        <v>1.06</v>
      </c>
    </row>
    <row r="37" spans="2:8">
      <c r="B37" s="1" t="s">
        <v>1012</v>
      </c>
      <c r="C37" s="29" t="s">
        <v>127</v>
      </c>
      <c r="D37" s="1" t="s">
        <v>133</v>
      </c>
      <c r="E37" s="1" t="s">
        <v>135</v>
      </c>
      <c r="F37" s="4">
        <v>1385</v>
      </c>
      <c r="G37" s="4">
        <v>47.06</v>
      </c>
      <c r="H37" s="4">
        <v>0.84</v>
      </c>
    </row>
    <row r="38" spans="2:8">
      <c r="B38" s="1" t="s">
        <v>1082</v>
      </c>
      <c r="C38" s="29" t="s">
        <v>127</v>
      </c>
      <c r="D38" s="1" t="s">
        <v>128</v>
      </c>
      <c r="E38" s="1" t="s">
        <v>136</v>
      </c>
      <c r="F38" s="4">
        <v>1658</v>
      </c>
      <c r="G38" s="4">
        <v>33.68</v>
      </c>
      <c r="H38" s="4">
        <v>0.6</v>
      </c>
    </row>
    <row r="39" spans="2:8">
      <c r="B39" s="1" t="s">
        <v>280</v>
      </c>
      <c r="C39" s="29" t="s">
        <v>127</v>
      </c>
      <c r="D39" s="1" t="s">
        <v>128</v>
      </c>
      <c r="E39" s="1" t="s">
        <v>281</v>
      </c>
      <c r="F39" s="4">
        <v>5544</v>
      </c>
      <c r="G39" s="4">
        <v>27.84</v>
      </c>
      <c r="H39" s="4">
        <v>0.5</v>
      </c>
    </row>
    <row r="40" spans="2:8">
      <c r="B40" s="1" t="s">
        <v>1015</v>
      </c>
      <c r="C40" s="29" t="s">
        <v>127</v>
      </c>
      <c r="D40" s="1" t="s">
        <v>145</v>
      </c>
      <c r="E40" s="1" t="s">
        <v>153</v>
      </c>
      <c r="F40" s="4">
        <v>516</v>
      </c>
      <c r="G40" s="4">
        <v>12.35</v>
      </c>
      <c r="H40" s="4">
        <v>0.22</v>
      </c>
    </row>
    <row r="41" spans="2:8">
      <c r="B41" s="1" t="s">
        <v>1033</v>
      </c>
      <c r="C41" s="29" t="s">
        <v>127</v>
      </c>
      <c r="D41" s="1" t="s">
        <v>194</v>
      </c>
      <c r="E41" s="1" t="s">
        <v>355</v>
      </c>
      <c r="F41" s="4">
        <v>1495</v>
      </c>
      <c r="G41" s="4">
        <v>11.07</v>
      </c>
      <c r="H41" s="4">
        <v>0.2</v>
      </c>
    </row>
    <row r="42" spans="2:8">
      <c r="B42" s="1" t="s">
        <v>1035</v>
      </c>
      <c r="C42" s="29" t="s">
        <v>127</v>
      </c>
      <c r="D42" s="1" t="s">
        <v>151</v>
      </c>
      <c r="E42" s="1" t="s">
        <v>378</v>
      </c>
      <c r="F42" s="4">
        <v>1337</v>
      </c>
      <c r="G42" s="4">
        <v>9.2200000000000006</v>
      </c>
      <c r="H42" s="4">
        <v>0.16</v>
      </c>
    </row>
    <row r="43" spans="2:8">
      <c r="B43" s="1" t="s">
        <v>1094</v>
      </c>
      <c r="C43" s="29" t="s">
        <v>127</v>
      </c>
      <c r="D43" s="1" t="s">
        <v>163</v>
      </c>
      <c r="E43" s="1" t="s">
        <v>357</v>
      </c>
      <c r="F43" s="4">
        <v>31</v>
      </c>
      <c r="G43" s="4">
        <v>8.8800000000000008</v>
      </c>
      <c r="H43" s="4">
        <v>0.16</v>
      </c>
    </row>
    <row r="44" spans="2:8">
      <c r="B44" s="1" t="s">
        <v>1037</v>
      </c>
      <c r="C44" s="29" t="s">
        <v>127</v>
      </c>
      <c r="D44" s="1" t="s">
        <v>133</v>
      </c>
      <c r="E44" s="1" t="s">
        <v>143</v>
      </c>
      <c r="F44" s="4">
        <v>502</v>
      </c>
      <c r="G44" s="4">
        <v>3.25</v>
      </c>
      <c r="H44" s="4">
        <v>0.06</v>
      </c>
    </row>
    <row r="45" spans="2:8">
      <c r="B45" s="2" t="s">
        <v>196</v>
      </c>
      <c r="C45" s="31"/>
      <c r="D45" s="2"/>
      <c r="E45" s="2"/>
      <c r="F45" s="8"/>
      <c r="G45" s="8">
        <f>SUM(G12:G44)</f>
        <v>5433.3900000000012</v>
      </c>
      <c r="H45" s="8">
        <f>SUM(H12:H44)</f>
        <v>96.920000000000016</v>
      </c>
    </row>
    <row r="46" spans="2:8">
      <c r="B46" s="6" t="s">
        <v>94</v>
      </c>
      <c r="C46" s="30" t="s">
        <v>95</v>
      </c>
      <c r="D46" s="6" t="s">
        <v>96</v>
      </c>
      <c r="E46" s="6" t="s">
        <v>97</v>
      </c>
      <c r="F46" s="7" t="s">
        <v>98</v>
      </c>
      <c r="G46" s="7" t="s">
        <v>99</v>
      </c>
      <c r="H46" s="7" t="s">
        <v>100</v>
      </c>
    </row>
    <row r="47" spans="2:8">
      <c r="B47" s="2" t="s">
        <v>101</v>
      </c>
    </row>
    <row r="48" spans="2:8">
      <c r="B48" s="2" t="s">
        <v>102</v>
      </c>
    </row>
    <row r="49" spans="2:8">
      <c r="B49" s="2" t="s">
        <v>379</v>
      </c>
    </row>
    <row r="50" spans="2:8">
      <c r="B50" s="1" t="s">
        <v>1388</v>
      </c>
      <c r="C50" s="29">
        <v>5.53</v>
      </c>
      <c r="D50" s="1" t="s">
        <v>303</v>
      </c>
      <c r="E50" s="1" t="s">
        <v>380</v>
      </c>
      <c r="F50" s="4">
        <v>8627</v>
      </c>
      <c r="G50" s="4">
        <v>2.5</v>
      </c>
      <c r="H50" s="4">
        <v>0.04</v>
      </c>
    </row>
    <row r="51" spans="2:8">
      <c r="B51" s="2" t="s">
        <v>324</v>
      </c>
      <c r="C51" s="31"/>
      <c r="D51" s="2"/>
      <c r="E51" s="2"/>
      <c r="F51" s="8"/>
      <c r="G51" s="8">
        <f>SUM(G46:G50)</f>
        <v>2.5</v>
      </c>
      <c r="H51" s="8">
        <f>SUM(H46:H50)</f>
        <v>0.04</v>
      </c>
    </row>
    <row r="52" spans="2:8">
      <c r="B52" s="2" t="s">
        <v>381</v>
      </c>
      <c r="C52" s="31"/>
      <c r="D52" s="2"/>
      <c r="E52" s="2"/>
      <c r="F52" s="8"/>
      <c r="G52" s="8">
        <v>171.65</v>
      </c>
      <c r="H52" s="8">
        <v>3.06</v>
      </c>
    </row>
    <row r="53" spans="2:8">
      <c r="B53" s="2" t="s">
        <v>112</v>
      </c>
      <c r="C53" s="31"/>
      <c r="D53" s="2"/>
      <c r="E53" s="2"/>
      <c r="F53" s="8"/>
      <c r="G53" s="8">
        <v>5607.54</v>
      </c>
      <c r="H53" s="8">
        <v>99.99</v>
      </c>
    </row>
    <row r="54" spans="2:8">
      <c r="B54" s="2" t="s">
        <v>113</v>
      </c>
      <c r="C54" s="31"/>
      <c r="D54" s="2"/>
      <c r="E54" s="2"/>
      <c r="F54" s="8"/>
      <c r="G54" s="8">
        <v>0.39034451000006243</v>
      </c>
      <c r="H54" s="8">
        <v>1.0000000000005116E-2</v>
      </c>
    </row>
    <row r="55" spans="2:8">
      <c r="B55" s="2" t="s">
        <v>114</v>
      </c>
      <c r="C55" s="31"/>
      <c r="D55" s="2"/>
      <c r="E55" s="2"/>
      <c r="F55" s="8"/>
      <c r="G55" s="8">
        <v>5607.9303445100004</v>
      </c>
      <c r="H55" s="8">
        <v>100</v>
      </c>
    </row>
    <row r="56" spans="2:8">
      <c r="B56" s="1" t="s">
        <v>115</v>
      </c>
    </row>
    <row r="57" spans="2:8">
      <c r="B57" s="1" t="s">
        <v>116</v>
      </c>
    </row>
    <row r="58" spans="2:8">
      <c r="B58" s="1" t="s">
        <v>117</v>
      </c>
      <c r="C58" s="37">
        <v>44500</v>
      </c>
    </row>
    <row r="59" spans="2:8" ht="25.5">
      <c r="B59" s="9" t="s">
        <v>118</v>
      </c>
      <c r="C59" s="29" t="s">
        <v>119</v>
      </c>
    </row>
    <row r="60" spans="2:8">
      <c r="B60" s="2"/>
    </row>
    <row r="61" spans="2:8">
      <c r="B61" s="2" t="s">
        <v>120</v>
      </c>
    </row>
    <row r="62" spans="2:8">
      <c r="B62" s="2" t="s">
        <v>199</v>
      </c>
    </row>
    <row r="63" spans="2:8">
      <c r="B63" s="2" t="s">
        <v>121</v>
      </c>
    </row>
    <row r="64" spans="2:8">
      <c r="B64" s="2" t="s">
        <v>382</v>
      </c>
      <c r="C64" s="31"/>
    </row>
    <row r="65" spans="2:8">
      <c r="B65" s="2" t="s">
        <v>383</v>
      </c>
      <c r="C65" s="31"/>
    </row>
    <row r="66" spans="2:8">
      <c r="B66" s="2" t="s">
        <v>384</v>
      </c>
      <c r="C66" s="31"/>
    </row>
    <row r="67" spans="2:8">
      <c r="B67" s="2" t="s">
        <v>385</v>
      </c>
      <c r="C67" s="31"/>
    </row>
    <row r="68" spans="2:8">
      <c r="B68" s="2" t="s">
        <v>386</v>
      </c>
      <c r="C68" s="31"/>
    </row>
    <row r="69" spans="2:8">
      <c r="B69" s="2" t="s">
        <v>387</v>
      </c>
      <c r="C69" s="31"/>
    </row>
    <row r="70" spans="2:8">
      <c r="B70" s="2" t="s">
        <v>388</v>
      </c>
      <c r="C70" s="31"/>
    </row>
    <row r="71" spans="2:8">
      <c r="B71" s="2" t="s">
        <v>389</v>
      </c>
      <c r="C71" s="31"/>
    </row>
    <row r="72" spans="2:8" s="46" customFormat="1">
      <c r="B72" s="47" t="s">
        <v>1564</v>
      </c>
      <c r="C72" s="48"/>
      <c r="F72" s="49"/>
      <c r="G72" s="49"/>
      <c r="H72" s="49"/>
    </row>
    <row r="73" spans="2:8" s="46" customFormat="1">
      <c r="B73" s="47" t="s">
        <v>122</v>
      </c>
      <c r="C73" s="50"/>
      <c r="F73" s="49"/>
      <c r="G73" s="49"/>
      <c r="H73" s="49"/>
    </row>
    <row r="74" spans="2:8" s="46" customFormat="1">
      <c r="B74" s="47" t="s">
        <v>123</v>
      </c>
      <c r="C74" s="50"/>
      <c r="F74" s="49"/>
      <c r="G74" s="49"/>
      <c r="H74" s="49"/>
    </row>
  </sheetData>
  <mergeCells count="3">
    <mergeCell ref="B1:E1"/>
    <mergeCell ref="C3:C7"/>
    <mergeCell ref="D3:D7"/>
  </mergeCells>
  <hyperlinks>
    <hyperlink ref="A1" location="Index!A1" display="Index" xr:uid="{53C5937F-48AF-45EE-8763-15B18026176A}"/>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AB0E4-EF2F-42B9-92C5-44654DBA0778}">
  <sheetPr codeName="Sheet75"/>
  <dimension ref="A1:I86"/>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3.8554687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405" t="s">
        <v>37</v>
      </c>
      <c r="C1" s="405"/>
      <c r="D1" s="405"/>
      <c r="E1" s="405"/>
    </row>
    <row r="2" spans="1:9" ht="13.5" thickBot="1"/>
    <row r="3" spans="1:9" s="10" customFormat="1" ht="15">
      <c r="B3" s="11" t="s">
        <v>1005</v>
      </c>
      <c r="C3" s="415"/>
      <c r="D3" s="418"/>
      <c r="F3" s="12"/>
      <c r="G3" s="12"/>
      <c r="H3" s="12"/>
    </row>
    <row r="4" spans="1:9" s="10" customFormat="1" ht="15">
      <c r="B4" s="15" t="s">
        <v>1006</v>
      </c>
      <c r="C4" s="416"/>
      <c r="D4" s="419"/>
      <c r="F4" s="12"/>
      <c r="G4" s="12"/>
      <c r="H4" s="12"/>
    </row>
    <row r="5" spans="1:9" s="10" customFormat="1" ht="15">
      <c r="B5" s="15" t="s">
        <v>915</v>
      </c>
      <c r="C5" s="416"/>
      <c r="D5" s="419"/>
      <c r="F5" s="12"/>
      <c r="G5" s="12"/>
      <c r="H5" s="12"/>
    </row>
    <row r="6" spans="1:9" s="10" customFormat="1" ht="15">
      <c r="B6" s="15" t="s">
        <v>934</v>
      </c>
      <c r="C6" s="416"/>
      <c r="D6" s="419"/>
      <c r="F6" s="12"/>
      <c r="G6" s="12"/>
      <c r="H6" s="12"/>
    </row>
    <row r="7" spans="1:9" s="10" customFormat="1" ht="45.75" thickBot="1">
      <c r="B7" s="16" t="s">
        <v>1007</v>
      </c>
      <c r="C7" s="417"/>
      <c r="D7" s="420"/>
      <c r="F7" s="12"/>
      <c r="G7" s="12"/>
      <c r="H7" s="12"/>
    </row>
    <row r="8" spans="1:9" s="10" customFormat="1">
      <c r="C8" s="17" t="s">
        <v>918</v>
      </c>
      <c r="D8" s="17" t="s">
        <v>919</v>
      </c>
      <c r="F8" s="12"/>
      <c r="G8" s="12"/>
      <c r="H8" s="12"/>
    </row>
    <row r="10" spans="1:9">
      <c r="B10" s="1" t="s">
        <v>93</v>
      </c>
    </row>
    <row r="12" spans="1:9">
      <c r="B12" s="6" t="s">
        <v>94</v>
      </c>
      <c r="C12" s="30" t="s">
        <v>95</v>
      </c>
      <c r="D12" s="6" t="s">
        <v>124</v>
      </c>
      <c r="E12" s="6" t="s">
        <v>97</v>
      </c>
      <c r="F12" s="7" t="s">
        <v>98</v>
      </c>
      <c r="G12" s="7" t="s">
        <v>99</v>
      </c>
      <c r="H12" s="7" t="s">
        <v>100</v>
      </c>
      <c r="I12" s="2" t="s">
        <v>125</v>
      </c>
    </row>
    <row r="13" spans="1:9">
      <c r="B13" s="2" t="s">
        <v>126</v>
      </c>
    </row>
    <row r="14" spans="1:9">
      <c r="B14" s="2" t="s">
        <v>102</v>
      </c>
    </row>
    <row r="15" spans="1:9">
      <c r="B15" s="1" t="s">
        <v>1090</v>
      </c>
      <c r="C15" s="29" t="s">
        <v>127</v>
      </c>
      <c r="D15" s="1" t="s">
        <v>128</v>
      </c>
      <c r="E15" s="1" t="s">
        <v>129</v>
      </c>
      <c r="F15" s="4">
        <v>710000</v>
      </c>
      <c r="G15" s="4">
        <v>5694.56</v>
      </c>
      <c r="H15" s="4">
        <v>6.09</v>
      </c>
    </row>
    <row r="16" spans="1:9">
      <c r="B16" s="1" t="s">
        <v>1039</v>
      </c>
      <c r="C16" s="29" t="s">
        <v>127</v>
      </c>
      <c r="D16" s="1" t="s">
        <v>130</v>
      </c>
      <c r="E16" s="1" t="s">
        <v>131</v>
      </c>
      <c r="F16" s="4">
        <v>184000</v>
      </c>
      <c r="G16" s="4">
        <v>4666.7</v>
      </c>
      <c r="H16" s="4">
        <v>4.99</v>
      </c>
    </row>
    <row r="17" spans="2:8">
      <c r="B17" s="1" t="s">
        <v>1124</v>
      </c>
      <c r="C17" s="29" t="s">
        <v>127</v>
      </c>
      <c r="D17" s="1" t="s">
        <v>161</v>
      </c>
      <c r="E17" s="1" t="s">
        <v>162</v>
      </c>
      <c r="F17" s="4">
        <v>217500</v>
      </c>
      <c r="G17" s="4">
        <v>3842.46</v>
      </c>
      <c r="H17" s="4">
        <v>4.1100000000000003</v>
      </c>
    </row>
    <row r="18" spans="2:8">
      <c r="B18" s="1" t="s">
        <v>280</v>
      </c>
      <c r="C18" s="29" t="s">
        <v>127</v>
      </c>
      <c r="D18" s="1" t="s">
        <v>128</v>
      </c>
      <c r="E18" s="1" t="s">
        <v>281</v>
      </c>
      <c r="F18" s="4">
        <v>747125</v>
      </c>
      <c r="G18" s="4">
        <v>3751.69</v>
      </c>
      <c r="H18" s="4">
        <v>4.01</v>
      </c>
    </row>
    <row r="19" spans="2:8">
      <c r="B19" s="1" t="s">
        <v>1058</v>
      </c>
      <c r="C19" s="29" t="s">
        <v>127</v>
      </c>
      <c r="D19" s="1" t="s">
        <v>156</v>
      </c>
      <c r="E19" s="1" t="s">
        <v>431</v>
      </c>
      <c r="F19" s="4">
        <v>453000</v>
      </c>
      <c r="G19" s="4">
        <v>3475.19</v>
      </c>
      <c r="H19" s="4">
        <v>3.71</v>
      </c>
    </row>
    <row r="20" spans="2:8">
      <c r="B20" s="1" t="s">
        <v>1024</v>
      </c>
      <c r="C20" s="29" t="s">
        <v>127</v>
      </c>
      <c r="D20" s="1" t="s">
        <v>151</v>
      </c>
      <c r="E20" s="1" t="s">
        <v>172</v>
      </c>
      <c r="F20" s="4">
        <v>363977</v>
      </c>
      <c r="G20" s="4">
        <v>2893.62</v>
      </c>
      <c r="H20" s="4">
        <v>3.09</v>
      </c>
    </row>
    <row r="21" spans="2:8">
      <c r="B21" s="1" t="s">
        <v>1027</v>
      </c>
      <c r="C21" s="29" t="s">
        <v>127</v>
      </c>
      <c r="D21" s="1" t="s">
        <v>128</v>
      </c>
      <c r="E21" s="1" t="s">
        <v>144</v>
      </c>
      <c r="F21" s="4">
        <v>370000</v>
      </c>
      <c r="G21" s="4">
        <v>2745.4</v>
      </c>
      <c r="H21" s="4">
        <v>2.93</v>
      </c>
    </row>
    <row r="22" spans="2:8">
      <c r="B22" s="1" t="s">
        <v>1285</v>
      </c>
      <c r="C22" s="29" t="s">
        <v>127</v>
      </c>
      <c r="D22" s="1" t="s">
        <v>128</v>
      </c>
      <c r="E22" s="1" t="s">
        <v>132</v>
      </c>
      <c r="F22" s="4">
        <v>170000</v>
      </c>
      <c r="G22" s="4">
        <v>2690.85</v>
      </c>
      <c r="H22" s="4">
        <v>2.88</v>
      </c>
    </row>
    <row r="23" spans="2:8">
      <c r="B23" s="1" t="s">
        <v>1123</v>
      </c>
      <c r="C23" s="29" t="s">
        <v>127</v>
      </c>
      <c r="D23" s="1" t="s">
        <v>337</v>
      </c>
      <c r="E23" s="1" t="s">
        <v>338</v>
      </c>
      <c r="F23" s="4">
        <v>575000</v>
      </c>
      <c r="G23" s="4">
        <v>2643.85</v>
      </c>
      <c r="H23" s="4">
        <v>2.83</v>
      </c>
    </row>
    <row r="24" spans="2:8">
      <c r="B24" s="1" t="s">
        <v>421</v>
      </c>
      <c r="C24" s="29" t="s">
        <v>127</v>
      </c>
      <c r="D24" s="1" t="s">
        <v>128</v>
      </c>
      <c r="E24" s="1" t="s">
        <v>422</v>
      </c>
      <c r="F24" s="4">
        <v>2685000</v>
      </c>
      <c r="G24" s="4">
        <v>2617.88</v>
      </c>
      <c r="H24" s="4">
        <v>2.8</v>
      </c>
    </row>
    <row r="25" spans="2:8">
      <c r="B25" s="1" t="s">
        <v>1288</v>
      </c>
      <c r="C25" s="29" t="s">
        <v>127</v>
      </c>
      <c r="D25" s="1" t="s">
        <v>250</v>
      </c>
      <c r="E25" s="1" t="s">
        <v>404</v>
      </c>
      <c r="F25" s="4">
        <v>1755000</v>
      </c>
      <c r="G25" s="4">
        <v>2328.0100000000002</v>
      </c>
      <c r="H25" s="4">
        <v>2.4900000000000002</v>
      </c>
    </row>
    <row r="26" spans="2:8">
      <c r="B26" s="1" t="s">
        <v>1012</v>
      </c>
      <c r="C26" s="29" t="s">
        <v>127</v>
      </c>
      <c r="D26" s="1" t="s">
        <v>133</v>
      </c>
      <c r="E26" s="1" t="s">
        <v>135</v>
      </c>
      <c r="F26" s="4">
        <v>67299</v>
      </c>
      <c r="G26" s="4">
        <v>2286.65</v>
      </c>
      <c r="H26" s="4">
        <v>2.44</v>
      </c>
    </row>
    <row r="27" spans="2:8">
      <c r="B27" s="1" t="s">
        <v>1139</v>
      </c>
      <c r="C27" s="29" t="s">
        <v>127</v>
      </c>
      <c r="D27" s="1" t="s">
        <v>151</v>
      </c>
      <c r="E27" s="1" t="s">
        <v>369</v>
      </c>
      <c r="F27" s="4">
        <v>247500</v>
      </c>
      <c r="G27" s="4">
        <v>2240</v>
      </c>
      <c r="H27" s="4">
        <v>2.39</v>
      </c>
    </row>
    <row r="28" spans="2:8">
      <c r="B28" s="1" t="s">
        <v>1013</v>
      </c>
      <c r="C28" s="29" t="s">
        <v>127</v>
      </c>
      <c r="D28" s="1" t="s">
        <v>133</v>
      </c>
      <c r="E28" s="1" t="s">
        <v>260</v>
      </c>
      <c r="F28" s="4">
        <v>188000</v>
      </c>
      <c r="G28" s="4">
        <v>2150.25</v>
      </c>
      <c r="H28" s="4">
        <v>2.2999999999999998</v>
      </c>
    </row>
    <row r="29" spans="2:8">
      <c r="B29" s="1" t="s">
        <v>1067</v>
      </c>
      <c r="C29" s="29" t="s">
        <v>127</v>
      </c>
      <c r="D29" s="1" t="s">
        <v>244</v>
      </c>
      <c r="E29" s="1" t="s">
        <v>530</v>
      </c>
      <c r="F29" s="4">
        <v>1480000</v>
      </c>
      <c r="G29" s="4">
        <v>2107.52</v>
      </c>
      <c r="H29" s="4">
        <v>2.25</v>
      </c>
    </row>
    <row r="30" spans="2:8">
      <c r="B30" s="1" t="s">
        <v>1038</v>
      </c>
      <c r="C30" s="29" t="s">
        <v>127</v>
      </c>
      <c r="D30" s="1" t="s">
        <v>141</v>
      </c>
      <c r="E30" s="1" t="s">
        <v>142</v>
      </c>
      <c r="F30" s="4">
        <v>295000</v>
      </c>
      <c r="G30" s="4">
        <v>2021.78</v>
      </c>
      <c r="H30" s="4">
        <v>2.16</v>
      </c>
    </row>
    <row r="31" spans="2:8">
      <c r="B31" s="1" t="s">
        <v>1064</v>
      </c>
      <c r="C31" s="29" t="s">
        <v>127</v>
      </c>
      <c r="D31" s="1" t="s">
        <v>139</v>
      </c>
      <c r="E31" s="1" t="s">
        <v>140</v>
      </c>
      <c r="F31" s="4">
        <v>65000</v>
      </c>
      <c r="G31" s="4">
        <v>1849.06</v>
      </c>
      <c r="H31" s="4">
        <v>1.98</v>
      </c>
    </row>
    <row r="32" spans="2:8">
      <c r="B32" s="1" t="s">
        <v>1095</v>
      </c>
      <c r="C32" s="29" t="s">
        <v>127</v>
      </c>
      <c r="D32" s="1" t="s">
        <v>163</v>
      </c>
      <c r="E32" s="1" t="s">
        <v>177</v>
      </c>
      <c r="F32" s="4">
        <v>75000</v>
      </c>
      <c r="G32" s="4">
        <v>1750.05</v>
      </c>
      <c r="H32" s="4">
        <v>1.87</v>
      </c>
    </row>
    <row r="33" spans="2:8">
      <c r="B33" s="1" t="s">
        <v>1049</v>
      </c>
      <c r="C33" s="29" t="s">
        <v>127</v>
      </c>
      <c r="D33" s="1" t="s">
        <v>133</v>
      </c>
      <c r="E33" s="1" t="s">
        <v>401</v>
      </c>
      <c r="F33" s="4">
        <v>118004</v>
      </c>
      <c r="G33" s="4">
        <v>1743.92</v>
      </c>
      <c r="H33" s="4">
        <v>1.86</v>
      </c>
    </row>
    <row r="34" spans="2:8">
      <c r="B34" s="1" t="s">
        <v>1019</v>
      </c>
      <c r="C34" s="29" t="s">
        <v>127</v>
      </c>
      <c r="D34" s="1" t="s">
        <v>163</v>
      </c>
      <c r="E34" s="1" t="s">
        <v>342</v>
      </c>
      <c r="F34" s="4">
        <v>101000</v>
      </c>
      <c r="G34" s="4">
        <v>1738.31</v>
      </c>
      <c r="H34" s="4">
        <v>1.86</v>
      </c>
    </row>
    <row r="35" spans="2:8">
      <c r="B35" s="1" t="s">
        <v>1292</v>
      </c>
      <c r="C35" s="29" t="s">
        <v>127</v>
      </c>
      <c r="D35" s="1" t="s">
        <v>250</v>
      </c>
      <c r="E35" s="1" t="s">
        <v>427</v>
      </c>
      <c r="F35" s="4">
        <v>360000</v>
      </c>
      <c r="G35" s="4">
        <v>1719.54</v>
      </c>
      <c r="H35" s="4">
        <v>1.84</v>
      </c>
    </row>
    <row r="36" spans="2:8">
      <c r="B36" s="1" t="s">
        <v>1338</v>
      </c>
      <c r="C36" s="29" t="s">
        <v>127</v>
      </c>
      <c r="D36" s="1" t="s">
        <v>274</v>
      </c>
      <c r="E36" s="1" t="s">
        <v>423</v>
      </c>
      <c r="F36" s="4">
        <v>356400</v>
      </c>
      <c r="G36" s="4">
        <v>1654.23</v>
      </c>
      <c r="H36" s="4">
        <v>1.77</v>
      </c>
    </row>
    <row r="37" spans="2:8">
      <c r="B37" s="1" t="s">
        <v>1291</v>
      </c>
      <c r="C37" s="29" t="s">
        <v>127</v>
      </c>
      <c r="D37" s="1" t="s">
        <v>250</v>
      </c>
      <c r="E37" s="1" t="s">
        <v>428</v>
      </c>
      <c r="F37" s="4">
        <v>1816880</v>
      </c>
      <c r="G37" s="4">
        <v>1584.32</v>
      </c>
      <c r="H37" s="4">
        <v>1.69</v>
      </c>
    </row>
    <row r="38" spans="2:8">
      <c r="B38" s="1" t="s">
        <v>1040</v>
      </c>
      <c r="C38" s="29" t="s">
        <v>127</v>
      </c>
      <c r="D38" s="1" t="s">
        <v>274</v>
      </c>
      <c r="E38" s="1" t="s">
        <v>429</v>
      </c>
      <c r="F38" s="4">
        <v>395000</v>
      </c>
      <c r="G38" s="4">
        <v>1574.47</v>
      </c>
      <c r="H38" s="4">
        <v>1.68</v>
      </c>
    </row>
    <row r="39" spans="2:8">
      <c r="B39" s="1" t="s">
        <v>1287</v>
      </c>
      <c r="C39" s="29" t="s">
        <v>127</v>
      </c>
      <c r="D39" s="1" t="s">
        <v>250</v>
      </c>
      <c r="E39" s="1" t="s">
        <v>262</v>
      </c>
      <c r="F39" s="4">
        <v>825000</v>
      </c>
      <c r="G39" s="4">
        <v>1526.66</v>
      </c>
      <c r="H39" s="4">
        <v>1.63</v>
      </c>
    </row>
    <row r="40" spans="2:8">
      <c r="B40" s="1" t="s">
        <v>1290</v>
      </c>
      <c r="C40" s="29" t="s">
        <v>127</v>
      </c>
      <c r="D40" s="1" t="s">
        <v>156</v>
      </c>
      <c r="E40" s="1" t="s">
        <v>425</v>
      </c>
      <c r="F40" s="4">
        <v>165000</v>
      </c>
      <c r="G40" s="4">
        <v>1477.91</v>
      </c>
      <c r="H40" s="4">
        <v>1.58</v>
      </c>
    </row>
    <row r="41" spans="2:8">
      <c r="B41" s="1" t="s">
        <v>1341</v>
      </c>
      <c r="C41" s="29" t="s">
        <v>127</v>
      </c>
      <c r="D41" s="1" t="s">
        <v>186</v>
      </c>
      <c r="E41" s="1" t="s">
        <v>187</v>
      </c>
      <c r="F41" s="4">
        <v>104327</v>
      </c>
      <c r="G41" s="4">
        <v>1437.99</v>
      </c>
      <c r="H41" s="4">
        <v>1.54</v>
      </c>
    </row>
    <row r="42" spans="2:8">
      <c r="B42" s="1" t="s">
        <v>1286</v>
      </c>
      <c r="C42" s="29" t="s">
        <v>127</v>
      </c>
      <c r="D42" s="1" t="s">
        <v>133</v>
      </c>
      <c r="E42" s="1" t="s">
        <v>134</v>
      </c>
      <c r="F42" s="4">
        <v>85000</v>
      </c>
      <c r="G42" s="4">
        <v>1417.59</v>
      </c>
      <c r="H42" s="4">
        <v>1.51</v>
      </c>
    </row>
    <row r="43" spans="2:8">
      <c r="B43" s="1" t="s">
        <v>1486</v>
      </c>
      <c r="C43" s="29" t="s">
        <v>127</v>
      </c>
      <c r="D43" s="1" t="s">
        <v>130</v>
      </c>
      <c r="E43" s="1" t="s">
        <v>340</v>
      </c>
      <c r="F43" s="4">
        <v>455000</v>
      </c>
      <c r="G43" s="4">
        <v>1412.32</v>
      </c>
      <c r="H43" s="4">
        <v>1.51</v>
      </c>
    </row>
    <row r="44" spans="2:8">
      <c r="B44" s="1" t="s">
        <v>1022</v>
      </c>
      <c r="C44" s="29" t="s">
        <v>127</v>
      </c>
      <c r="D44" s="1" t="s">
        <v>219</v>
      </c>
      <c r="E44" s="1" t="s">
        <v>287</v>
      </c>
      <c r="F44" s="4">
        <v>33000</v>
      </c>
      <c r="G44" s="4">
        <v>1406.48</v>
      </c>
      <c r="H44" s="4">
        <v>1.5</v>
      </c>
    </row>
    <row r="45" spans="2:8">
      <c r="B45" s="1" t="s">
        <v>1395</v>
      </c>
      <c r="C45" s="29" t="s">
        <v>127</v>
      </c>
      <c r="D45" s="1" t="s">
        <v>156</v>
      </c>
      <c r="E45" s="1" t="s">
        <v>470</v>
      </c>
      <c r="F45" s="4">
        <v>68100</v>
      </c>
      <c r="G45" s="4">
        <v>1305.92</v>
      </c>
      <c r="H45" s="4">
        <v>1.4</v>
      </c>
    </row>
    <row r="46" spans="2:8">
      <c r="B46" s="1" t="s">
        <v>1016</v>
      </c>
      <c r="C46" s="29" t="s">
        <v>127</v>
      </c>
      <c r="D46" s="1" t="s">
        <v>335</v>
      </c>
      <c r="E46" s="1" t="s">
        <v>336</v>
      </c>
      <c r="F46" s="4">
        <v>98000</v>
      </c>
      <c r="G46" s="4">
        <v>1289.6300000000001</v>
      </c>
      <c r="H46" s="4">
        <v>1.38</v>
      </c>
    </row>
    <row r="47" spans="2:8">
      <c r="B47" s="1" t="s">
        <v>1106</v>
      </c>
      <c r="C47" s="29" t="s">
        <v>127</v>
      </c>
      <c r="D47" s="1" t="s">
        <v>151</v>
      </c>
      <c r="E47" s="1" t="s">
        <v>167</v>
      </c>
      <c r="F47" s="4">
        <v>27656</v>
      </c>
      <c r="G47" s="4">
        <v>1288.55</v>
      </c>
      <c r="H47" s="4">
        <v>1.38</v>
      </c>
    </row>
    <row r="48" spans="2:8">
      <c r="B48" s="1" t="s">
        <v>1135</v>
      </c>
      <c r="C48" s="29" t="s">
        <v>127</v>
      </c>
      <c r="D48" s="1" t="s">
        <v>128</v>
      </c>
      <c r="E48" s="1" t="s">
        <v>394</v>
      </c>
      <c r="F48" s="4">
        <v>710000</v>
      </c>
      <c r="G48" s="4">
        <v>1281.9100000000001</v>
      </c>
      <c r="H48" s="4">
        <v>1.37</v>
      </c>
    </row>
    <row r="49" spans="2:8">
      <c r="B49" s="1" t="s">
        <v>1046</v>
      </c>
      <c r="C49" s="29" t="s">
        <v>127</v>
      </c>
      <c r="D49" s="1" t="s">
        <v>128</v>
      </c>
      <c r="E49" s="1" t="s">
        <v>391</v>
      </c>
      <c r="F49" s="4">
        <v>1300000</v>
      </c>
      <c r="G49" s="4">
        <v>1266.8499999999999</v>
      </c>
      <c r="H49" s="4">
        <v>1.35</v>
      </c>
    </row>
    <row r="50" spans="2:8">
      <c r="B50" s="1" t="s">
        <v>1065</v>
      </c>
      <c r="C50" s="29" t="s">
        <v>127</v>
      </c>
      <c r="D50" s="1" t="s">
        <v>186</v>
      </c>
      <c r="E50" s="1" t="s">
        <v>491</v>
      </c>
      <c r="F50" s="4">
        <v>50000</v>
      </c>
      <c r="G50" s="4">
        <v>1093.33</v>
      </c>
      <c r="H50" s="4">
        <v>1.17</v>
      </c>
    </row>
    <row r="51" spans="2:8">
      <c r="B51" s="1" t="s">
        <v>1293</v>
      </c>
      <c r="C51" s="29" t="s">
        <v>127</v>
      </c>
      <c r="D51" s="1" t="s">
        <v>137</v>
      </c>
      <c r="E51" s="1" t="s">
        <v>430</v>
      </c>
      <c r="F51" s="4">
        <v>233000</v>
      </c>
      <c r="G51" s="4">
        <v>1084.8499999999999</v>
      </c>
      <c r="H51" s="4">
        <v>1.1599999999999999</v>
      </c>
    </row>
    <row r="52" spans="2:8">
      <c r="B52" s="1" t="s">
        <v>1408</v>
      </c>
      <c r="C52" s="29" t="s">
        <v>127</v>
      </c>
      <c r="D52" s="1" t="s">
        <v>139</v>
      </c>
      <c r="E52" s="1" t="s">
        <v>478</v>
      </c>
      <c r="F52" s="4">
        <v>222000</v>
      </c>
      <c r="G52" s="4">
        <v>1071.93</v>
      </c>
      <c r="H52" s="4">
        <v>1.1499999999999999</v>
      </c>
    </row>
    <row r="53" spans="2:8">
      <c r="B53" s="1" t="s">
        <v>1289</v>
      </c>
      <c r="C53" s="29" t="s">
        <v>127</v>
      </c>
      <c r="D53" s="1" t="s">
        <v>186</v>
      </c>
      <c r="E53" s="1" t="s">
        <v>424</v>
      </c>
      <c r="F53" s="4">
        <v>49000</v>
      </c>
      <c r="G53" s="4">
        <v>1038.75</v>
      </c>
      <c r="H53" s="4">
        <v>1.1100000000000001</v>
      </c>
    </row>
    <row r="54" spans="2:8">
      <c r="B54" s="1" t="s">
        <v>1121</v>
      </c>
      <c r="C54" s="29" t="s">
        <v>127</v>
      </c>
      <c r="D54" s="1" t="s">
        <v>337</v>
      </c>
      <c r="E54" s="1" t="s">
        <v>343</v>
      </c>
      <c r="F54" s="4">
        <v>1050874</v>
      </c>
      <c r="G54" s="4">
        <v>1018.3</v>
      </c>
      <c r="H54" s="4">
        <v>1.0900000000000001</v>
      </c>
    </row>
    <row r="55" spans="2:8">
      <c r="B55" s="1" t="s">
        <v>1129</v>
      </c>
      <c r="C55" s="29" t="s">
        <v>127</v>
      </c>
      <c r="D55" s="1" t="s">
        <v>244</v>
      </c>
      <c r="E55" s="1" t="s">
        <v>377</v>
      </c>
      <c r="F55" s="4">
        <v>190000</v>
      </c>
      <c r="G55" s="4">
        <v>919.03</v>
      </c>
      <c r="H55" s="4">
        <v>0.98</v>
      </c>
    </row>
    <row r="56" spans="2:8">
      <c r="B56" s="1" t="s">
        <v>1294</v>
      </c>
      <c r="C56" s="29" t="s">
        <v>127</v>
      </c>
      <c r="D56" s="1" t="s">
        <v>139</v>
      </c>
      <c r="E56" s="1" t="s">
        <v>240</v>
      </c>
      <c r="F56" s="4">
        <v>1600000</v>
      </c>
      <c r="G56" s="4">
        <v>881.6</v>
      </c>
      <c r="H56" s="4">
        <v>0.94</v>
      </c>
    </row>
    <row r="57" spans="2:8">
      <c r="B57" s="1" t="s">
        <v>1053</v>
      </c>
      <c r="C57" s="29" t="s">
        <v>127</v>
      </c>
      <c r="D57" s="1" t="s">
        <v>335</v>
      </c>
      <c r="E57" s="1" t="s">
        <v>339</v>
      </c>
      <c r="F57" s="4">
        <v>200000</v>
      </c>
      <c r="G57" s="4">
        <v>834.6</v>
      </c>
      <c r="H57" s="4">
        <v>0.89</v>
      </c>
    </row>
    <row r="58" spans="2:8">
      <c r="B58" s="1" t="s">
        <v>1084</v>
      </c>
      <c r="C58" s="29" t="s">
        <v>127</v>
      </c>
      <c r="D58" s="1" t="s">
        <v>244</v>
      </c>
      <c r="E58" s="1" t="s">
        <v>411</v>
      </c>
      <c r="F58" s="4">
        <v>30000</v>
      </c>
      <c r="G58" s="4">
        <v>745.44</v>
      </c>
      <c r="H58" s="4">
        <v>0.8</v>
      </c>
    </row>
    <row r="59" spans="2:8">
      <c r="B59" s="1" t="s">
        <v>1089</v>
      </c>
      <c r="C59" s="29" t="s">
        <v>127</v>
      </c>
      <c r="D59" s="1" t="s">
        <v>188</v>
      </c>
      <c r="E59" s="1" t="s">
        <v>352</v>
      </c>
      <c r="F59" s="4">
        <v>450000</v>
      </c>
      <c r="G59" s="4">
        <v>669.83</v>
      </c>
      <c r="H59" s="4">
        <v>0.72</v>
      </c>
    </row>
    <row r="60" spans="2:8">
      <c r="B60" s="1" t="s">
        <v>1130</v>
      </c>
      <c r="C60" s="29" t="s">
        <v>127</v>
      </c>
      <c r="D60" s="1" t="s">
        <v>244</v>
      </c>
      <c r="E60" s="1" t="s">
        <v>400</v>
      </c>
      <c r="F60" s="4">
        <v>6500</v>
      </c>
      <c r="G60" s="4">
        <v>486.36</v>
      </c>
      <c r="H60" s="4">
        <v>0.52</v>
      </c>
    </row>
    <row r="61" spans="2:8">
      <c r="B61" s="1" t="s">
        <v>1302</v>
      </c>
      <c r="C61" s="29" t="s">
        <v>127</v>
      </c>
      <c r="D61" s="1" t="s">
        <v>141</v>
      </c>
      <c r="E61" s="1" t="s">
        <v>435</v>
      </c>
      <c r="F61" s="4">
        <v>7857</v>
      </c>
      <c r="G61" s="4">
        <v>16.03</v>
      </c>
      <c r="H61" s="4">
        <v>0.02</v>
      </c>
    </row>
    <row r="62" spans="2:8" s="10" customFormat="1">
      <c r="B62" s="35" t="s">
        <v>1510</v>
      </c>
      <c r="C62" s="34"/>
      <c r="F62" s="12"/>
      <c r="G62" s="33">
        <f>SUM(G15:G61)</f>
        <v>86742.170000000042</v>
      </c>
      <c r="H62" s="33">
        <f>SUM(H15:H61)</f>
        <v>92.720000000000013</v>
      </c>
    </row>
    <row r="63" spans="2:8" s="10" customFormat="1">
      <c r="B63" s="32" t="s">
        <v>1511</v>
      </c>
      <c r="C63" s="34"/>
      <c r="F63" s="12"/>
      <c r="G63" s="12"/>
      <c r="H63" s="12"/>
    </row>
    <row r="64" spans="2:8" s="10" customFormat="1">
      <c r="B64" s="32" t="s">
        <v>1512</v>
      </c>
      <c r="C64" s="34"/>
      <c r="F64" s="12"/>
      <c r="G64" s="12"/>
      <c r="H64" s="12"/>
    </row>
    <row r="65" spans="2:8">
      <c r="B65" s="1" t="s">
        <v>754</v>
      </c>
      <c r="C65" s="29" t="s">
        <v>127</v>
      </c>
      <c r="D65" s="1" t="s">
        <v>274</v>
      </c>
      <c r="E65" s="1" t="s">
        <v>755</v>
      </c>
      <c r="F65" s="4">
        <v>202000</v>
      </c>
      <c r="G65" s="4">
        <v>579.16999999999996</v>
      </c>
      <c r="H65" s="4">
        <v>0.62</v>
      </c>
    </row>
    <row r="66" spans="2:8" s="10" customFormat="1">
      <c r="B66" s="32" t="s">
        <v>1513</v>
      </c>
      <c r="C66" s="34"/>
      <c r="F66" s="12"/>
      <c r="G66" s="33">
        <f>SUM(G65)</f>
        <v>579.16999999999996</v>
      </c>
      <c r="H66" s="33">
        <f>SUM(H65)</f>
        <v>0.62</v>
      </c>
    </row>
    <row r="67" spans="2:8" s="10" customFormat="1">
      <c r="B67" s="32" t="s">
        <v>1514</v>
      </c>
      <c r="C67" s="17"/>
      <c r="D67" s="32"/>
      <c r="E67" s="32"/>
      <c r="F67" s="33"/>
      <c r="G67" s="33">
        <f>+G62+G66</f>
        <v>87321.34000000004</v>
      </c>
      <c r="H67" s="33">
        <f>+H62+H66</f>
        <v>93.340000000000018</v>
      </c>
    </row>
    <row r="68" spans="2:8">
      <c r="B68" s="2" t="s">
        <v>197</v>
      </c>
      <c r="C68" s="31"/>
      <c r="D68" s="2"/>
      <c r="E68" s="2"/>
      <c r="F68" s="8"/>
      <c r="G68" s="8">
        <v>7871.02</v>
      </c>
      <c r="H68" s="8">
        <v>8.41</v>
      </c>
    </row>
    <row r="69" spans="2:8">
      <c r="B69" s="2" t="s">
        <v>112</v>
      </c>
      <c r="C69" s="31"/>
      <c r="D69" s="2"/>
      <c r="E69" s="2"/>
      <c r="F69" s="8"/>
      <c r="G69" s="8">
        <v>95192.36</v>
      </c>
      <c r="H69" s="8">
        <v>101.72</v>
      </c>
    </row>
    <row r="70" spans="2:8">
      <c r="B70" s="2" t="s">
        <v>198</v>
      </c>
      <c r="C70" s="31"/>
      <c r="D70" s="2"/>
      <c r="E70" s="2"/>
      <c r="F70" s="8"/>
      <c r="G70" s="8">
        <v>-1609.8736345000034</v>
      </c>
      <c r="H70" s="8">
        <v>-1.7199999999999989</v>
      </c>
    </row>
    <row r="71" spans="2:8">
      <c r="B71" s="2" t="s">
        <v>114</v>
      </c>
      <c r="C71" s="31"/>
      <c r="D71" s="2"/>
      <c r="E71" s="2"/>
      <c r="F71" s="8"/>
      <c r="G71" s="8">
        <v>93582.486365499994</v>
      </c>
      <c r="H71" s="8">
        <v>100</v>
      </c>
    </row>
    <row r="72" spans="2:8">
      <c r="B72" s="1" t="s">
        <v>115</v>
      </c>
    </row>
    <row r="73" spans="2:8">
      <c r="B73" s="1" t="s">
        <v>116</v>
      </c>
    </row>
    <row r="74" spans="2:8">
      <c r="B74" s="1" t="s">
        <v>117</v>
      </c>
      <c r="C74" s="37">
        <v>44500</v>
      </c>
    </row>
    <row r="75" spans="2:8" ht="25.5">
      <c r="B75" s="9" t="s">
        <v>118</v>
      </c>
      <c r="C75" s="29" t="s">
        <v>119</v>
      </c>
    </row>
    <row r="76" spans="2:8">
      <c r="B76" s="2"/>
    </row>
    <row r="77" spans="2:8">
      <c r="B77" s="2" t="s">
        <v>120</v>
      </c>
    </row>
    <row r="78" spans="2:8">
      <c r="B78" s="2" t="s">
        <v>199</v>
      </c>
    </row>
    <row r="79" spans="2:8">
      <c r="B79" s="2" t="s">
        <v>121</v>
      </c>
    </row>
    <row r="80" spans="2:8">
      <c r="B80" s="2" t="s">
        <v>756</v>
      </c>
      <c r="C80" s="31"/>
    </row>
    <row r="81" spans="2:8">
      <c r="B81" s="2" t="s">
        <v>757</v>
      </c>
      <c r="C81" s="31"/>
    </row>
    <row r="82" spans="2:8">
      <c r="B82" s="2" t="s">
        <v>758</v>
      </c>
      <c r="C82" s="31"/>
    </row>
    <row r="83" spans="2:8">
      <c r="B83" s="2" t="s">
        <v>759</v>
      </c>
      <c r="C83" s="31"/>
    </row>
    <row r="84" spans="2:8" s="46" customFormat="1">
      <c r="B84" s="47" t="s">
        <v>1565</v>
      </c>
      <c r="C84" s="48"/>
      <c r="F84" s="49"/>
      <c r="G84" s="49"/>
      <c r="H84" s="49"/>
    </row>
    <row r="85" spans="2:8" s="46" customFormat="1">
      <c r="B85" s="47" t="s">
        <v>122</v>
      </c>
      <c r="C85" s="50"/>
      <c r="F85" s="49"/>
      <c r="G85" s="49"/>
      <c r="H85" s="49"/>
    </row>
    <row r="86" spans="2:8" s="46" customFormat="1">
      <c r="B86" s="47" t="s">
        <v>123</v>
      </c>
      <c r="C86" s="50"/>
      <c r="F86" s="49"/>
      <c r="G86" s="49"/>
      <c r="H86" s="49"/>
    </row>
  </sheetData>
  <mergeCells count="3">
    <mergeCell ref="B1:E1"/>
    <mergeCell ref="C3:C7"/>
    <mergeCell ref="D3:D7"/>
  </mergeCells>
  <hyperlinks>
    <hyperlink ref="A1" location="Index!A1" display="Index" xr:uid="{291872F3-8568-4D1E-B108-BB2134D2A60D}"/>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6B4B1-543F-4343-B8C0-3E4A025D5CEC}">
  <sheetPr codeName="Sheet99"/>
  <dimension ref="A1:I84"/>
  <sheetViews>
    <sheetView workbookViewId="0">
      <selection activeCell="B1" sqref="B1:E1"/>
    </sheetView>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7.710937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405" t="s">
        <v>85</v>
      </c>
      <c r="C1" s="405"/>
      <c r="D1" s="405"/>
      <c r="E1" s="405"/>
    </row>
    <row r="2" spans="1:9" ht="13.5" thickBot="1"/>
    <row r="3" spans="1:9" s="10" customFormat="1" ht="15">
      <c r="B3" s="11" t="s">
        <v>1008</v>
      </c>
      <c r="C3" s="443"/>
      <c r="D3" s="418"/>
      <c r="F3" s="12"/>
      <c r="G3" s="12"/>
      <c r="H3" s="12"/>
    </row>
    <row r="4" spans="1:9" s="10" customFormat="1" ht="30">
      <c r="B4" s="15" t="s">
        <v>1009</v>
      </c>
      <c r="C4" s="444"/>
      <c r="D4" s="419"/>
      <c r="F4" s="12"/>
      <c r="G4" s="12"/>
      <c r="H4" s="12"/>
    </row>
    <row r="5" spans="1:9" s="10" customFormat="1" ht="15">
      <c r="B5" s="15" t="s">
        <v>915</v>
      </c>
      <c r="C5" s="444"/>
      <c r="D5" s="419"/>
      <c r="F5" s="12"/>
      <c r="G5" s="12"/>
      <c r="H5" s="12"/>
    </row>
    <row r="6" spans="1:9" s="10" customFormat="1" ht="45.75" thickBot="1">
      <c r="B6" s="16" t="s">
        <v>1010</v>
      </c>
      <c r="C6" s="445"/>
      <c r="D6" s="420"/>
      <c r="F6" s="12"/>
      <c r="G6" s="12"/>
      <c r="H6" s="12"/>
    </row>
    <row r="7" spans="1:9" s="10" customFormat="1">
      <c r="C7" s="17" t="s">
        <v>918</v>
      </c>
      <c r="D7" s="17" t="s">
        <v>919</v>
      </c>
      <c r="F7" s="12"/>
      <c r="G7" s="12"/>
      <c r="H7" s="12"/>
    </row>
    <row r="9" spans="1:9">
      <c r="B9" s="1" t="s">
        <v>93</v>
      </c>
    </row>
    <row r="11" spans="1:9">
      <c r="B11" s="6" t="s">
        <v>94</v>
      </c>
      <c r="C11" s="30" t="s">
        <v>95</v>
      </c>
      <c r="D11" s="6" t="s">
        <v>124</v>
      </c>
      <c r="E11" s="6" t="s">
        <v>97</v>
      </c>
      <c r="F11" s="7" t="s">
        <v>98</v>
      </c>
      <c r="G11" s="7" t="s">
        <v>99</v>
      </c>
      <c r="H11" s="7" t="s">
        <v>100</v>
      </c>
      <c r="I11" s="2" t="s">
        <v>125</v>
      </c>
    </row>
    <row r="12" spans="1:9">
      <c r="B12" s="2" t="s">
        <v>126</v>
      </c>
    </row>
    <row r="13" spans="1:9">
      <c r="B13" s="2" t="s">
        <v>102</v>
      </c>
    </row>
    <row r="14" spans="1:9">
      <c r="B14" s="1" t="s">
        <v>1090</v>
      </c>
      <c r="C14" s="29" t="s">
        <v>127</v>
      </c>
      <c r="D14" s="1" t="s">
        <v>128</v>
      </c>
      <c r="E14" s="1" t="s">
        <v>129</v>
      </c>
      <c r="F14" s="4">
        <v>1270000</v>
      </c>
      <c r="G14" s="4">
        <v>10186.040000000001</v>
      </c>
      <c r="H14" s="4">
        <v>8.33</v>
      </c>
    </row>
    <row r="15" spans="1:9">
      <c r="B15" s="1" t="s">
        <v>1285</v>
      </c>
      <c r="C15" s="29" t="s">
        <v>127</v>
      </c>
      <c r="D15" s="1" t="s">
        <v>128</v>
      </c>
      <c r="E15" s="1" t="s">
        <v>132</v>
      </c>
      <c r="F15" s="4">
        <v>486000</v>
      </c>
      <c r="G15" s="4">
        <v>7692.65</v>
      </c>
      <c r="H15" s="4">
        <v>6.29</v>
      </c>
    </row>
    <row r="16" spans="1:9">
      <c r="B16" s="1" t="s">
        <v>1039</v>
      </c>
      <c r="C16" s="29" t="s">
        <v>127</v>
      </c>
      <c r="D16" s="1" t="s">
        <v>130</v>
      </c>
      <c r="E16" s="1" t="s">
        <v>131</v>
      </c>
      <c r="F16" s="4">
        <v>284000</v>
      </c>
      <c r="G16" s="4">
        <v>7202.95</v>
      </c>
      <c r="H16" s="4">
        <v>5.89</v>
      </c>
    </row>
    <row r="17" spans="2:8">
      <c r="B17" s="1" t="s">
        <v>1012</v>
      </c>
      <c r="C17" s="29" t="s">
        <v>127</v>
      </c>
      <c r="D17" s="1" t="s">
        <v>133</v>
      </c>
      <c r="E17" s="1" t="s">
        <v>135</v>
      </c>
      <c r="F17" s="4">
        <v>144000</v>
      </c>
      <c r="G17" s="4">
        <v>4892.76</v>
      </c>
      <c r="H17" s="4">
        <v>4</v>
      </c>
    </row>
    <row r="18" spans="2:8">
      <c r="B18" s="1" t="s">
        <v>1286</v>
      </c>
      <c r="C18" s="29" t="s">
        <v>127</v>
      </c>
      <c r="D18" s="1" t="s">
        <v>133</v>
      </c>
      <c r="E18" s="1" t="s">
        <v>134</v>
      </c>
      <c r="F18" s="4">
        <v>286000</v>
      </c>
      <c r="G18" s="4">
        <v>4769.7700000000004</v>
      </c>
      <c r="H18" s="4">
        <v>3.9</v>
      </c>
    </row>
    <row r="19" spans="2:8">
      <c r="B19" s="1" t="s">
        <v>1014</v>
      </c>
      <c r="C19" s="29" t="s">
        <v>127</v>
      </c>
      <c r="D19" s="1" t="s">
        <v>145</v>
      </c>
      <c r="E19" s="1" t="s">
        <v>146</v>
      </c>
      <c r="F19" s="4">
        <v>1830000</v>
      </c>
      <c r="G19" s="4">
        <v>4084.56</v>
      </c>
      <c r="H19" s="4">
        <v>3.34</v>
      </c>
    </row>
    <row r="20" spans="2:8">
      <c r="B20" s="1" t="s">
        <v>1013</v>
      </c>
      <c r="C20" s="29" t="s">
        <v>127</v>
      </c>
      <c r="D20" s="1" t="s">
        <v>133</v>
      </c>
      <c r="E20" s="1" t="s">
        <v>260</v>
      </c>
      <c r="F20" s="4">
        <v>304000</v>
      </c>
      <c r="G20" s="4">
        <v>3477</v>
      </c>
      <c r="H20" s="4">
        <v>2.84</v>
      </c>
    </row>
    <row r="21" spans="2:8">
      <c r="B21" s="1" t="s">
        <v>1438</v>
      </c>
      <c r="C21" s="29" t="s">
        <v>127</v>
      </c>
      <c r="D21" s="1" t="s">
        <v>139</v>
      </c>
      <c r="E21" s="1" t="s">
        <v>261</v>
      </c>
      <c r="F21" s="4">
        <v>315000</v>
      </c>
      <c r="G21" s="4">
        <v>3323.57</v>
      </c>
      <c r="H21" s="4">
        <v>2.72</v>
      </c>
    </row>
    <row r="22" spans="2:8">
      <c r="B22" s="1" t="s">
        <v>1411</v>
      </c>
      <c r="C22" s="29" t="s">
        <v>127</v>
      </c>
      <c r="D22" s="1" t="s">
        <v>145</v>
      </c>
      <c r="E22" s="1" t="s">
        <v>208</v>
      </c>
      <c r="F22" s="4">
        <v>289000</v>
      </c>
      <c r="G22" s="4">
        <v>3234.63</v>
      </c>
      <c r="H22" s="4">
        <v>2.64</v>
      </c>
    </row>
    <row r="23" spans="2:8">
      <c r="B23" s="1" t="s">
        <v>1027</v>
      </c>
      <c r="C23" s="29" t="s">
        <v>127</v>
      </c>
      <c r="D23" s="1" t="s">
        <v>128</v>
      </c>
      <c r="E23" s="1" t="s">
        <v>144</v>
      </c>
      <c r="F23" s="4">
        <v>421000</v>
      </c>
      <c r="G23" s="4">
        <v>3123.82</v>
      </c>
      <c r="H23" s="4">
        <v>2.5499999999999998</v>
      </c>
    </row>
    <row r="24" spans="2:8">
      <c r="B24" s="1" t="s">
        <v>1287</v>
      </c>
      <c r="C24" s="29" t="s">
        <v>127</v>
      </c>
      <c r="D24" s="1" t="s">
        <v>250</v>
      </c>
      <c r="E24" s="1" t="s">
        <v>262</v>
      </c>
      <c r="F24" s="4">
        <v>1546666</v>
      </c>
      <c r="G24" s="4">
        <v>2862.11</v>
      </c>
      <c r="H24" s="4">
        <v>2.34</v>
      </c>
    </row>
    <row r="25" spans="2:8">
      <c r="B25" s="1" t="s">
        <v>1138</v>
      </c>
      <c r="C25" s="29" t="s">
        <v>127</v>
      </c>
      <c r="D25" s="1" t="s">
        <v>156</v>
      </c>
      <c r="E25" s="1" t="s">
        <v>263</v>
      </c>
      <c r="F25" s="4">
        <v>114800</v>
      </c>
      <c r="G25" s="4">
        <v>2596.09</v>
      </c>
      <c r="H25" s="4">
        <v>2.12</v>
      </c>
    </row>
    <row r="26" spans="2:8">
      <c r="B26" s="1" t="s">
        <v>1047</v>
      </c>
      <c r="C26" s="29" t="s">
        <v>127</v>
      </c>
      <c r="D26" s="1" t="s">
        <v>137</v>
      </c>
      <c r="E26" s="1" t="s">
        <v>138</v>
      </c>
      <c r="F26" s="4">
        <v>101500</v>
      </c>
      <c r="G26" s="4">
        <v>2419.3000000000002</v>
      </c>
      <c r="H26" s="4">
        <v>1.98</v>
      </c>
    </row>
    <row r="27" spans="2:8">
      <c r="B27" s="1" t="s">
        <v>1141</v>
      </c>
      <c r="C27" s="29" t="s">
        <v>127</v>
      </c>
      <c r="D27" s="1" t="s">
        <v>137</v>
      </c>
      <c r="E27" s="1" t="s">
        <v>264</v>
      </c>
      <c r="F27" s="4">
        <v>46400</v>
      </c>
      <c r="G27" s="4">
        <v>2317.0100000000002</v>
      </c>
      <c r="H27" s="4">
        <v>1.89</v>
      </c>
    </row>
    <row r="28" spans="2:8">
      <c r="B28" s="1" t="s">
        <v>1082</v>
      </c>
      <c r="C28" s="29" t="s">
        <v>127</v>
      </c>
      <c r="D28" s="1" t="s">
        <v>128</v>
      </c>
      <c r="E28" s="1" t="s">
        <v>136</v>
      </c>
      <c r="F28" s="4">
        <v>113000</v>
      </c>
      <c r="G28" s="4">
        <v>2295.1999999999998</v>
      </c>
      <c r="H28" s="4">
        <v>1.88</v>
      </c>
    </row>
    <row r="29" spans="2:8">
      <c r="B29" s="1" t="s">
        <v>1085</v>
      </c>
      <c r="C29" s="29" t="s">
        <v>127</v>
      </c>
      <c r="D29" s="1" t="s">
        <v>227</v>
      </c>
      <c r="E29" s="1" t="s">
        <v>265</v>
      </c>
      <c r="F29" s="4">
        <v>59000</v>
      </c>
      <c r="G29" s="4">
        <v>2176.69</v>
      </c>
      <c r="H29" s="4">
        <v>1.78</v>
      </c>
    </row>
    <row r="30" spans="2:8">
      <c r="B30" s="1" t="s">
        <v>1045</v>
      </c>
      <c r="C30" s="29" t="s">
        <v>127</v>
      </c>
      <c r="D30" s="1" t="s">
        <v>163</v>
      </c>
      <c r="E30" s="1" t="s">
        <v>266</v>
      </c>
      <c r="F30" s="4">
        <v>535000</v>
      </c>
      <c r="G30" s="4">
        <v>2165.6799999999998</v>
      </c>
      <c r="H30" s="4">
        <v>1.77</v>
      </c>
    </row>
    <row r="31" spans="2:8">
      <c r="B31" s="1" t="s">
        <v>1116</v>
      </c>
      <c r="C31" s="29" t="s">
        <v>127</v>
      </c>
      <c r="D31" s="1" t="s">
        <v>133</v>
      </c>
      <c r="E31" s="1" t="s">
        <v>267</v>
      </c>
      <c r="F31" s="4">
        <v>48635</v>
      </c>
      <c r="G31" s="4">
        <v>2151.86</v>
      </c>
      <c r="H31" s="4">
        <v>1.76</v>
      </c>
    </row>
    <row r="32" spans="2:8">
      <c r="B32" s="1" t="s">
        <v>1440</v>
      </c>
      <c r="C32" s="29" t="s">
        <v>127</v>
      </c>
      <c r="D32" s="1" t="s">
        <v>165</v>
      </c>
      <c r="E32" s="1" t="s">
        <v>268</v>
      </c>
      <c r="F32" s="4">
        <v>1601875</v>
      </c>
      <c r="G32" s="4">
        <v>2107.27</v>
      </c>
      <c r="H32" s="4">
        <v>1.72</v>
      </c>
    </row>
    <row r="33" spans="2:8">
      <c r="B33" s="1" t="s">
        <v>1028</v>
      </c>
      <c r="C33" s="29" t="s">
        <v>127</v>
      </c>
      <c r="D33" s="1" t="s">
        <v>145</v>
      </c>
      <c r="E33" s="1" t="s">
        <v>174</v>
      </c>
      <c r="F33" s="4">
        <v>260000</v>
      </c>
      <c r="G33" s="4">
        <v>2104.6999999999998</v>
      </c>
      <c r="H33" s="4">
        <v>1.72</v>
      </c>
    </row>
    <row r="34" spans="2:8">
      <c r="B34" s="1" t="s">
        <v>1029</v>
      </c>
      <c r="C34" s="29" t="s">
        <v>127</v>
      </c>
      <c r="D34" s="1" t="s">
        <v>165</v>
      </c>
      <c r="E34" s="1" t="s">
        <v>269</v>
      </c>
      <c r="F34" s="4">
        <v>34483</v>
      </c>
      <c r="G34" s="4">
        <v>2094.96</v>
      </c>
      <c r="H34" s="4">
        <v>1.71</v>
      </c>
    </row>
    <row r="35" spans="2:8">
      <c r="B35" s="1" t="s">
        <v>1441</v>
      </c>
      <c r="C35" s="29" t="s">
        <v>127</v>
      </c>
      <c r="D35" s="1" t="s">
        <v>133</v>
      </c>
      <c r="E35" s="1" t="s">
        <v>160</v>
      </c>
      <c r="F35" s="4">
        <v>492936</v>
      </c>
      <c r="G35" s="4">
        <v>2003.54</v>
      </c>
      <c r="H35" s="4">
        <v>1.64</v>
      </c>
    </row>
    <row r="36" spans="2:8">
      <c r="B36" s="1" t="s">
        <v>1064</v>
      </c>
      <c r="C36" s="29" t="s">
        <v>127</v>
      </c>
      <c r="D36" s="1" t="s">
        <v>139</v>
      </c>
      <c r="E36" s="1" t="s">
        <v>140</v>
      </c>
      <c r="F36" s="4">
        <v>69000</v>
      </c>
      <c r="G36" s="4">
        <v>1962.84</v>
      </c>
      <c r="H36" s="4">
        <v>1.6</v>
      </c>
    </row>
    <row r="37" spans="2:8">
      <c r="B37" s="1" t="s">
        <v>1050</v>
      </c>
      <c r="C37" s="29" t="s">
        <v>127</v>
      </c>
      <c r="D37" s="1" t="s">
        <v>175</v>
      </c>
      <c r="E37" s="1" t="s">
        <v>192</v>
      </c>
      <c r="F37" s="4">
        <v>277000</v>
      </c>
      <c r="G37" s="4">
        <v>1884.85</v>
      </c>
      <c r="H37" s="4">
        <v>1.54</v>
      </c>
    </row>
    <row r="38" spans="2:8">
      <c r="B38" s="1" t="s">
        <v>1331</v>
      </c>
      <c r="C38" s="29" t="s">
        <v>127</v>
      </c>
      <c r="D38" s="1" t="s">
        <v>137</v>
      </c>
      <c r="E38" s="1" t="s">
        <v>270</v>
      </c>
      <c r="F38" s="4">
        <v>155000</v>
      </c>
      <c r="G38" s="4">
        <v>1867.05</v>
      </c>
      <c r="H38" s="4">
        <v>1.53</v>
      </c>
    </row>
    <row r="39" spans="2:8">
      <c r="B39" s="1" t="s">
        <v>1057</v>
      </c>
      <c r="C39" s="29" t="s">
        <v>127</v>
      </c>
      <c r="D39" s="1" t="s">
        <v>151</v>
      </c>
      <c r="E39" s="1" t="s">
        <v>152</v>
      </c>
      <c r="F39" s="4">
        <v>35600</v>
      </c>
      <c r="G39" s="4">
        <v>1833.45</v>
      </c>
      <c r="H39" s="4">
        <v>1.5</v>
      </c>
    </row>
    <row r="40" spans="2:8">
      <c r="B40" s="1" t="s">
        <v>1300</v>
      </c>
      <c r="C40" s="29" t="s">
        <v>127</v>
      </c>
      <c r="D40" s="1" t="s">
        <v>145</v>
      </c>
      <c r="E40" s="1" t="s">
        <v>191</v>
      </c>
      <c r="F40" s="4">
        <v>7100</v>
      </c>
      <c r="G40" s="4">
        <v>1803.45</v>
      </c>
      <c r="H40" s="4">
        <v>1.47</v>
      </c>
    </row>
    <row r="41" spans="2:8">
      <c r="B41" s="1" t="s">
        <v>1127</v>
      </c>
      <c r="C41" s="29" t="s">
        <v>127</v>
      </c>
      <c r="D41" s="1" t="s">
        <v>175</v>
      </c>
      <c r="E41" s="1" t="s">
        <v>271</v>
      </c>
      <c r="F41" s="4">
        <v>252000</v>
      </c>
      <c r="G41" s="4">
        <v>1558.37</v>
      </c>
      <c r="H41" s="4">
        <v>1.27</v>
      </c>
    </row>
    <row r="42" spans="2:8">
      <c r="B42" s="1" t="s">
        <v>1066</v>
      </c>
      <c r="C42" s="29" t="s">
        <v>127</v>
      </c>
      <c r="D42" s="1" t="s">
        <v>137</v>
      </c>
      <c r="E42" s="1" t="s">
        <v>272</v>
      </c>
      <c r="F42" s="4">
        <v>115000</v>
      </c>
      <c r="G42" s="4">
        <v>1452.39</v>
      </c>
      <c r="H42" s="4">
        <v>1.19</v>
      </c>
    </row>
    <row r="43" spans="2:8">
      <c r="B43" s="1" t="s">
        <v>1444</v>
      </c>
      <c r="C43" s="29" t="s">
        <v>127</v>
      </c>
      <c r="D43" s="1" t="s">
        <v>165</v>
      </c>
      <c r="E43" s="1" t="s">
        <v>273</v>
      </c>
      <c r="F43" s="4">
        <v>149269</v>
      </c>
      <c r="G43" s="4">
        <v>1417.46</v>
      </c>
      <c r="H43" s="4">
        <v>1.1599999999999999</v>
      </c>
    </row>
    <row r="44" spans="2:8">
      <c r="B44" s="1" t="s">
        <v>1095</v>
      </c>
      <c r="C44" s="29" t="s">
        <v>127</v>
      </c>
      <c r="D44" s="1" t="s">
        <v>163</v>
      </c>
      <c r="E44" s="1" t="s">
        <v>177</v>
      </c>
      <c r="F44" s="4">
        <v>56000</v>
      </c>
      <c r="G44" s="4">
        <v>1306.7</v>
      </c>
      <c r="H44" s="4">
        <v>1.07</v>
      </c>
    </row>
    <row r="45" spans="2:8">
      <c r="B45" s="1" t="s">
        <v>1447</v>
      </c>
      <c r="C45" s="29" t="s">
        <v>127</v>
      </c>
      <c r="D45" s="1" t="s">
        <v>274</v>
      </c>
      <c r="E45" s="1" t="s">
        <v>275</v>
      </c>
      <c r="F45" s="4">
        <v>281000</v>
      </c>
      <c r="G45" s="4">
        <v>1293.8599999999999</v>
      </c>
      <c r="H45" s="4">
        <v>1.06</v>
      </c>
    </row>
    <row r="46" spans="2:8">
      <c r="B46" s="1" t="s">
        <v>1445</v>
      </c>
      <c r="C46" s="29" t="s">
        <v>127</v>
      </c>
      <c r="D46" s="1" t="s">
        <v>145</v>
      </c>
      <c r="E46" s="1" t="s">
        <v>276</v>
      </c>
      <c r="F46" s="4">
        <v>235000</v>
      </c>
      <c r="G46" s="4">
        <v>1280.8699999999999</v>
      </c>
      <c r="H46" s="4">
        <v>1.05</v>
      </c>
    </row>
    <row r="47" spans="2:8">
      <c r="B47" s="1" t="s">
        <v>1500</v>
      </c>
      <c r="C47" s="29" t="s">
        <v>127</v>
      </c>
      <c r="D47" s="1" t="s">
        <v>156</v>
      </c>
      <c r="E47" s="1" t="s">
        <v>277</v>
      </c>
      <c r="F47" s="4">
        <v>173000</v>
      </c>
      <c r="G47" s="4">
        <v>1261.52</v>
      </c>
      <c r="H47" s="4">
        <v>1.03</v>
      </c>
    </row>
    <row r="48" spans="2:8">
      <c r="B48" s="1" t="s">
        <v>1443</v>
      </c>
      <c r="C48" s="29" t="s">
        <v>127</v>
      </c>
      <c r="D48" s="1" t="s">
        <v>151</v>
      </c>
      <c r="E48" s="1" t="s">
        <v>278</v>
      </c>
      <c r="F48" s="4">
        <v>23000</v>
      </c>
      <c r="G48" s="4">
        <v>1247.46</v>
      </c>
      <c r="H48" s="4">
        <v>1.02</v>
      </c>
    </row>
    <row r="49" spans="2:8">
      <c r="B49" s="1" t="s">
        <v>1102</v>
      </c>
      <c r="C49" s="29" t="s">
        <v>127</v>
      </c>
      <c r="D49" s="1" t="s">
        <v>175</v>
      </c>
      <c r="E49" s="1" t="s">
        <v>176</v>
      </c>
      <c r="F49" s="4">
        <v>83450</v>
      </c>
      <c r="G49" s="4">
        <v>1236.3499999999999</v>
      </c>
      <c r="H49" s="4">
        <v>1.01</v>
      </c>
    </row>
    <row r="50" spans="2:8">
      <c r="B50" s="1" t="s">
        <v>1017</v>
      </c>
      <c r="C50" s="29" t="s">
        <v>127</v>
      </c>
      <c r="D50" s="1" t="s">
        <v>244</v>
      </c>
      <c r="E50" s="1" t="s">
        <v>279</v>
      </c>
      <c r="F50" s="4">
        <v>33250</v>
      </c>
      <c r="G50" s="4">
        <v>1232.6600000000001</v>
      </c>
      <c r="H50" s="4">
        <v>1.01</v>
      </c>
    </row>
    <row r="51" spans="2:8">
      <c r="B51" s="1" t="s">
        <v>280</v>
      </c>
      <c r="C51" s="29" t="s">
        <v>127</v>
      </c>
      <c r="D51" s="1" t="s">
        <v>128</v>
      </c>
      <c r="E51" s="1" t="s">
        <v>281</v>
      </c>
      <c r="F51" s="4">
        <v>245000</v>
      </c>
      <c r="G51" s="4">
        <v>1230.27</v>
      </c>
      <c r="H51" s="4">
        <v>1.01</v>
      </c>
    </row>
    <row r="52" spans="2:8">
      <c r="B52" s="1" t="s">
        <v>1108</v>
      </c>
      <c r="C52" s="29" t="s">
        <v>127</v>
      </c>
      <c r="D52" s="1" t="s">
        <v>133</v>
      </c>
      <c r="E52" s="1" t="s">
        <v>150</v>
      </c>
      <c r="F52" s="4">
        <v>27160</v>
      </c>
      <c r="G52" s="4">
        <v>1220.1400000000001</v>
      </c>
      <c r="H52" s="4">
        <v>1</v>
      </c>
    </row>
    <row r="53" spans="2:8">
      <c r="B53" s="1" t="s">
        <v>1062</v>
      </c>
      <c r="C53" s="29" t="s">
        <v>127</v>
      </c>
      <c r="D53" s="1" t="s">
        <v>175</v>
      </c>
      <c r="E53" s="1" t="s">
        <v>282</v>
      </c>
      <c r="F53" s="4">
        <v>106500</v>
      </c>
      <c r="G53" s="4">
        <v>1220.01</v>
      </c>
      <c r="H53" s="4">
        <v>1</v>
      </c>
    </row>
    <row r="54" spans="2:8">
      <c r="B54" s="1" t="s">
        <v>1044</v>
      </c>
      <c r="C54" s="29" t="s">
        <v>127</v>
      </c>
      <c r="D54" s="1" t="s">
        <v>147</v>
      </c>
      <c r="E54" s="1" t="s">
        <v>148</v>
      </c>
      <c r="F54" s="4">
        <v>1540</v>
      </c>
      <c r="G54" s="4">
        <v>1190.55</v>
      </c>
      <c r="H54" s="4">
        <v>0.97</v>
      </c>
    </row>
    <row r="55" spans="2:8">
      <c r="B55" s="1" t="s">
        <v>1401</v>
      </c>
      <c r="C55" s="29" t="s">
        <v>127</v>
      </c>
      <c r="D55" s="1" t="s">
        <v>154</v>
      </c>
      <c r="E55" s="1" t="s">
        <v>155</v>
      </c>
      <c r="F55" s="4">
        <v>111700</v>
      </c>
      <c r="G55" s="4">
        <v>1156.6500000000001</v>
      </c>
      <c r="H55" s="4">
        <v>0.95</v>
      </c>
    </row>
    <row r="56" spans="2:8">
      <c r="B56" s="1" t="s">
        <v>1448</v>
      </c>
      <c r="C56" s="29" t="s">
        <v>127</v>
      </c>
      <c r="D56" s="1" t="s">
        <v>194</v>
      </c>
      <c r="E56" s="1" t="s">
        <v>283</v>
      </c>
      <c r="F56" s="4">
        <v>89910</v>
      </c>
      <c r="G56" s="4">
        <v>1135.3399999999999</v>
      </c>
      <c r="H56" s="4">
        <v>0.93</v>
      </c>
    </row>
    <row r="57" spans="2:8">
      <c r="B57" s="1" t="s">
        <v>1074</v>
      </c>
      <c r="C57" s="29" t="s">
        <v>127</v>
      </c>
      <c r="D57" s="1" t="s">
        <v>139</v>
      </c>
      <c r="E57" s="1" t="s">
        <v>284</v>
      </c>
      <c r="F57" s="4">
        <v>77000</v>
      </c>
      <c r="G57" s="4">
        <v>1130.17</v>
      </c>
      <c r="H57" s="4">
        <v>0.92</v>
      </c>
    </row>
    <row r="58" spans="2:8">
      <c r="B58" s="1" t="s">
        <v>1048</v>
      </c>
      <c r="C58" s="29" t="s">
        <v>127</v>
      </c>
      <c r="D58" s="1" t="s">
        <v>188</v>
      </c>
      <c r="E58" s="1" t="s">
        <v>193</v>
      </c>
      <c r="F58" s="4">
        <v>236200</v>
      </c>
      <c r="G58" s="4">
        <v>1119.3499999999999</v>
      </c>
      <c r="H58" s="4">
        <v>0.92</v>
      </c>
    </row>
    <row r="59" spans="2:8">
      <c r="B59" s="1" t="s">
        <v>285</v>
      </c>
      <c r="C59" s="29" t="s">
        <v>127</v>
      </c>
      <c r="D59" s="1" t="s">
        <v>145</v>
      </c>
      <c r="E59" s="1" t="s">
        <v>286</v>
      </c>
      <c r="F59" s="4">
        <v>188000</v>
      </c>
      <c r="G59" s="4">
        <v>1091.3399999999999</v>
      </c>
      <c r="H59" s="4">
        <v>0.89</v>
      </c>
    </row>
    <row r="60" spans="2:8">
      <c r="B60" s="1" t="s">
        <v>1022</v>
      </c>
      <c r="C60" s="29" t="s">
        <v>127</v>
      </c>
      <c r="D60" s="1" t="s">
        <v>219</v>
      </c>
      <c r="E60" s="1" t="s">
        <v>287</v>
      </c>
      <c r="F60" s="4">
        <v>24000</v>
      </c>
      <c r="G60" s="4">
        <v>1022.89</v>
      </c>
      <c r="H60" s="4">
        <v>0.84</v>
      </c>
    </row>
    <row r="61" spans="2:8">
      <c r="B61" s="1" t="s">
        <v>1499</v>
      </c>
      <c r="C61" s="29" t="s">
        <v>127</v>
      </c>
      <c r="D61" s="1" t="s">
        <v>194</v>
      </c>
      <c r="E61" s="1" t="s">
        <v>195</v>
      </c>
      <c r="F61" s="4">
        <v>19895</v>
      </c>
      <c r="G61" s="4">
        <v>992.42</v>
      </c>
      <c r="H61" s="4">
        <v>0.81</v>
      </c>
    </row>
    <row r="62" spans="2:8">
      <c r="B62" s="1" t="s">
        <v>1380</v>
      </c>
      <c r="C62" s="29" t="s">
        <v>127</v>
      </c>
      <c r="D62" s="1" t="s">
        <v>151</v>
      </c>
      <c r="E62" s="1" t="s">
        <v>288</v>
      </c>
      <c r="F62" s="4">
        <v>19200</v>
      </c>
      <c r="G62" s="4">
        <v>969.09</v>
      </c>
      <c r="H62" s="4">
        <v>0.79</v>
      </c>
    </row>
    <row r="63" spans="2:8">
      <c r="B63" s="1" t="s">
        <v>1393</v>
      </c>
      <c r="C63" s="29" t="s">
        <v>127</v>
      </c>
      <c r="D63" s="1" t="s">
        <v>128</v>
      </c>
      <c r="E63" s="36" t="s">
        <v>3041</v>
      </c>
      <c r="F63" s="4">
        <v>128250</v>
      </c>
      <c r="G63" s="4">
        <v>740</v>
      </c>
      <c r="H63" s="4">
        <v>0.61</v>
      </c>
    </row>
    <row r="64" spans="2:8">
      <c r="B64" s="1" t="s">
        <v>1446</v>
      </c>
      <c r="C64" s="29" t="s">
        <v>127</v>
      </c>
      <c r="D64" s="1" t="s">
        <v>137</v>
      </c>
      <c r="E64" s="1" t="s">
        <v>289</v>
      </c>
      <c r="F64" s="4">
        <v>50000</v>
      </c>
      <c r="G64" s="4">
        <v>270.05</v>
      </c>
      <c r="H64" s="4">
        <v>0.22</v>
      </c>
    </row>
    <row r="65" spans="2:8">
      <c r="B65" s="2" t="s">
        <v>196</v>
      </c>
      <c r="C65" s="31"/>
      <c r="D65" s="2"/>
      <c r="E65" s="2"/>
      <c r="F65" s="8"/>
      <c r="G65" s="8">
        <f>SUM(G11:G64)</f>
        <v>116409.70999999999</v>
      </c>
      <c r="H65" s="8">
        <f>SUM(H11:H64)</f>
        <v>95.180000000000021</v>
      </c>
    </row>
    <row r="66" spans="2:8">
      <c r="B66" s="2" t="s">
        <v>197</v>
      </c>
      <c r="C66" s="31"/>
      <c r="D66" s="2"/>
      <c r="E66" s="2"/>
      <c r="F66" s="8"/>
      <c r="G66" s="8">
        <v>5770.35</v>
      </c>
      <c r="H66" s="8">
        <v>4.72</v>
      </c>
    </row>
    <row r="67" spans="2:8">
      <c r="B67" s="2" t="s">
        <v>112</v>
      </c>
      <c r="C67" s="31"/>
      <c r="D67" s="2"/>
      <c r="E67" s="2"/>
      <c r="F67" s="8"/>
      <c r="G67" s="8">
        <v>122180.06000000001</v>
      </c>
      <c r="H67" s="8">
        <v>99.9</v>
      </c>
    </row>
    <row r="68" spans="2:8">
      <c r="B68" s="2" t="s">
        <v>113</v>
      </c>
      <c r="C68" s="31"/>
      <c r="D68" s="2"/>
      <c r="E68" s="2"/>
      <c r="F68" s="8"/>
      <c r="G68" s="8">
        <v>124.52592009999171</v>
      </c>
      <c r="H68" s="8">
        <v>9.9999999999994316E-2</v>
      </c>
    </row>
    <row r="69" spans="2:8">
      <c r="B69" s="2" t="s">
        <v>114</v>
      </c>
      <c r="C69" s="31"/>
      <c r="D69" s="2"/>
      <c r="E69" s="2"/>
      <c r="F69" s="8"/>
      <c r="G69" s="8">
        <v>122304.5859201</v>
      </c>
      <c r="H69" s="8">
        <v>100</v>
      </c>
    </row>
    <row r="70" spans="2:8">
      <c r="B70" s="1" t="s">
        <v>115</v>
      </c>
    </row>
    <row r="71" spans="2:8">
      <c r="B71" s="1" t="s">
        <v>116</v>
      </c>
    </row>
    <row r="72" spans="2:8">
      <c r="B72" s="1" t="s">
        <v>117</v>
      </c>
      <c r="C72" s="37">
        <v>44500</v>
      </c>
    </row>
    <row r="73" spans="2:8" ht="25.5">
      <c r="B73" s="9" t="s">
        <v>118</v>
      </c>
      <c r="C73" s="29" t="s">
        <v>119</v>
      </c>
    </row>
    <row r="74" spans="2:8">
      <c r="B74" s="2"/>
    </row>
    <row r="75" spans="2:8">
      <c r="B75" s="2" t="s">
        <v>120</v>
      </c>
    </row>
    <row r="76" spans="2:8">
      <c r="B76" s="2" t="s">
        <v>199</v>
      </c>
    </row>
    <row r="77" spans="2:8">
      <c r="B77" s="2" t="s">
        <v>121</v>
      </c>
    </row>
    <row r="78" spans="2:8">
      <c r="B78" s="2" t="s">
        <v>290</v>
      </c>
      <c r="C78" s="31"/>
    </row>
    <row r="79" spans="2:8">
      <c r="B79" s="2" t="s">
        <v>291</v>
      </c>
      <c r="C79" s="31"/>
    </row>
    <row r="80" spans="2:8">
      <c r="B80" s="2" t="s">
        <v>292</v>
      </c>
      <c r="C80" s="31"/>
    </row>
    <row r="81" spans="2:3">
      <c r="B81" s="2" t="s">
        <v>293</v>
      </c>
      <c r="C81" s="31"/>
    </row>
    <row r="82" spans="2:3">
      <c r="B82" s="47" t="s">
        <v>1546</v>
      </c>
      <c r="C82" s="31"/>
    </row>
    <row r="83" spans="2:3">
      <c r="B83" s="47" t="s">
        <v>122</v>
      </c>
    </row>
    <row r="84" spans="2:3">
      <c r="B84" s="47" t="s">
        <v>123</v>
      </c>
    </row>
  </sheetData>
  <mergeCells count="3">
    <mergeCell ref="B1:E1"/>
    <mergeCell ref="C3:C6"/>
    <mergeCell ref="D3:D6"/>
  </mergeCells>
  <hyperlinks>
    <hyperlink ref="A1" location="Index!A1" display="Index" xr:uid="{4E62F718-E765-4DA8-AD5E-1EF90DCA2D01}"/>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C182C-9E67-4C0A-8122-7938D2D3C916}">
  <sheetPr codeName="Sheet98"/>
  <dimension ref="A1:K140"/>
  <sheetViews>
    <sheetView workbookViewId="0"/>
  </sheetViews>
  <sheetFormatPr defaultRowHeight="12.75"/>
  <cols>
    <col min="1" max="1" width="5.42578125" style="1" bestFit="1" customWidth="1"/>
    <col min="2" max="2" width="82" style="1" bestFit="1" customWidth="1"/>
    <col min="3" max="3" width="20.7109375" style="29" customWidth="1"/>
    <col min="4" max="4" width="30.7109375" style="1" customWidth="1"/>
    <col min="5" max="5" width="14.140625" style="1" bestFit="1" customWidth="1"/>
    <col min="6" max="6" width="10.5703125" style="4" bestFit="1" customWidth="1"/>
    <col min="7" max="7" width="18.140625" style="4" bestFit="1" customWidth="1"/>
    <col min="8" max="8" width="9.140625" style="4" bestFit="1" customWidth="1"/>
    <col min="9" max="9" width="9.140625" style="1"/>
    <col min="10" max="10" width="9.5703125" style="1" bestFit="1" customWidth="1"/>
    <col min="11" max="16384" width="9.140625" style="1"/>
  </cols>
  <sheetData>
    <row r="1" spans="1:9">
      <c r="A1" s="3" t="s">
        <v>0</v>
      </c>
      <c r="B1" s="405" t="s">
        <v>83</v>
      </c>
      <c r="C1" s="405"/>
      <c r="D1" s="405"/>
      <c r="E1" s="405"/>
    </row>
    <row r="2" spans="1:9" ht="13.5" thickBot="1"/>
    <row r="3" spans="1:9" s="10" customFormat="1" ht="15">
      <c r="B3" s="23" t="s">
        <v>1008</v>
      </c>
      <c r="C3" s="446"/>
      <c r="D3" s="418"/>
      <c r="F3" s="12"/>
      <c r="G3" s="12"/>
      <c r="H3" s="12"/>
    </row>
    <row r="4" spans="1:9" s="10" customFormat="1" ht="30">
      <c r="B4" s="24" t="s">
        <v>1009</v>
      </c>
      <c r="C4" s="447"/>
      <c r="D4" s="419"/>
      <c r="F4" s="12"/>
      <c r="G4" s="12"/>
      <c r="H4" s="12"/>
    </row>
    <row r="5" spans="1:9" s="10" customFormat="1" ht="15">
      <c r="B5" s="24" t="s">
        <v>915</v>
      </c>
      <c r="C5" s="447"/>
      <c r="D5" s="419"/>
      <c r="F5" s="12"/>
      <c r="G5" s="12"/>
      <c r="H5" s="12"/>
    </row>
    <row r="6" spans="1:9" s="10" customFormat="1" ht="45.75" thickBot="1">
      <c r="B6" s="26" t="s">
        <v>1011</v>
      </c>
      <c r="C6" s="448"/>
      <c r="D6" s="420"/>
      <c r="F6" s="12"/>
      <c r="G6" s="12"/>
      <c r="H6" s="12"/>
    </row>
    <row r="7" spans="1:9" s="10" customFormat="1">
      <c r="C7" s="17" t="s">
        <v>918</v>
      </c>
      <c r="D7" s="17" t="s">
        <v>919</v>
      </c>
      <c r="F7" s="12"/>
      <c r="G7" s="12"/>
      <c r="H7" s="12"/>
    </row>
    <row r="9" spans="1:9">
      <c r="B9" s="1" t="s">
        <v>93</v>
      </c>
    </row>
    <row r="11" spans="1:9">
      <c r="B11" s="6" t="s">
        <v>94</v>
      </c>
      <c r="C11" s="30" t="s">
        <v>95</v>
      </c>
      <c r="D11" s="6" t="s">
        <v>124</v>
      </c>
      <c r="E11" s="6" t="s">
        <v>97</v>
      </c>
      <c r="F11" s="7" t="s">
        <v>98</v>
      </c>
      <c r="G11" s="7" t="s">
        <v>99</v>
      </c>
      <c r="H11" s="7" t="s">
        <v>100</v>
      </c>
      <c r="I11" s="2" t="s">
        <v>125</v>
      </c>
    </row>
    <row r="12" spans="1:9">
      <c r="B12" s="2" t="s">
        <v>126</v>
      </c>
    </row>
    <row r="13" spans="1:9">
      <c r="B13" s="2" t="s">
        <v>102</v>
      </c>
    </row>
    <row r="14" spans="1:9">
      <c r="B14" s="1" t="s">
        <v>1090</v>
      </c>
      <c r="C14" s="29" t="s">
        <v>127</v>
      </c>
      <c r="D14" s="1" t="s">
        <v>128</v>
      </c>
      <c r="E14" s="1" t="s">
        <v>129</v>
      </c>
      <c r="F14" s="4">
        <v>1415000</v>
      </c>
      <c r="G14" s="4">
        <v>11349.01</v>
      </c>
      <c r="H14" s="4">
        <v>7.06</v>
      </c>
    </row>
    <row r="15" spans="1:9">
      <c r="B15" s="1" t="s">
        <v>1285</v>
      </c>
      <c r="C15" s="29" t="s">
        <v>127</v>
      </c>
      <c r="D15" s="1" t="s">
        <v>128</v>
      </c>
      <c r="E15" s="1" t="s">
        <v>132</v>
      </c>
      <c r="F15" s="4">
        <v>539657</v>
      </c>
      <c r="G15" s="4">
        <v>8541.9599999999991</v>
      </c>
      <c r="H15" s="4">
        <v>5.31</v>
      </c>
    </row>
    <row r="16" spans="1:9">
      <c r="B16" s="1" t="s">
        <v>1039</v>
      </c>
      <c r="C16" s="29" t="s">
        <v>127</v>
      </c>
      <c r="D16" s="1" t="s">
        <v>130</v>
      </c>
      <c r="E16" s="1" t="s">
        <v>131</v>
      </c>
      <c r="F16" s="4">
        <v>317000</v>
      </c>
      <c r="G16" s="4">
        <v>8039.91</v>
      </c>
      <c r="H16" s="4">
        <v>5</v>
      </c>
    </row>
    <row r="17" spans="2:8">
      <c r="B17" s="1" t="s">
        <v>1012</v>
      </c>
      <c r="C17" s="29" t="s">
        <v>127</v>
      </c>
      <c r="D17" s="1" t="s">
        <v>133</v>
      </c>
      <c r="E17" s="1" t="s">
        <v>135</v>
      </c>
      <c r="F17" s="4">
        <v>165000</v>
      </c>
      <c r="G17" s="4">
        <v>5606.29</v>
      </c>
      <c r="H17" s="4">
        <v>3.49</v>
      </c>
    </row>
    <row r="18" spans="2:8">
      <c r="B18" s="1" t="s">
        <v>1286</v>
      </c>
      <c r="C18" s="29" t="s">
        <v>127</v>
      </c>
      <c r="D18" s="1" t="s">
        <v>133</v>
      </c>
      <c r="E18" s="1" t="s">
        <v>134</v>
      </c>
      <c r="F18" s="4">
        <v>318000</v>
      </c>
      <c r="G18" s="4">
        <v>5303.45</v>
      </c>
      <c r="H18" s="4">
        <v>3.3</v>
      </c>
    </row>
    <row r="19" spans="2:8">
      <c r="B19" s="1" t="s">
        <v>1014</v>
      </c>
      <c r="C19" s="29" t="s">
        <v>127</v>
      </c>
      <c r="D19" s="1" t="s">
        <v>145</v>
      </c>
      <c r="E19" s="1" t="s">
        <v>146</v>
      </c>
      <c r="F19" s="4">
        <v>2036000</v>
      </c>
      <c r="G19" s="4">
        <v>4544.3500000000004</v>
      </c>
      <c r="H19" s="4">
        <v>2.83</v>
      </c>
    </row>
    <row r="20" spans="2:8">
      <c r="B20" s="1" t="s">
        <v>1013</v>
      </c>
      <c r="C20" s="29" t="s">
        <v>127</v>
      </c>
      <c r="D20" s="1" t="s">
        <v>133</v>
      </c>
      <c r="E20" s="1" t="s">
        <v>260</v>
      </c>
      <c r="F20" s="4">
        <v>345000</v>
      </c>
      <c r="G20" s="4">
        <v>3945.94</v>
      </c>
      <c r="H20" s="4">
        <v>2.4500000000000002</v>
      </c>
    </row>
    <row r="21" spans="2:8">
      <c r="B21" s="1" t="s">
        <v>1438</v>
      </c>
      <c r="C21" s="29" t="s">
        <v>127</v>
      </c>
      <c r="D21" s="1" t="s">
        <v>139</v>
      </c>
      <c r="E21" s="1" t="s">
        <v>261</v>
      </c>
      <c r="F21" s="4">
        <v>366000</v>
      </c>
      <c r="G21" s="4">
        <v>3861.67</v>
      </c>
      <c r="H21" s="4">
        <v>2.4</v>
      </c>
    </row>
    <row r="22" spans="2:8">
      <c r="B22" s="1" t="s">
        <v>1411</v>
      </c>
      <c r="C22" s="29" t="s">
        <v>127</v>
      </c>
      <c r="D22" s="1" t="s">
        <v>145</v>
      </c>
      <c r="E22" s="1" t="s">
        <v>208</v>
      </c>
      <c r="F22" s="4">
        <v>338300</v>
      </c>
      <c r="G22" s="4">
        <v>3786.42</v>
      </c>
      <c r="H22" s="4">
        <v>2.35</v>
      </c>
    </row>
    <row r="23" spans="2:8">
      <c r="B23" s="1" t="s">
        <v>1027</v>
      </c>
      <c r="C23" s="29" t="s">
        <v>127</v>
      </c>
      <c r="D23" s="1" t="s">
        <v>128</v>
      </c>
      <c r="E23" s="1" t="s">
        <v>144</v>
      </c>
      <c r="F23" s="4">
        <v>485000</v>
      </c>
      <c r="G23" s="4">
        <v>3598.7</v>
      </c>
      <c r="H23" s="4">
        <v>2.2400000000000002</v>
      </c>
    </row>
    <row r="24" spans="2:8">
      <c r="B24" s="1" t="s">
        <v>1138</v>
      </c>
      <c r="C24" s="29" t="s">
        <v>127</v>
      </c>
      <c r="D24" s="1" t="s">
        <v>156</v>
      </c>
      <c r="E24" s="1" t="s">
        <v>263</v>
      </c>
      <c r="F24" s="4">
        <v>131400</v>
      </c>
      <c r="G24" s="4">
        <v>2971.48</v>
      </c>
      <c r="H24" s="4">
        <v>1.85</v>
      </c>
    </row>
    <row r="25" spans="2:8">
      <c r="B25" s="1" t="s">
        <v>1047</v>
      </c>
      <c r="C25" s="29" t="s">
        <v>127</v>
      </c>
      <c r="D25" s="1" t="s">
        <v>137</v>
      </c>
      <c r="E25" s="1" t="s">
        <v>138</v>
      </c>
      <c r="F25" s="4">
        <v>113000</v>
      </c>
      <c r="G25" s="4">
        <v>2693.41</v>
      </c>
      <c r="H25" s="4">
        <v>1.67</v>
      </c>
    </row>
    <row r="26" spans="2:8">
      <c r="B26" s="1" t="s">
        <v>1116</v>
      </c>
      <c r="C26" s="29" t="s">
        <v>127</v>
      </c>
      <c r="D26" s="1" t="s">
        <v>133</v>
      </c>
      <c r="E26" s="1" t="s">
        <v>267</v>
      </c>
      <c r="F26" s="4">
        <v>59260</v>
      </c>
      <c r="G26" s="4">
        <v>2621.96</v>
      </c>
      <c r="H26" s="4">
        <v>1.63</v>
      </c>
    </row>
    <row r="27" spans="2:8">
      <c r="B27" s="1" t="s">
        <v>1141</v>
      </c>
      <c r="C27" s="29" t="s">
        <v>127</v>
      </c>
      <c r="D27" s="1" t="s">
        <v>137</v>
      </c>
      <c r="E27" s="1" t="s">
        <v>264</v>
      </c>
      <c r="F27" s="4">
        <v>51500</v>
      </c>
      <c r="G27" s="4">
        <v>2571.6799999999998</v>
      </c>
      <c r="H27" s="4">
        <v>1.6</v>
      </c>
    </row>
    <row r="28" spans="2:8">
      <c r="B28" s="1" t="s">
        <v>1082</v>
      </c>
      <c r="C28" s="29" t="s">
        <v>127</v>
      </c>
      <c r="D28" s="1" t="s">
        <v>128</v>
      </c>
      <c r="E28" s="1" t="s">
        <v>136</v>
      </c>
      <c r="F28" s="4">
        <v>126000</v>
      </c>
      <c r="G28" s="4">
        <v>2559.25</v>
      </c>
      <c r="H28" s="4">
        <v>1.59</v>
      </c>
    </row>
    <row r="29" spans="2:8">
      <c r="B29" s="1" t="s">
        <v>1331</v>
      </c>
      <c r="C29" s="29" t="s">
        <v>127</v>
      </c>
      <c r="D29" s="1" t="s">
        <v>137</v>
      </c>
      <c r="E29" s="1" t="s">
        <v>270</v>
      </c>
      <c r="F29" s="4">
        <v>210000</v>
      </c>
      <c r="G29" s="4">
        <v>2529.56</v>
      </c>
      <c r="H29" s="4">
        <v>1.57</v>
      </c>
    </row>
    <row r="30" spans="2:8">
      <c r="B30" s="1" t="s">
        <v>1045</v>
      </c>
      <c r="C30" s="29" t="s">
        <v>127</v>
      </c>
      <c r="D30" s="1" t="s">
        <v>163</v>
      </c>
      <c r="E30" s="1" t="s">
        <v>266</v>
      </c>
      <c r="F30" s="4">
        <v>615000</v>
      </c>
      <c r="G30" s="4">
        <v>2489.52</v>
      </c>
      <c r="H30" s="4">
        <v>1.55</v>
      </c>
    </row>
    <row r="31" spans="2:8">
      <c r="B31" s="1" t="s">
        <v>1287</v>
      </c>
      <c r="C31" s="29" t="s">
        <v>127</v>
      </c>
      <c r="D31" s="1" t="s">
        <v>250</v>
      </c>
      <c r="E31" s="1" t="s">
        <v>262</v>
      </c>
      <c r="F31" s="4">
        <v>1318666</v>
      </c>
      <c r="G31" s="4">
        <v>2440.19</v>
      </c>
      <c r="H31" s="4">
        <v>1.52</v>
      </c>
    </row>
    <row r="32" spans="2:8">
      <c r="B32" s="1" t="s">
        <v>1085</v>
      </c>
      <c r="C32" s="29" t="s">
        <v>127</v>
      </c>
      <c r="D32" s="1" t="s">
        <v>227</v>
      </c>
      <c r="E32" s="1" t="s">
        <v>265</v>
      </c>
      <c r="F32" s="4">
        <v>65750</v>
      </c>
      <c r="G32" s="4">
        <v>2425.71</v>
      </c>
      <c r="H32" s="4">
        <v>1.51</v>
      </c>
    </row>
    <row r="33" spans="2:8">
      <c r="B33" s="1" t="s">
        <v>1028</v>
      </c>
      <c r="C33" s="29" t="s">
        <v>127</v>
      </c>
      <c r="D33" s="1" t="s">
        <v>145</v>
      </c>
      <c r="E33" s="1" t="s">
        <v>174</v>
      </c>
      <c r="F33" s="4">
        <v>294000</v>
      </c>
      <c r="G33" s="4">
        <v>2379.9299999999998</v>
      </c>
      <c r="H33" s="4">
        <v>1.48</v>
      </c>
    </row>
    <row r="34" spans="2:8">
      <c r="B34" s="1" t="s">
        <v>1029</v>
      </c>
      <c r="C34" s="29" t="s">
        <v>127</v>
      </c>
      <c r="D34" s="1" t="s">
        <v>165</v>
      </c>
      <c r="E34" s="1" t="s">
        <v>269</v>
      </c>
      <c r="F34" s="4">
        <v>38742</v>
      </c>
      <c r="G34" s="4">
        <v>2353.71</v>
      </c>
      <c r="H34" s="4">
        <v>1.46</v>
      </c>
    </row>
    <row r="35" spans="2:8">
      <c r="B35" s="1" t="s">
        <v>1300</v>
      </c>
      <c r="C35" s="29" t="s">
        <v>127</v>
      </c>
      <c r="D35" s="1" t="s">
        <v>145</v>
      </c>
      <c r="E35" s="1" t="s">
        <v>191</v>
      </c>
      <c r="F35" s="4">
        <v>9200</v>
      </c>
      <c r="G35" s="4">
        <v>2336.86</v>
      </c>
      <c r="H35" s="4">
        <v>1.45</v>
      </c>
    </row>
    <row r="36" spans="2:8">
      <c r="B36" s="1" t="s">
        <v>1441</v>
      </c>
      <c r="C36" s="29" t="s">
        <v>127</v>
      </c>
      <c r="D36" s="1" t="s">
        <v>133</v>
      </c>
      <c r="E36" s="1" t="s">
        <v>160</v>
      </c>
      <c r="F36" s="4">
        <v>552623</v>
      </c>
      <c r="G36" s="4">
        <v>2246.14</v>
      </c>
      <c r="H36" s="4">
        <v>1.4</v>
      </c>
    </row>
    <row r="37" spans="2:8">
      <c r="B37" s="1" t="s">
        <v>1064</v>
      </c>
      <c r="C37" s="29" t="s">
        <v>127</v>
      </c>
      <c r="D37" s="1" t="s">
        <v>139</v>
      </c>
      <c r="E37" s="1" t="s">
        <v>140</v>
      </c>
      <c r="F37" s="4">
        <v>77000</v>
      </c>
      <c r="G37" s="4">
        <v>2190.42</v>
      </c>
      <c r="H37" s="4">
        <v>1.36</v>
      </c>
    </row>
    <row r="38" spans="2:8">
      <c r="B38" s="1" t="s">
        <v>1057</v>
      </c>
      <c r="C38" s="29" t="s">
        <v>127</v>
      </c>
      <c r="D38" s="1" t="s">
        <v>151</v>
      </c>
      <c r="E38" s="1" t="s">
        <v>152</v>
      </c>
      <c r="F38" s="4">
        <v>41100</v>
      </c>
      <c r="G38" s="4">
        <v>2116.71</v>
      </c>
      <c r="H38" s="4">
        <v>1.32</v>
      </c>
    </row>
    <row r="39" spans="2:8">
      <c r="B39" s="1" t="s">
        <v>1050</v>
      </c>
      <c r="C39" s="29" t="s">
        <v>127</v>
      </c>
      <c r="D39" s="1" t="s">
        <v>175</v>
      </c>
      <c r="E39" s="1" t="s">
        <v>192</v>
      </c>
      <c r="F39" s="4">
        <v>308000</v>
      </c>
      <c r="G39" s="4">
        <v>2095.79</v>
      </c>
      <c r="H39" s="4">
        <v>1.3</v>
      </c>
    </row>
    <row r="40" spans="2:8">
      <c r="B40" s="1" t="s">
        <v>1127</v>
      </c>
      <c r="C40" s="29" t="s">
        <v>127</v>
      </c>
      <c r="D40" s="1" t="s">
        <v>175</v>
      </c>
      <c r="E40" s="1" t="s">
        <v>271</v>
      </c>
      <c r="F40" s="4">
        <v>284000</v>
      </c>
      <c r="G40" s="4">
        <v>1756.26</v>
      </c>
      <c r="H40" s="4">
        <v>1.0900000000000001</v>
      </c>
    </row>
    <row r="41" spans="2:8">
      <c r="B41" s="1" t="s">
        <v>1445</v>
      </c>
      <c r="C41" s="29" t="s">
        <v>127</v>
      </c>
      <c r="D41" s="1" t="s">
        <v>145</v>
      </c>
      <c r="E41" s="1" t="s">
        <v>276</v>
      </c>
      <c r="F41" s="4">
        <v>304000</v>
      </c>
      <c r="G41" s="4">
        <v>1656.95</v>
      </c>
      <c r="H41" s="4">
        <v>1.03</v>
      </c>
    </row>
    <row r="42" spans="2:8">
      <c r="B42" s="1" t="s">
        <v>1066</v>
      </c>
      <c r="C42" s="29" t="s">
        <v>127</v>
      </c>
      <c r="D42" s="1" t="s">
        <v>137</v>
      </c>
      <c r="E42" s="1" t="s">
        <v>272</v>
      </c>
      <c r="F42" s="4">
        <v>130000</v>
      </c>
      <c r="G42" s="4">
        <v>1641.84</v>
      </c>
      <c r="H42" s="4">
        <v>1.02</v>
      </c>
    </row>
    <row r="43" spans="2:8">
      <c r="B43" s="1" t="s">
        <v>1444</v>
      </c>
      <c r="C43" s="29" t="s">
        <v>127</v>
      </c>
      <c r="D43" s="1" t="s">
        <v>165</v>
      </c>
      <c r="E43" s="1" t="s">
        <v>273</v>
      </c>
      <c r="F43" s="4">
        <v>172438</v>
      </c>
      <c r="G43" s="4">
        <v>1637.47</v>
      </c>
      <c r="H43" s="4">
        <v>1.02</v>
      </c>
    </row>
    <row r="44" spans="2:8">
      <c r="B44" s="1" t="s">
        <v>1095</v>
      </c>
      <c r="C44" s="29" t="s">
        <v>127</v>
      </c>
      <c r="D44" s="1" t="s">
        <v>163</v>
      </c>
      <c r="E44" s="1" t="s">
        <v>177</v>
      </c>
      <c r="F44" s="4">
        <v>65000</v>
      </c>
      <c r="G44" s="4">
        <v>1516.71</v>
      </c>
      <c r="H44" s="4">
        <v>0.94</v>
      </c>
    </row>
    <row r="45" spans="2:8">
      <c r="B45" s="1" t="s">
        <v>1447</v>
      </c>
      <c r="C45" s="29" t="s">
        <v>127</v>
      </c>
      <c r="D45" s="1" t="s">
        <v>274</v>
      </c>
      <c r="E45" s="1" t="s">
        <v>275</v>
      </c>
      <c r="F45" s="4">
        <v>312000</v>
      </c>
      <c r="G45" s="4">
        <v>1436.6</v>
      </c>
      <c r="H45" s="4">
        <v>0.89</v>
      </c>
    </row>
    <row r="46" spans="2:8">
      <c r="B46" s="1" t="s">
        <v>1017</v>
      </c>
      <c r="C46" s="29" t="s">
        <v>127</v>
      </c>
      <c r="D46" s="1" t="s">
        <v>244</v>
      </c>
      <c r="E46" s="1" t="s">
        <v>279</v>
      </c>
      <c r="F46" s="4">
        <v>38500</v>
      </c>
      <c r="G46" s="4">
        <v>1427.29</v>
      </c>
      <c r="H46" s="4">
        <v>0.89</v>
      </c>
    </row>
    <row r="47" spans="2:8">
      <c r="B47" s="1" t="s">
        <v>1500</v>
      </c>
      <c r="C47" s="29" t="s">
        <v>127</v>
      </c>
      <c r="D47" s="1" t="s">
        <v>156</v>
      </c>
      <c r="E47" s="1" t="s">
        <v>277</v>
      </c>
      <c r="F47" s="4">
        <v>195000</v>
      </c>
      <c r="G47" s="4">
        <v>1421.94</v>
      </c>
      <c r="H47" s="4">
        <v>0.88</v>
      </c>
    </row>
    <row r="48" spans="2:8">
      <c r="B48" s="1" t="s">
        <v>280</v>
      </c>
      <c r="C48" s="29" t="s">
        <v>127</v>
      </c>
      <c r="D48" s="1" t="s">
        <v>128</v>
      </c>
      <c r="E48" s="1" t="s">
        <v>281</v>
      </c>
      <c r="F48" s="4">
        <v>273000</v>
      </c>
      <c r="G48" s="4">
        <v>1370.87</v>
      </c>
      <c r="H48" s="4">
        <v>0.85</v>
      </c>
    </row>
    <row r="49" spans="2:8">
      <c r="B49" s="1" t="s">
        <v>1102</v>
      </c>
      <c r="C49" s="29" t="s">
        <v>127</v>
      </c>
      <c r="D49" s="1" t="s">
        <v>175</v>
      </c>
      <c r="E49" s="1" t="s">
        <v>176</v>
      </c>
      <c r="F49" s="4">
        <v>92500</v>
      </c>
      <c r="G49" s="4">
        <v>1370.43</v>
      </c>
      <c r="H49" s="4">
        <v>0.85</v>
      </c>
    </row>
    <row r="50" spans="2:8">
      <c r="B50" s="1" t="s">
        <v>1108</v>
      </c>
      <c r="C50" s="29" t="s">
        <v>127</v>
      </c>
      <c r="D50" s="1" t="s">
        <v>133</v>
      </c>
      <c r="E50" s="1" t="s">
        <v>150</v>
      </c>
      <c r="F50" s="4">
        <v>30200</v>
      </c>
      <c r="G50" s="4">
        <v>1356.7</v>
      </c>
      <c r="H50" s="4">
        <v>0.84</v>
      </c>
    </row>
    <row r="51" spans="2:8">
      <c r="B51" s="1" t="s">
        <v>1443</v>
      </c>
      <c r="C51" s="29" t="s">
        <v>127</v>
      </c>
      <c r="D51" s="1" t="s">
        <v>151</v>
      </c>
      <c r="E51" s="1" t="s">
        <v>278</v>
      </c>
      <c r="F51" s="4">
        <v>25000</v>
      </c>
      <c r="G51" s="4">
        <v>1355.94</v>
      </c>
      <c r="H51" s="4">
        <v>0.84</v>
      </c>
    </row>
    <row r="52" spans="2:8">
      <c r="B52" s="1" t="s">
        <v>1044</v>
      </c>
      <c r="C52" s="29" t="s">
        <v>127</v>
      </c>
      <c r="D52" s="1" t="s">
        <v>147</v>
      </c>
      <c r="E52" s="1" t="s">
        <v>148</v>
      </c>
      <c r="F52" s="4">
        <v>1750</v>
      </c>
      <c r="G52" s="4">
        <v>1352.89</v>
      </c>
      <c r="H52" s="4">
        <v>0.84</v>
      </c>
    </row>
    <row r="53" spans="2:8">
      <c r="B53" s="1" t="s">
        <v>1062</v>
      </c>
      <c r="C53" s="29" t="s">
        <v>127</v>
      </c>
      <c r="D53" s="1" t="s">
        <v>175</v>
      </c>
      <c r="E53" s="1" t="s">
        <v>282</v>
      </c>
      <c r="F53" s="4">
        <v>118000</v>
      </c>
      <c r="G53" s="4">
        <v>1351.75</v>
      </c>
      <c r="H53" s="4">
        <v>0.84</v>
      </c>
    </row>
    <row r="54" spans="2:8">
      <c r="B54" s="1" t="s">
        <v>1448</v>
      </c>
      <c r="C54" s="29" t="s">
        <v>127</v>
      </c>
      <c r="D54" s="1" t="s">
        <v>194</v>
      </c>
      <c r="E54" s="1" t="s">
        <v>283</v>
      </c>
      <c r="F54" s="4">
        <v>103550</v>
      </c>
      <c r="G54" s="4">
        <v>1307.58</v>
      </c>
      <c r="H54" s="4">
        <v>0.81</v>
      </c>
    </row>
    <row r="55" spans="2:8">
      <c r="B55" s="1" t="s">
        <v>1401</v>
      </c>
      <c r="C55" s="29" t="s">
        <v>127</v>
      </c>
      <c r="D55" s="1" t="s">
        <v>154</v>
      </c>
      <c r="E55" s="1" t="s">
        <v>155</v>
      </c>
      <c r="F55" s="4">
        <v>126152</v>
      </c>
      <c r="G55" s="4">
        <v>1306.3</v>
      </c>
      <c r="H55" s="4">
        <v>0.81</v>
      </c>
    </row>
    <row r="56" spans="2:8">
      <c r="B56" s="1" t="s">
        <v>1074</v>
      </c>
      <c r="C56" s="29" t="s">
        <v>127</v>
      </c>
      <c r="D56" s="1" t="s">
        <v>139</v>
      </c>
      <c r="E56" s="1" t="s">
        <v>284</v>
      </c>
      <c r="F56" s="4">
        <v>88700</v>
      </c>
      <c r="G56" s="4">
        <v>1301.8900000000001</v>
      </c>
      <c r="H56" s="4">
        <v>0.81</v>
      </c>
    </row>
    <row r="57" spans="2:8">
      <c r="B57" s="1" t="s">
        <v>1048</v>
      </c>
      <c r="C57" s="29" t="s">
        <v>127</v>
      </c>
      <c r="D57" s="1" t="s">
        <v>188</v>
      </c>
      <c r="E57" s="1" t="s">
        <v>193</v>
      </c>
      <c r="F57" s="4">
        <v>262000</v>
      </c>
      <c r="G57" s="4">
        <v>1241.6199999999999</v>
      </c>
      <c r="H57" s="4">
        <v>0.77</v>
      </c>
    </row>
    <row r="58" spans="2:8">
      <c r="B58" s="1" t="s">
        <v>285</v>
      </c>
      <c r="C58" s="29" t="s">
        <v>127</v>
      </c>
      <c r="D58" s="1" t="s">
        <v>145</v>
      </c>
      <c r="E58" s="1" t="s">
        <v>286</v>
      </c>
      <c r="F58" s="4">
        <v>206000</v>
      </c>
      <c r="G58" s="4">
        <v>1195.83</v>
      </c>
      <c r="H58" s="4">
        <v>0.74</v>
      </c>
    </row>
    <row r="59" spans="2:8">
      <c r="B59" s="1" t="s">
        <v>1022</v>
      </c>
      <c r="C59" s="29" t="s">
        <v>127</v>
      </c>
      <c r="D59" s="1" t="s">
        <v>219</v>
      </c>
      <c r="E59" s="1" t="s">
        <v>287</v>
      </c>
      <c r="F59" s="4">
        <v>27500</v>
      </c>
      <c r="G59" s="4">
        <v>1172.06</v>
      </c>
      <c r="H59" s="4">
        <v>0.73</v>
      </c>
    </row>
    <row r="60" spans="2:8">
      <c r="B60" s="1" t="s">
        <v>1380</v>
      </c>
      <c r="C60" s="29" t="s">
        <v>127</v>
      </c>
      <c r="D60" s="1" t="s">
        <v>151</v>
      </c>
      <c r="E60" s="1" t="s">
        <v>288</v>
      </c>
      <c r="F60" s="4">
        <v>22875</v>
      </c>
      <c r="G60" s="4">
        <v>1154.58</v>
      </c>
      <c r="H60" s="4">
        <v>0.72</v>
      </c>
    </row>
    <row r="61" spans="2:8">
      <c r="B61" s="1" t="s">
        <v>1499</v>
      </c>
      <c r="C61" s="29" t="s">
        <v>127</v>
      </c>
      <c r="D61" s="1" t="s">
        <v>194</v>
      </c>
      <c r="E61" s="1" t="s">
        <v>195</v>
      </c>
      <c r="F61" s="4">
        <v>22406</v>
      </c>
      <c r="G61" s="4">
        <v>1117.68</v>
      </c>
      <c r="H61" s="4">
        <v>0.69</v>
      </c>
    </row>
    <row r="62" spans="2:8" s="10" customFormat="1">
      <c r="B62" s="35" t="s">
        <v>1510</v>
      </c>
      <c r="C62" s="34"/>
      <c r="F62" s="12"/>
      <c r="G62" s="33">
        <f>SUM(G14:G61)</f>
        <v>128051.19999999998</v>
      </c>
      <c r="H62" s="33">
        <f>SUM(H14:H61)</f>
        <v>79.59</v>
      </c>
    </row>
    <row r="63" spans="2:8" s="10" customFormat="1">
      <c r="B63" s="32" t="s">
        <v>1511</v>
      </c>
      <c r="C63" s="34"/>
      <c r="F63" s="12"/>
      <c r="G63" s="12"/>
      <c r="H63" s="12"/>
    </row>
    <row r="64" spans="2:8" s="10" customFormat="1">
      <c r="B64" s="32" t="s">
        <v>1512</v>
      </c>
      <c r="C64" s="34"/>
      <c r="F64" s="12"/>
      <c r="G64" s="12"/>
      <c r="H64" s="12"/>
    </row>
    <row r="65" spans="2:8">
      <c r="B65" s="1" t="s">
        <v>249</v>
      </c>
      <c r="C65" s="29" t="s">
        <v>127</v>
      </c>
      <c r="D65" s="1" t="s">
        <v>250</v>
      </c>
      <c r="E65" s="1" t="s">
        <v>251</v>
      </c>
      <c r="F65" s="4">
        <v>850300</v>
      </c>
      <c r="G65" s="4">
        <v>1029.29</v>
      </c>
      <c r="H65" s="4">
        <v>0.64</v>
      </c>
    </row>
    <row r="66" spans="2:8" s="10" customFormat="1">
      <c r="B66" s="32" t="s">
        <v>1513</v>
      </c>
      <c r="C66" s="34"/>
      <c r="F66" s="12"/>
      <c r="G66" s="33">
        <f>SUM(G65)</f>
        <v>1029.29</v>
      </c>
      <c r="H66" s="33">
        <f>SUM(H65)</f>
        <v>0.64</v>
      </c>
    </row>
    <row r="67" spans="2:8" s="10" customFormat="1">
      <c r="B67" s="32" t="s">
        <v>1514</v>
      </c>
      <c r="C67" s="17"/>
      <c r="D67" s="32"/>
      <c r="E67" s="32"/>
      <c r="F67" s="33"/>
      <c r="G67" s="33">
        <f>+G62+G66</f>
        <v>129080.48999999998</v>
      </c>
      <c r="H67" s="33">
        <f>+H62+H66</f>
        <v>80.23</v>
      </c>
    </row>
    <row r="68" spans="2:8">
      <c r="B68" s="6" t="s">
        <v>94</v>
      </c>
      <c r="C68" s="30" t="s">
        <v>95</v>
      </c>
      <c r="D68" s="6" t="s">
        <v>96</v>
      </c>
      <c r="E68" s="6" t="s">
        <v>97</v>
      </c>
      <c r="F68" s="7" t="s">
        <v>98</v>
      </c>
      <c r="G68" s="7" t="s">
        <v>99</v>
      </c>
      <c r="H68" s="7" t="s">
        <v>100</v>
      </c>
    </row>
    <row r="69" spans="2:8">
      <c r="B69" s="2" t="s">
        <v>101</v>
      </c>
    </row>
    <row r="70" spans="2:8">
      <c r="B70" s="2" t="s">
        <v>102</v>
      </c>
    </row>
    <row r="71" spans="2:8">
      <c r="B71" s="2" t="s">
        <v>103</v>
      </c>
    </row>
    <row r="72" spans="2:8">
      <c r="B72" s="1" t="s">
        <v>294</v>
      </c>
      <c r="C72" s="29">
        <v>5.77</v>
      </c>
      <c r="D72" s="1" t="s">
        <v>104</v>
      </c>
      <c r="E72" s="1" t="s">
        <v>295</v>
      </c>
      <c r="F72" s="4">
        <v>3000000</v>
      </c>
      <c r="G72" s="4">
        <v>3173.55</v>
      </c>
      <c r="H72" s="4">
        <v>1.97</v>
      </c>
    </row>
    <row r="73" spans="2:8">
      <c r="B73" s="1" t="s">
        <v>296</v>
      </c>
      <c r="C73" s="29">
        <v>6.41</v>
      </c>
      <c r="D73" s="1" t="s">
        <v>104</v>
      </c>
      <c r="E73" s="1" t="s">
        <v>297</v>
      </c>
      <c r="F73" s="4">
        <v>2000000</v>
      </c>
      <c r="G73" s="4">
        <v>2047.41</v>
      </c>
      <c r="H73" s="4">
        <v>1.27</v>
      </c>
    </row>
    <row r="74" spans="2:8">
      <c r="B74" s="1" t="s">
        <v>298</v>
      </c>
      <c r="C74" s="29">
        <v>6.39</v>
      </c>
      <c r="D74" s="1" t="s">
        <v>104</v>
      </c>
      <c r="E74" s="1" t="s">
        <v>299</v>
      </c>
      <c r="F74" s="4">
        <v>1162900</v>
      </c>
      <c r="G74" s="4">
        <v>1138.94</v>
      </c>
      <c r="H74" s="4">
        <v>0.71</v>
      </c>
    </row>
    <row r="75" spans="2:8">
      <c r="B75" s="1" t="s">
        <v>300</v>
      </c>
      <c r="C75" s="29">
        <v>6.33</v>
      </c>
      <c r="D75" s="1" t="s">
        <v>104</v>
      </c>
      <c r="E75" s="1" t="s">
        <v>301</v>
      </c>
      <c r="F75" s="4">
        <v>200000</v>
      </c>
      <c r="G75" s="4">
        <v>210.63</v>
      </c>
      <c r="H75" s="4">
        <v>0.13</v>
      </c>
    </row>
    <row r="76" spans="2:8">
      <c r="B76" s="2" t="s">
        <v>106</v>
      </c>
      <c r="C76" s="31"/>
      <c r="D76" s="2"/>
      <c r="E76" s="2"/>
      <c r="F76" s="8"/>
      <c r="G76" s="8">
        <f>SUM(G68:G75)</f>
        <v>6570.53</v>
      </c>
      <c r="H76" s="8">
        <f>SUM(H68:H75)</f>
        <v>4.08</v>
      </c>
    </row>
    <row r="77" spans="2:8">
      <c r="B77" s="2" t="s">
        <v>302</v>
      </c>
    </row>
    <row r="78" spans="2:8">
      <c r="B78" s="1" t="s">
        <v>1501</v>
      </c>
      <c r="C78" s="29">
        <v>6.66</v>
      </c>
      <c r="D78" s="1" t="s">
        <v>303</v>
      </c>
      <c r="E78" s="1" t="s">
        <v>304</v>
      </c>
      <c r="F78" s="4">
        <v>160</v>
      </c>
      <c r="G78" s="4">
        <v>1575.53</v>
      </c>
      <c r="H78" s="4">
        <v>0.98</v>
      </c>
    </row>
    <row r="79" spans="2:8">
      <c r="B79" s="1" t="s">
        <v>1360</v>
      </c>
      <c r="C79" s="29">
        <v>5.89</v>
      </c>
      <c r="D79" s="1" t="s">
        <v>303</v>
      </c>
      <c r="E79" s="1" t="s">
        <v>305</v>
      </c>
      <c r="F79" s="4">
        <v>150</v>
      </c>
      <c r="G79" s="4">
        <v>1492.61</v>
      </c>
      <c r="H79" s="4">
        <v>0.93</v>
      </c>
    </row>
    <row r="80" spans="2:8">
      <c r="B80" s="1" t="s">
        <v>1303</v>
      </c>
      <c r="C80" s="29">
        <v>6.55</v>
      </c>
      <c r="D80" s="1" t="s">
        <v>303</v>
      </c>
      <c r="E80" s="1" t="s">
        <v>306</v>
      </c>
      <c r="F80" s="4">
        <v>150</v>
      </c>
      <c r="G80" s="4">
        <v>1490.41</v>
      </c>
      <c r="H80" s="4">
        <v>0.93</v>
      </c>
    </row>
    <row r="81" spans="2:8">
      <c r="B81" s="1" t="s">
        <v>1347</v>
      </c>
      <c r="C81" s="29">
        <v>6.64</v>
      </c>
      <c r="D81" s="1" t="s">
        <v>303</v>
      </c>
      <c r="E81" s="1" t="s">
        <v>307</v>
      </c>
      <c r="F81" s="4">
        <v>150</v>
      </c>
      <c r="G81" s="4">
        <v>1484.78</v>
      </c>
      <c r="H81" s="4">
        <v>0.92</v>
      </c>
    </row>
    <row r="82" spans="2:8">
      <c r="B82" s="1" t="s">
        <v>1319</v>
      </c>
      <c r="C82" s="29">
        <v>6.66</v>
      </c>
      <c r="D82" s="1" t="s">
        <v>303</v>
      </c>
      <c r="E82" s="1" t="s">
        <v>308</v>
      </c>
      <c r="F82" s="4">
        <v>120</v>
      </c>
      <c r="G82" s="4">
        <v>1184.4100000000001</v>
      </c>
      <c r="H82" s="4">
        <v>0.74</v>
      </c>
    </row>
    <row r="83" spans="2:8">
      <c r="B83" s="1" t="s">
        <v>1324</v>
      </c>
      <c r="C83" s="29">
        <v>6.66</v>
      </c>
      <c r="D83" s="1" t="s">
        <v>303</v>
      </c>
      <c r="E83" s="1" t="s">
        <v>309</v>
      </c>
      <c r="F83" s="4">
        <v>110</v>
      </c>
      <c r="G83" s="4">
        <v>1084.8499999999999</v>
      </c>
      <c r="H83" s="4">
        <v>0.67</v>
      </c>
    </row>
    <row r="84" spans="2:8">
      <c r="B84" s="1" t="s">
        <v>1502</v>
      </c>
      <c r="C84" s="29">
        <v>6.04</v>
      </c>
      <c r="D84" s="1" t="s">
        <v>310</v>
      </c>
      <c r="E84" s="1" t="s">
        <v>311</v>
      </c>
      <c r="F84" s="4">
        <v>100</v>
      </c>
      <c r="G84" s="4">
        <v>997.02</v>
      </c>
      <c r="H84" s="4">
        <v>0.62</v>
      </c>
    </row>
    <row r="85" spans="2:8">
      <c r="B85" s="1" t="s">
        <v>1503</v>
      </c>
      <c r="C85" s="29">
        <v>10.72</v>
      </c>
      <c r="D85" s="1" t="s">
        <v>312</v>
      </c>
      <c r="E85" s="1" t="s">
        <v>313</v>
      </c>
      <c r="F85" s="4">
        <v>71350</v>
      </c>
      <c r="G85" s="4">
        <v>597.34</v>
      </c>
      <c r="H85" s="4">
        <v>0.37</v>
      </c>
    </row>
    <row r="86" spans="2:8">
      <c r="B86" s="1" t="s">
        <v>314</v>
      </c>
      <c r="C86" s="29">
        <v>5.71</v>
      </c>
      <c r="D86" s="1" t="s">
        <v>303</v>
      </c>
      <c r="E86" s="1" t="s">
        <v>315</v>
      </c>
      <c r="F86" s="4">
        <v>50</v>
      </c>
      <c r="G86" s="4">
        <v>523.28</v>
      </c>
      <c r="H86" s="4">
        <v>0.33</v>
      </c>
    </row>
    <row r="87" spans="2:8">
      <c r="B87" s="1" t="s">
        <v>1365</v>
      </c>
      <c r="C87" s="29">
        <v>5.96</v>
      </c>
      <c r="D87" s="1" t="s">
        <v>316</v>
      </c>
      <c r="E87" s="1" t="s">
        <v>317</v>
      </c>
      <c r="F87" s="4">
        <v>250</v>
      </c>
      <c r="G87" s="4">
        <v>521.42999999999995</v>
      </c>
      <c r="H87" s="4">
        <v>0.32</v>
      </c>
    </row>
    <row r="88" spans="2:8">
      <c r="B88" s="1" t="s">
        <v>1366</v>
      </c>
      <c r="C88" s="29">
        <v>6.16</v>
      </c>
      <c r="D88" s="1" t="s">
        <v>316</v>
      </c>
      <c r="E88" s="1" t="s">
        <v>318</v>
      </c>
      <c r="F88" s="4">
        <v>250</v>
      </c>
      <c r="G88" s="4">
        <v>521.21</v>
      </c>
      <c r="H88" s="4">
        <v>0.32</v>
      </c>
    </row>
    <row r="89" spans="2:8">
      <c r="B89" s="1" t="s">
        <v>1368</v>
      </c>
      <c r="C89" s="29">
        <v>6.65</v>
      </c>
      <c r="D89" s="1" t="s">
        <v>316</v>
      </c>
      <c r="E89" s="1" t="s">
        <v>319</v>
      </c>
      <c r="F89" s="4">
        <v>250</v>
      </c>
      <c r="G89" s="4">
        <v>513.41</v>
      </c>
      <c r="H89" s="4">
        <v>0.32</v>
      </c>
    </row>
    <row r="90" spans="2:8">
      <c r="B90" s="1" t="s">
        <v>1504</v>
      </c>
      <c r="C90" s="29">
        <v>6.66</v>
      </c>
      <c r="D90" s="1" t="s">
        <v>303</v>
      </c>
      <c r="E90" s="1" t="s">
        <v>320</v>
      </c>
      <c r="F90" s="4">
        <v>10</v>
      </c>
      <c r="G90" s="4">
        <v>97.72</v>
      </c>
      <c r="H90" s="4">
        <v>0.06</v>
      </c>
    </row>
    <row r="91" spans="2:8">
      <c r="B91" s="1" t="s">
        <v>1505</v>
      </c>
      <c r="C91" s="29">
        <v>3.73</v>
      </c>
      <c r="D91" s="1" t="s">
        <v>303</v>
      </c>
      <c r="E91" s="1" t="s">
        <v>321</v>
      </c>
      <c r="F91" s="4">
        <v>4</v>
      </c>
      <c r="G91" s="4">
        <v>40.380000000000003</v>
      </c>
      <c r="H91" s="4">
        <v>0.03</v>
      </c>
    </row>
    <row r="92" spans="2:8">
      <c r="B92" s="1" t="s">
        <v>322</v>
      </c>
      <c r="C92" s="29">
        <v>3.75</v>
      </c>
      <c r="D92" s="1" t="s">
        <v>316</v>
      </c>
      <c r="E92" s="1" t="s">
        <v>323</v>
      </c>
      <c r="F92" s="4">
        <v>2</v>
      </c>
      <c r="G92" s="4">
        <v>20.22</v>
      </c>
      <c r="H92" s="4">
        <v>0.01</v>
      </c>
    </row>
    <row r="93" spans="2:8">
      <c r="B93" s="2" t="s">
        <v>324</v>
      </c>
      <c r="C93" s="31"/>
      <c r="D93" s="2"/>
      <c r="E93" s="2"/>
      <c r="F93" s="8"/>
      <c r="G93" s="8">
        <f>SUM(G77:G92)</f>
        <v>12144.6</v>
      </c>
      <c r="H93" s="8">
        <f>SUM(H77:H92)</f>
        <v>7.5500000000000007</v>
      </c>
    </row>
    <row r="94" spans="2:8">
      <c r="B94" s="2" t="s">
        <v>325</v>
      </c>
    </row>
    <row r="95" spans="2:8">
      <c r="B95" s="1" t="s">
        <v>1506</v>
      </c>
      <c r="C95" s="29">
        <v>6.1</v>
      </c>
      <c r="D95" s="1" t="s">
        <v>303</v>
      </c>
      <c r="E95" s="1" t="s">
        <v>326</v>
      </c>
      <c r="F95" s="4">
        <v>40</v>
      </c>
      <c r="G95" s="4">
        <v>414.33</v>
      </c>
      <c r="H95" s="4">
        <v>0.26</v>
      </c>
    </row>
    <row r="96" spans="2:8">
      <c r="B96" s="2" t="s">
        <v>327</v>
      </c>
      <c r="C96" s="31"/>
      <c r="D96" s="2"/>
      <c r="E96" s="2"/>
      <c r="F96" s="8"/>
      <c r="G96" s="8">
        <f>SUM(G94:G95)</f>
        <v>414.33</v>
      </c>
      <c r="H96" s="8">
        <f>SUM(H94:H95)</f>
        <v>0.26</v>
      </c>
    </row>
    <row r="97" spans="2:11">
      <c r="B97" s="2" t="s">
        <v>107</v>
      </c>
    </row>
    <row r="98" spans="2:11">
      <c r="B98" s="1" t="s">
        <v>1375</v>
      </c>
      <c r="C98" s="29">
        <v>5.63</v>
      </c>
      <c r="D98" s="1" t="s">
        <v>109</v>
      </c>
      <c r="E98" s="1" t="s">
        <v>328</v>
      </c>
      <c r="F98" s="4">
        <v>500</v>
      </c>
      <c r="G98" s="4">
        <v>2435.4499999999998</v>
      </c>
      <c r="H98" s="4">
        <v>1.51</v>
      </c>
    </row>
    <row r="99" spans="2:11">
      <c r="B99" s="1" t="s">
        <v>1374</v>
      </c>
      <c r="C99" s="29">
        <v>4.75</v>
      </c>
      <c r="D99" s="1" t="s">
        <v>108</v>
      </c>
      <c r="E99" s="1" t="s">
        <v>329</v>
      </c>
      <c r="F99" s="4">
        <v>300</v>
      </c>
      <c r="G99" s="4">
        <v>1456.96</v>
      </c>
      <c r="H99" s="4">
        <v>0.91</v>
      </c>
    </row>
    <row r="100" spans="2:11">
      <c r="B100" s="1" t="s">
        <v>1330</v>
      </c>
      <c r="C100" s="29">
        <v>4.9000000000000004</v>
      </c>
      <c r="D100" s="1" t="s">
        <v>108</v>
      </c>
      <c r="E100" s="1" t="s">
        <v>330</v>
      </c>
      <c r="F100" s="4">
        <v>300</v>
      </c>
      <c r="G100" s="4">
        <v>1441.56</v>
      </c>
      <c r="H100" s="4">
        <v>0.9</v>
      </c>
    </row>
    <row r="101" spans="2:11">
      <c r="B101" s="2" t="s">
        <v>110</v>
      </c>
      <c r="C101" s="31"/>
      <c r="D101" s="2"/>
      <c r="E101" s="2"/>
      <c r="F101" s="8"/>
      <c r="G101" s="8">
        <f>SUM(G97:G100)</f>
        <v>5333.9699999999993</v>
      </c>
      <c r="H101" s="8">
        <f>SUM(H97:H100)</f>
        <v>3.32</v>
      </c>
    </row>
    <row r="102" spans="2:11">
      <c r="B102" s="2" t="s">
        <v>111</v>
      </c>
      <c r="C102" s="31"/>
      <c r="D102" s="2"/>
      <c r="E102" s="2"/>
      <c r="F102" s="8"/>
      <c r="G102" s="8">
        <v>5459.89</v>
      </c>
      <c r="H102" s="8">
        <v>3.39</v>
      </c>
    </row>
    <row r="103" spans="2:11">
      <c r="B103" s="2" t="s">
        <v>112</v>
      </c>
      <c r="C103" s="31"/>
      <c r="D103" s="2"/>
      <c r="E103" s="2"/>
      <c r="F103" s="8"/>
      <c r="G103" s="8">
        <v>159003.81000000003</v>
      </c>
      <c r="H103" s="8">
        <v>98.86</v>
      </c>
      <c r="J103" s="5"/>
      <c r="K103" s="5"/>
    </row>
    <row r="104" spans="2:11">
      <c r="B104" s="2" t="s">
        <v>113</v>
      </c>
      <c r="C104" s="31"/>
      <c r="D104" s="2"/>
      <c r="E104" s="2"/>
      <c r="F104" s="8"/>
      <c r="G104" s="8">
        <v>1825.4768636999788</v>
      </c>
      <c r="H104" s="8">
        <v>1.1400000000000006</v>
      </c>
    </row>
    <row r="105" spans="2:11">
      <c r="B105" s="2" t="s">
        <v>114</v>
      </c>
      <c r="C105" s="31"/>
      <c r="D105" s="2"/>
      <c r="E105" s="2"/>
      <c r="F105" s="8"/>
      <c r="G105" s="8">
        <v>160829.28686369999</v>
      </c>
      <c r="H105" s="8">
        <v>100</v>
      </c>
    </row>
    <row r="106" spans="2:11">
      <c r="B106" s="1" t="s">
        <v>115</v>
      </c>
    </row>
    <row r="107" spans="2:11">
      <c r="B107" s="1" t="s">
        <v>116</v>
      </c>
    </row>
    <row r="108" spans="2:11">
      <c r="B108" s="1" t="s">
        <v>117</v>
      </c>
      <c r="C108" s="37">
        <v>44500</v>
      </c>
    </row>
    <row r="109" spans="2:11" ht="25.5">
      <c r="B109" s="9" t="s">
        <v>118</v>
      </c>
      <c r="C109" s="29" t="s">
        <v>119</v>
      </c>
    </row>
    <row r="110" spans="2:11">
      <c r="B110" s="2"/>
    </row>
    <row r="111" spans="2:11">
      <c r="B111" s="2" t="s">
        <v>120</v>
      </c>
    </row>
    <row r="112" spans="2:11">
      <c r="B112" s="2" t="s">
        <v>199</v>
      </c>
    </row>
    <row r="113" spans="2:8">
      <c r="B113" s="2" t="s">
        <v>121</v>
      </c>
    </row>
    <row r="114" spans="2:8">
      <c r="B114" s="2" t="s">
        <v>331</v>
      </c>
      <c r="C114" s="31"/>
    </row>
    <row r="115" spans="2:8">
      <c r="B115" s="2" t="s">
        <v>332</v>
      </c>
      <c r="C115" s="31"/>
    </row>
    <row r="116" spans="2:8">
      <c r="B116" s="2" t="s">
        <v>333</v>
      </c>
      <c r="C116" s="31"/>
    </row>
    <row r="117" spans="2:8">
      <c r="B117" s="2" t="s">
        <v>334</v>
      </c>
      <c r="C117" s="31"/>
    </row>
    <row r="118" spans="2:8">
      <c r="B118" s="2" t="s">
        <v>1538</v>
      </c>
      <c r="C118" s="31"/>
    </row>
    <row r="119" spans="2:8">
      <c r="B119" s="2" t="s">
        <v>1539</v>
      </c>
    </row>
    <row r="120" spans="2:8">
      <c r="B120" s="2" t="s">
        <v>122</v>
      </c>
    </row>
    <row r="121" spans="2:8">
      <c r="B121" s="2" t="s">
        <v>123</v>
      </c>
    </row>
    <row r="125" spans="2:8" s="10" customFormat="1">
      <c r="B125" s="38" t="s">
        <v>1518</v>
      </c>
      <c r="C125" s="39"/>
      <c r="F125" s="12"/>
      <c r="G125" s="12"/>
      <c r="H125" s="12"/>
    </row>
    <row r="126" spans="2:8" s="10" customFormat="1">
      <c r="B126"/>
      <c r="C126" s="39"/>
      <c r="F126" s="12"/>
      <c r="G126" s="12"/>
      <c r="H126" s="12"/>
    </row>
    <row r="127" spans="2:8" s="10" customFormat="1">
      <c r="B127"/>
      <c r="C127" s="39"/>
      <c r="F127" s="12"/>
      <c r="G127" s="12"/>
      <c r="H127" s="12"/>
    </row>
    <row r="128" spans="2:8" s="10" customFormat="1">
      <c r="B128" t="s">
        <v>1519</v>
      </c>
      <c r="C128" s="40">
        <v>294368055</v>
      </c>
      <c r="F128" s="12"/>
      <c r="G128" s="12"/>
      <c r="H128" s="12"/>
    </row>
    <row r="129" spans="2:8" s="10" customFormat="1">
      <c r="B129"/>
      <c r="C129" s="41"/>
      <c r="F129" s="12"/>
      <c r="G129" s="12"/>
      <c r="H129" s="12"/>
    </row>
    <row r="130" spans="2:8" s="10" customFormat="1">
      <c r="B130" t="s">
        <v>1520</v>
      </c>
      <c r="C130" s="40">
        <v>236588055</v>
      </c>
      <c r="F130" s="12"/>
      <c r="G130" s="12"/>
      <c r="H130" s="12"/>
    </row>
    <row r="131" spans="2:8" s="10" customFormat="1">
      <c r="B131"/>
      <c r="C131" s="41"/>
      <c r="F131" s="12"/>
      <c r="G131" s="12"/>
      <c r="H131" s="12"/>
    </row>
    <row r="132" spans="2:8" s="10" customFormat="1">
      <c r="B132" t="s">
        <v>1521</v>
      </c>
      <c r="C132" s="41">
        <v>57780000</v>
      </c>
      <c r="F132" s="12"/>
      <c r="G132" s="12"/>
      <c r="H132" s="12"/>
    </row>
    <row r="133" spans="2:8" s="10" customFormat="1">
      <c r="B133"/>
      <c r="C133" s="41"/>
      <c r="F133" s="12"/>
      <c r="G133" s="12"/>
      <c r="H133" s="12"/>
    </row>
    <row r="134" spans="2:8" s="10" customFormat="1">
      <c r="B134" s="38" t="s">
        <v>1522</v>
      </c>
      <c r="C134" s="42">
        <v>130738066</v>
      </c>
      <c r="F134" s="12"/>
      <c r="G134" s="12"/>
      <c r="H134" s="12"/>
    </row>
    <row r="135" spans="2:8" s="10" customFormat="1">
      <c r="B135"/>
      <c r="C135" s="41"/>
      <c r="F135" s="12"/>
      <c r="G135" s="12"/>
      <c r="H135" s="12"/>
    </row>
    <row r="136" spans="2:8" s="10" customFormat="1">
      <c r="B136" t="s">
        <v>1523</v>
      </c>
      <c r="C136" s="40">
        <v>59388066</v>
      </c>
      <c r="F136" s="12"/>
      <c r="G136" s="12"/>
      <c r="H136" s="12"/>
    </row>
    <row r="137" spans="2:8" s="10" customFormat="1">
      <c r="B137"/>
      <c r="C137" s="41"/>
      <c r="F137" s="12"/>
      <c r="G137" s="12"/>
      <c r="H137" s="12"/>
    </row>
    <row r="138" spans="2:8" s="10" customFormat="1" ht="25.5">
      <c r="B138" s="43" t="s">
        <v>1524</v>
      </c>
      <c r="C138" s="40">
        <v>71350000</v>
      </c>
      <c r="F138" s="12"/>
      <c r="G138" s="12"/>
      <c r="H138" s="12"/>
    </row>
    <row r="139" spans="2:8" s="10" customFormat="1">
      <c r="B139"/>
      <c r="C139" s="41"/>
      <c r="F139" s="12"/>
      <c r="G139" s="12"/>
      <c r="H139" s="12"/>
    </row>
    <row r="140" spans="2:8" s="10" customFormat="1">
      <c r="B140" s="38" t="s">
        <v>1525</v>
      </c>
      <c r="C140" s="42">
        <v>130738066</v>
      </c>
      <c r="F140" s="12"/>
      <c r="G140" s="12"/>
      <c r="H140" s="12"/>
    </row>
  </sheetData>
  <mergeCells count="3">
    <mergeCell ref="B1:E1"/>
    <mergeCell ref="C3:C6"/>
    <mergeCell ref="D3:D6"/>
  </mergeCells>
  <hyperlinks>
    <hyperlink ref="A1" location="Index!A1" display="Index" xr:uid="{34E8C9B9-8F99-4EE5-92B3-7278A47044A4}"/>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CBBB-45FC-4BC4-A50D-7367A8AE7F9E}">
  <dimension ref="A1:IV102"/>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29" customWidth="1"/>
    <col min="4" max="4" width="30.28515625" style="16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256">
      <c r="A1" s="3" t="s">
        <v>0</v>
      </c>
      <c r="B1" s="405" t="s">
        <v>23</v>
      </c>
      <c r="C1" s="405"/>
      <c r="D1" s="405"/>
      <c r="E1" s="405"/>
    </row>
    <row r="2" spans="1:256" ht="13.5" thickBot="1"/>
    <row r="3" spans="1:256" ht="15">
      <c r="A3" s="10"/>
      <c r="B3" s="11" t="s">
        <v>1008</v>
      </c>
      <c r="C3" s="443"/>
      <c r="D3" s="449"/>
      <c r="E3" s="10"/>
      <c r="F3" s="12"/>
      <c r="G3" s="12"/>
      <c r="H3" s="12"/>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30">
      <c r="A4" s="10"/>
      <c r="B4" s="15" t="s">
        <v>1009</v>
      </c>
      <c r="C4" s="444"/>
      <c r="D4" s="450"/>
      <c r="E4" s="10"/>
      <c r="F4" s="12"/>
      <c r="G4" s="12"/>
      <c r="H4" s="12"/>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15" t="s">
        <v>915</v>
      </c>
      <c r="C5" s="444"/>
      <c r="D5" s="450"/>
      <c r="E5" s="10"/>
      <c r="F5" s="12"/>
      <c r="G5" s="12"/>
      <c r="H5" s="12"/>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45.75" thickBot="1">
      <c r="A6" s="10"/>
      <c r="B6" s="16" t="s">
        <v>2413</v>
      </c>
      <c r="C6" s="445"/>
      <c r="D6" s="451"/>
      <c r="E6" s="10"/>
      <c r="F6" s="12"/>
      <c r="G6" s="12"/>
      <c r="H6" s="12"/>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c r="A7" s="10"/>
      <c r="B7" s="10"/>
      <c r="C7" s="17" t="s">
        <v>918</v>
      </c>
      <c r="D7" s="164" t="s">
        <v>919</v>
      </c>
      <c r="E7" s="10"/>
      <c r="F7" s="12"/>
      <c r="G7" s="12"/>
      <c r="H7" s="12"/>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9" spans="1:256">
      <c r="B9" s="1" t="s">
        <v>93</v>
      </c>
    </row>
    <row r="11" spans="1:256">
      <c r="B11" s="6" t="s">
        <v>94</v>
      </c>
      <c r="C11" s="30" t="s">
        <v>95</v>
      </c>
      <c r="D11" s="163" t="s">
        <v>124</v>
      </c>
      <c r="E11" s="6" t="s">
        <v>97</v>
      </c>
      <c r="F11" s="7" t="s">
        <v>98</v>
      </c>
      <c r="G11" s="7" t="s">
        <v>99</v>
      </c>
      <c r="H11" s="7" t="s">
        <v>100</v>
      </c>
      <c r="I11" s="2" t="s">
        <v>125</v>
      </c>
    </row>
    <row r="12" spans="1:256">
      <c r="B12" s="2" t="s">
        <v>126</v>
      </c>
    </row>
    <row r="13" spans="1:256">
      <c r="B13" s="2" t="s">
        <v>102</v>
      </c>
    </row>
    <row r="14" spans="1:256">
      <c r="B14" s="1" t="s">
        <v>1090</v>
      </c>
      <c r="C14" s="29" t="s">
        <v>127</v>
      </c>
      <c r="D14" s="161" t="s">
        <v>128</v>
      </c>
      <c r="E14" s="1" t="s">
        <v>129</v>
      </c>
      <c r="F14" s="4">
        <v>57900</v>
      </c>
      <c r="G14" s="4">
        <v>464.39</v>
      </c>
      <c r="H14" s="4">
        <v>2.46</v>
      </c>
    </row>
    <row r="15" spans="1:256">
      <c r="B15" s="1" t="s">
        <v>1285</v>
      </c>
      <c r="C15" s="29" t="s">
        <v>127</v>
      </c>
      <c r="D15" s="161" t="s">
        <v>128</v>
      </c>
      <c r="E15" s="1" t="s">
        <v>132</v>
      </c>
      <c r="F15" s="4">
        <v>22200</v>
      </c>
      <c r="G15" s="4">
        <v>351.39</v>
      </c>
      <c r="H15" s="4">
        <v>1.86</v>
      </c>
    </row>
    <row r="16" spans="1:256">
      <c r="B16" s="1" t="s">
        <v>1039</v>
      </c>
      <c r="C16" s="29" t="s">
        <v>127</v>
      </c>
      <c r="D16" s="161" t="s">
        <v>130</v>
      </c>
      <c r="E16" s="1" t="s">
        <v>131</v>
      </c>
      <c r="F16" s="4">
        <v>13000</v>
      </c>
      <c r="G16" s="4">
        <v>329.71</v>
      </c>
      <c r="H16" s="4">
        <v>1.74</v>
      </c>
    </row>
    <row r="17" spans="2:8">
      <c r="B17" s="1" t="s">
        <v>1012</v>
      </c>
      <c r="C17" s="29" t="s">
        <v>127</v>
      </c>
      <c r="D17" s="161" t="s">
        <v>133</v>
      </c>
      <c r="E17" s="1" t="s">
        <v>135</v>
      </c>
      <c r="F17" s="4">
        <v>7000</v>
      </c>
      <c r="G17" s="4">
        <v>237.84</v>
      </c>
      <c r="H17" s="4">
        <v>1.26</v>
      </c>
    </row>
    <row r="18" spans="2:8">
      <c r="B18" s="1" t="s">
        <v>1286</v>
      </c>
      <c r="C18" s="29" t="s">
        <v>127</v>
      </c>
      <c r="D18" s="161" t="s">
        <v>133</v>
      </c>
      <c r="E18" s="1" t="s">
        <v>134</v>
      </c>
      <c r="F18" s="4">
        <v>13200</v>
      </c>
      <c r="G18" s="4">
        <v>220.14</v>
      </c>
      <c r="H18" s="4">
        <v>1.1599999999999999</v>
      </c>
    </row>
    <row r="19" spans="2:8">
      <c r="B19" s="1" t="s">
        <v>1014</v>
      </c>
      <c r="C19" s="29" t="s">
        <v>127</v>
      </c>
      <c r="D19" s="161" t="s">
        <v>145</v>
      </c>
      <c r="E19" s="1" t="s">
        <v>146</v>
      </c>
      <c r="F19" s="4">
        <v>83000</v>
      </c>
      <c r="G19" s="4">
        <v>185.26</v>
      </c>
      <c r="H19" s="4">
        <v>0.98</v>
      </c>
    </row>
    <row r="20" spans="2:8">
      <c r="B20" s="1" t="s">
        <v>1013</v>
      </c>
      <c r="C20" s="29" t="s">
        <v>127</v>
      </c>
      <c r="D20" s="161" t="s">
        <v>133</v>
      </c>
      <c r="E20" s="1" t="s">
        <v>260</v>
      </c>
      <c r="F20" s="4">
        <v>15000</v>
      </c>
      <c r="G20" s="4">
        <v>171.56</v>
      </c>
      <c r="H20" s="4">
        <v>0.91</v>
      </c>
    </row>
    <row r="21" spans="2:8">
      <c r="B21" s="1" t="s">
        <v>1438</v>
      </c>
      <c r="C21" s="29" t="s">
        <v>127</v>
      </c>
      <c r="D21" s="161" t="s">
        <v>139</v>
      </c>
      <c r="E21" s="1" t="s">
        <v>261</v>
      </c>
      <c r="F21" s="4">
        <v>15800</v>
      </c>
      <c r="G21" s="4">
        <v>166.71</v>
      </c>
      <c r="H21" s="4">
        <v>0.88</v>
      </c>
    </row>
    <row r="22" spans="2:8">
      <c r="B22" s="1" t="s">
        <v>1411</v>
      </c>
      <c r="C22" s="29" t="s">
        <v>127</v>
      </c>
      <c r="D22" s="161" t="s">
        <v>145</v>
      </c>
      <c r="E22" s="1" t="s">
        <v>208</v>
      </c>
      <c r="F22" s="4">
        <v>14000</v>
      </c>
      <c r="G22" s="4">
        <v>156.69999999999999</v>
      </c>
      <c r="H22" s="4">
        <v>0.83</v>
      </c>
    </row>
    <row r="23" spans="2:8">
      <c r="B23" s="1" t="s">
        <v>1027</v>
      </c>
      <c r="C23" s="29" t="s">
        <v>127</v>
      </c>
      <c r="D23" s="161" t="s">
        <v>128</v>
      </c>
      <c r="E23" s="1" t="s">
        <v>144</v>
      </c>
      <c r="F23" s="4">
        <v>20500</v>
      </c>
      <c r="G23" s="4">
        <v>152.11000000000001</v>
      </c>
      <c r="H23" s="4">
        <v>0.8</v>
      </c>
    </row>
    <row r="24" spans="2:8">
      <c r="B24" s="1" t="s">
        <v>1287</v>
      </c>
      <c r="C24" s="29" t="s">
        <v>127</v>
      </c>
      <c r="D24" s="161" t="s">
        <v>250</v>
      </c>
      <c r="E24" s="1" t="s">
        <v>262</v>
      </c>
      <c r="F24" s="4">
        <v>78666</v>
      </c>
      <c r="G24" s="4">
        <v>145.57</v>
      </c>
      <c r="H24" s="4">
        <v>0.77</v>
      </c>
    </row>
    <row r="25" spans="2:8">
      <c r="B25" s="1" t="s">
        <v>1116</v>
      </c>
      <c r="C25" s="29" t="s">
        <v>127</v>
      </c>
      <c r="D25" s="161" t="s">
        <v>133</v>
      </c>
      <c r="E25" s="1" t="s">
        <v>267</v>
      </c>
      <c r="F25" s="4">
        <v>2630</v>
      </c>
      <c r="G25" s="4">
        <v>116.36</v>
      </c>
      <c r="H25" s="4">
        <v>0.62</v>
      </c>
    </row>
    <row r="26" spans="2:8">
      <c r="B26" s="1" t="s">
        <v>1138</v>
      </c>
      <c r="C26" s="29" t="s">
        <v>127</v>
      </c>
      <c r="D26" s="161" t="s">
        <v>156</v>
      </c>
      <c r="E26" s="1" t="s">
        <v>263</v>
      </c>
      <c r="F26" s="4">
        <v>5000</v>
      </c>
      <c r="G26" s="4">
        <v>113.07</v>
      </c>
      <c r="H26" s="4">
        <v>0.6</v>
      </c>
    </row>
    <row r="27" spans="2:8">
      <c r="B27" s="1" t="s">
        <v>1047</v>
      </c>
      <c r="C27" s="29" t="s">
        <v>127</v>
      </c>
      <c r="D27" s="161" t="s">
        <v>137</v>
      </c>
      <c r="E27" s="1" t="s">
        <v>138</v>
      </c>
      <c r="F27" s="4">
        <v>4600</v>
      </c>
      <c r="G27" s="4">
        <v>109.64</v>
      </c>
      <c r="H27" s="4">
        <v>0.57999999999999996</v>
      </c>
    </row>
    <row r="28" spans="2:8">
      <c r="B28" s="1" t="s">
        <v>1331</v>
      </c>
      <c r="C28" s="29" t="s">
        <v>127</v>
      </c>
      <c r="D28" s="161" t="s">
        <v>137</v>
      </c>
      <c r="E28" s="1" t="s">
        <v>270</v>
      </c>
      <c r="F28" s="4">
        <v>8700</v>
      </c>
      <c r="G28" s="4">
        <v>104.8</v>
      </c>
      <c r="H28" s="4">
        <v>0.55000000000000004</v>
      </c>
    </row>
    <row r="29" spans="2:8">
      <c r="B29" s="1" t="s">
        <v>1141</v>
      </c>
      <c r="C29" s="29" t="s">
        <v>127</v>
      </c>
      <c r="D29" s="161" t="s">
        <v>137</v>
      </c>
      <c r="E29" s="1" t="s">
        <v>264</v>
      </c>
      <c r="F29" s="4">
        <v>2098</v>
      </c>
      <c r="G29" s="4">
        <v>104.76</v>
      </c>
      <c r="H29" s="4">
        <v>0.55000000000000004</v>
      </c>
    </row>
    <row r="30" spans="2:8">
      <c r="B30" s="1" t="s">
        <v>1082</v>
      </c>
      <c r="C30" s="29" t="s">
        <v>127</v>
      </c>
      <c r="D30" s="161" t="s">
        <v>128</v>
      </c>
      <c r="E30" s="1" t="s">
        <v>136</v>
      </c>
      <c r="F30" s="4">
        <v>5150</v>
      </c>
      <c r="G30" s="4">
        <v>104.6</v>
      </c>
      <c r="H30" s="4">
        <v>0.55000000000000004</v>
      </c>
    </row>
    <row r="31" spans="2:8">
      <c r="B31" s="1" t="s">
        <v>1045</v>
      </c>
      <c r="C31" s="29" t="s">
        <v>127</v>
      </c>
      <c r="D31" s="161" t="s">
        <v>163</v>
      </c>
      <c r="E31" s="1" t="s">
        <v>266</v>
      </c>
      <c r="F31" s="4">
        <v>25500</v>
      </c>
      <c r="G31" s="4">
        <v>103.22</v>
      </c>
      <c r="H31" s="4">
        <v>0.55000000000000004</v>
      </c>
    </row>
    <row r="32" spans="2:8">
      <c r="B32" s="1" t="s">
        <v>1300</v>
      </c>
      <c r="C32" s="29" t="s">
        <v>127</v>
      </c>
      <c r="D32" s="161" t="s">
        <v>145</v>
      </c>
      <c r="E32" s="1" t="s">
        <v>191</v>
      </c>
      <c r="F32" s="4">
        <v>400</v>
      </c>
      <c r="G32" s="4">
        <v>101.6</v>
      </c>
      <c r="H32" s="4">
        <v>0.54</v>
      </c>
    </row>
    <row r="33" spans="2:8">
      <c r="B33" s="1" t="s">
        <v>1028</v>
      </c>
      <c r="C33" s="29" t="s">
        <v>127</v>
      </c>
      <c r="D33" s="161" t="s">
        <v>145</v>
      </c>
      <c r="E33" s="1" t="s">
        <v>174</v>
      </c>
      <c r="F33" s="4">
        <v>12300</v>
      </c>
      <c r="G33" s="4">
        <v>99.57</v>
      </c>
      <c r="H33" s="4">
        <v>0.53</v>
      </c>
    </row>
    <row r="34" spans="2:8">
      <c r="B34" s="1" t="s">
        <v>1085</v>
      </c>
      <c r="C34" s="29" t="s">
        <v>127</v>
      </c>
      <c r="D34" s="161" t="s">
        <v>227</v>
      </c>
      <c r="E34" s="1" t="s">
        <v>265</v>
      </c>
      <c r="F34" s="4">
        <v>2650</v>
      </c>
      <c r="G34" s="4">
        <v>97.77</v>
      </c>
      <c r="H34" s="4">
        <v>0.52</v>
      </c>
    </row>
    <row r="35" spans="2:8">
      <c r="B35" s="1" t="s">
        <v>1029</v>
      </c>
      <c r="C35" s="29" t="s">
        <v>127</v>
      </c>
      <c r="D35" s="161" t="s">
        <v>165</v>
      </c>
      <c r="E35" s="1" t="s">
        <v>269</v>
      </c>
      <c r="F35" s="4">
        <v>1606</v>
      </c>
      <c r="G35" s="4">
        <v>97.57</v>
      </c>
      <c r="H35" s="4">
        <v>0.52</v>
      </c>
    </row>
    <row r="36" spans="2:8">
      <c r="B36" s="1" t="s">
        <v>1441</v>
      </c>
      <c r="C36" s="29" t="s">
        <v>127</v>
      </c>
      <c r="D36" s="161" t="s">
        <v>133</v>
      </c>
      <c r="E36" s="1" t="s">
        <v>160</v>
      </c>
      <c r="F36" s="4">
        <v>21941</v>
      </c>
      <c r="G36" s="4">
        <v>89.18</v>
      </c>
      <c r="H36" s="4">
        <v>0.47</v>
      </c>
    </row>
    <row r="37" spans="2:8">
      <c r="B37" s="1" t="s">
        <v>1050</v>
      </c>
      <c r="C37" s="29" t="s">
        <v>127</v>
      </c>
      <c r="D37" s="161" t="s">
        <v>175</v>
      </c>
      <c r="E37" s="1" t="s">
        <v>192</v>
      </c>
      <c r="F37" s="4">
        <v>12600</v>
      </c>
      <c r="G37" s="4">
        <v>85.74</v>
      </c>
      <c r="H37" s="4">
        <v>0.45</v>
      </c>
    </row>
    <row r="38" spans="2:8">
      <c r="B38" s="1" t="s">
        <v>1064</v>
      </c>
      <c r="C38" s="29" t="s">
        <v>127</v>
      </c>
      <c r="D38" s="161" t="s">
        <v>139</v>
      </c>
      <c r="E38" s="1" t="s">
        <v>140</v>
      </c>
      <c r="F38" s="4">
        <v>3000</v>
      </c>
      <c r="G38" s="4">
        <v>85.34</v>
      </c>
      <c r="H38" s="4">
        <v>0.45</v>
      </c>
    </row>
    <row r="39" spans="2:8">
      <c r="B39" s="1" t="s">
        <v>1057</v>
      </c>
      <c r="C39" s="29" t="s">
        <v>127</v>
      </c>
      <c r="D39" s="161" t="s">
        <v>151</v>
      </c>
      <c r="E39" s="1" t="s">
        <v>152</v>
      </c>
      <c r="F39" s="4">
        <v>1650</v>
      </c>
      <c r="G39" s="4">
        <v>84.98</v>
      </c>
      <c r="H39" s="4">
        <v>0.45</v>
      </c>
    </row>
    <row r="40" spans="2:8">
      <c r="B40" s="1" t="s">
        <v>1127</v>
      </c>
      <c r="C40" s="29" t="s">
        <v>127</v>
      </c>
      <c r="D40" s="161" t="s">
        <v>175</v>
      </c>
      <c r="E40" s="1" t="s">
        <v>271</v>
      </c>
      <c r="F40" s="4">
        <v>11600</v>
      </c>
      <c r="G40" s="4">
        <v>71.73</v>
      </c>
      <c r="H40" s="4">
        <v>0.38</v>
      </c>
    </row>
    <row r="41" spans="2:8">
      <c r="B41" s="1" t="s">
        <v>1066</v>
      </c>
      <c r="C41" s="29" t="s">
        <v>127</v>
      </c>
      <c r="D41" s="161" t="s">
        <v>137</v>
      </c>
      <c r="E41" s="1" t="s">
        <v>272</v>
      </c>
      <c r="F41" s="4">
        <v>5286</v>
      </c>
      <c r="G41" s="4">
        <v>66.760000000000005</v>
      </c>
      <c r="H41" s="4">
        <v>0.35</v>
      </c>
    </row>
    <row r="42" spans="2:8">
      <c r="B42" s="1" t="s">
        <v>1445</v>
      </c>
      <c r="C42" s="29" t="s">
        <v>127</v>
      </c>
      <c r="D42" s="161" t="s">
        <v>145</v>
      </c>
      <c r="E42" s="1" t="s">
        <v>276</v>
      </c>
      <c r="F42" s="4">
        <v>12000</v>
      </c>
      <c r="G42" s="4">
        <v>65.41</v>
      </c>
      <c r="H42" s="4">
        <v>0.35</v>
      </c>
    </row>
    <row r="43" spans="2:8">
      <c r="B43" s="1" t="s">
        <v>1095</v>
      </c>
      <c r="C43" s="29" t="s">
        <v>127</v>
      </c>
      <c r="D43" s="161" t="s">
        <v>163</v>
      </c>
      <c r="E43" s="1" t="s">
        <v>177</v>
      </c>
      <c r="F43" s="4">
        <v>2800</v>
      </c>
      <c r="G43" s="4">
        <v>65.34</v>
      </c>
      <c r="H43" s="4">
        <v>0.35</v>
      </c>
    </row>
    <row r="44" spans="2:8">
      <c r="B44" s="1" t="s">
        <v>1017</v>
      </c>
      <c r="C44" s="29" t="s">
        <v>127</v>
      </c>
      <c r="D44" s="161" t="s">
        <v>244</v>
      </c>
      <c r="E44" s="1" t="s">
        <v>279</v>
      </c>
      <c r="F44" s="4">
        <v>1650</v>
      </c>
      <c r="G44" s="4">
        <v>61.17</v>
      </c>
      <c r="H44" s="4">
        <v>0.32</v>
      </c>
    </row>
    <row r="45" spans="2:8">
      <c r="B45" s="1" t="s">
        <v>1447</v>
      </c>
      <c r="C45" s="29" t="s">
        <v>127</v>
      </c>
      <c r="D45" s="161" t="s">
        <v>274</v>
      </c>
      <c r="E45" s="1" t="s">
        <v>275</v>
      </c>
      <c r="F45" s="4">
        <v>13000</v>
      </c>
      <c r="G45" s="4">
        <v>59.86</v>
      </c>
      <c r="H45" s="4">
        <v>0.32</v>
      </c>
    </row>
    <row r="46" spans="2:8">
      <c r="B46" s="1" t="s">
        <v>285</v>
      </c>
      <c r="C46" s="29" t="s">
        <v>127</v>
      </c>
      <c r="D46" s="161" t="s">
        <v>145</v>
      </c>
      <c r="E46" s="1" t="s">
        <v>286</v>
      </c>
      <c r="F46" s="4">
        <v>10000</v>
      </c>
      <c r="G46" s="4">
        <v>58.05</v>
      </c>
      <c r="H46" s="4">
        <v>0.31</v>
      </c>
    </row>
    <row r="47" spans="2:8">
      <c r="B47" s="1" t="s">
        <v>1448</v>
      </c>
      <c r="C47" s="29" t="s">
        <v>127</v>
      </c>
      <c r="D47" s="161" t="s">
        <v>194</v>
      </c>
      <c r="E47" s="1" t="s">
        <v>283</v>
      </c>
      <c r="F47" s="4">
        <v>4495</v>
      </c>
      <c r="G47" s="4">
        <v>56.76</v>
      </c>
      <c r="H47" s="4">
        <v>0.3</v>
      </c>
    </row>
    <row r="48" spans="2:8">
      <c r="B48" s="1" t="s">
        <v>1102</v>
      </c>
      <c r="C48" s="29" t="s">
        <v>127</v>
      </c>
      <c r="D48" s="161" t="s">
        <v>175</v>
      </c>
      <c r="E48" s="1" t="s">
        <v>176</v>
      </c>
      <c r="F48" s="4">
        <v>3800</v>
      </c>
      <c r="G48" s="4">
        <v>56.3</v>
      </c>
      <c r="H48" s="4">
        <v>0.3</v>
      </c>
    </row>
    <row r="49" spans="2:8">
      <c r="B49" s="1" t="s">
        <v>280</v>
      </c>
      <c r="C49" s="29" t="s">
        <v>127</v>
      </c>
      <c r="D49" s="161" t="s">
        <v>128</v>
      </c>
      <c r="E49" s="1" t="s">
        <v>281</v>
      </c>
      <c r="F49" s="4">
        <v>11200</v>
      </c>
      <c r="G49" s="4">
        <v>56.24</v>
      </c>
      <c r="H49" s="4">
        <v>0.3</v>
      </c>
    </row>
    <row r="50" spans="2:8">
      <c r="B50" s="1" t="s">
        <v>1108</v>
      </c>
      <c r="C50" s="29" t="s">
        <v>127</v>
      </c>
      <c r="D50" s="161" t="s">
        <v>133</v>
      </c>
      <c r="E50" s="1" t="s">
        <v>150</v>
      </c>
      <c r="F50" s="4">
        <v>1250</v>
      </c>
      <c r="G50" s="4">
        <v>56.16</v>
      </c>
      <c r="H50" s="4">
        <v>0.3</v>
      </c>
    </row>
    <row r="51" spans="2:8">
      <c r="B51" s="1" t="s">
        <v>1500</v>
      </c>
      <c r="C51" s="29" t="s">
        <v>127</v>
      </c>
      <c r="D51" s="161" t="s">
        <v>156</v>
      </c>
      <c r="E51" s="1" t="s">
        <v>277</v>
      </c>
      <c r="F51" s="4">
        <v>7558</v>
      </c>
      <c r="G51" s="4">
        <v>55.11</v>
      </c>
      <c r="H51" s="4">
        <v>0.28999999999999998</v>
      </c>
    </row>
    <row r="52" spans="2:8">
      <c r="B52" s="1" t="s">
        <v>1044</v>
      </c>
      <c r="C52" s="29" t="s">
        <v>127</v>
      </c>
      <c r="D52" s="161" t="s">
        <v>147</v>
      </c>
      <c r="E52" s="1" t="s">
        <v>148</v>
      </c>
      <c r="F52" s="4">
        <v>70</v>
      </c>
      <c r="G52" s="4">
        <v>54.12</v>
      </c>
      <c r="H52" s="4">
        <v>0.28999999999999998</v>
      </c>
    </row>
    <row r="53" spans="2:8">
      <c r="B53" s="1" t="s">
        <v>1062</v>
      </c>
      <c r="C53" s="29" t="s">
        <v>127</v>
      </c>
      <c r="D53" s="161" t="s">
        <v>175</v>
      </c>
      <c r="E53" s="1" t="s">
        <v>282</v>
      </c>
      <c r="F53" s="4">
        <v>4600</v>
      </c>
      <c r="G53" s="4">
        <v>52.7</v>
      </c>
      <c r="H53" s="4">
        <v>0.28000000000000003</v>
      </c>
    </row>
    <row r="54" spans="2:8">
      <c r="B54" s="1" t="s">
        <v>1074</v>
      </c>
      <c r="C54" s="29" t="s">
        <v>127</v>
      </c>
      <c r="D54" s="161" t="s">
        <v>139</v>
      </c>
      <c r="E54" s="1" t="s">
        <v>284</v>
      </c>
      <c r="F54" s="4">
        <v>3500</v>
      </c>
      <c r="G54" s="4">
        <v>51.37</v>
      </c>
      <c r="H54" s="4">
        <v>0.27</v>
      </c>
    </row>
    <row r="55" spans="2:8">
      <c r="B55" s="1" t="s">
        <v>1048</v>
      </c>
      <c r="C55" s="29" t="s">
        <v>127</v>
      </c>
      <c r="D55" s="161" t="s">
        <v>188</v>
      </c>
      <c r="E55" s="1" t="s">
        <v>193</v>
      </c>
      <c r="F55" s="4">
        <v>10800</v>
      </c>
      <c r="G55" s="4">
        <v>51.18</v>
      </c>
      <c r="H55" s="4">
        <v>0.27</v>
      </c>
    </row>
    <row r="56" spans="2:8">
      <c r="B56" s="1" t="s">
        <v>1444</v>
      </c>
      <c r="C56" s="29" t="s">
        <v>127</v>
      </c>
      <c r="D56" s="161" t="s">
        <v>165</v>
      </c>
      <c r="E56" s="1" t="s">
        <v>273</v>
      </c>
      <c r="F56" s="4">
        <v>5363</v>
      </c>
      <c r="G56" s="4">
        <v>50.93</v>
      </c>
      <c r="H56" s="4">
        <v>0.27</v>
      </c>
    </row>
    <row r="57" spans="2:8">
      <c r="B57" s="1" t="s">
        <v>1380</v>
      </c>
      <c r="C57" s="29" t="s">
        <v>127</v>
      </c>
      <c r="D57" s="161" t="s">
        <v>151</v>
      </c>
      <c r="E57" s="1" t="s">
        <v>288</v>
      </c>
      <c r="F57" s="4">
        <v>985</v>
      </c>
      <c r="G57" s="4">
        <v>49.72</v>
      </c>
      <c r="H57" s="4">
        <v>0.26</v>
      </c>
    </row>
    <row r="58" spans="2:8">
      <c r="B58" s="1" t="s">
        <v>1499</v>
      </c>
      <c r="C58" s="29" t="s">
        <v>127</v>
      </c>
      <c r="D58" s="161" t="s">
        <v>194</v>
      </c>
      <c r="E58" s="1" t="s">
        <v>195</v>
      </c>
      <c r="F58" s="4">
        <v>928</v>
      </c>
      <c r="G58" s="4">
        <v>46.29</v>
      </c>
      <c r="H58" s="4">
        <v>0.24</v>
      </c>
    </row>
    <row r="59" spans="2:8">
      <c r="B59" s="1" t="s">
        <v>1401</v>
      </c>
      <c r="C59" s="29" t="s">
        <v>127</v>
      </c>
      <c r="D59" s="161" t="s">
        <v>154</v>
      </c>
      <c r="E59" s="1" t="s">
        <v>155</v>
      </c>
      <c r="F59" s="4">
        <v>1840</v>
      </c>
      <c r="G59" s="4">
        <v>19.05</v>
      </c>
      <c r="H59" s="4">
        <v>0.1</v>
      </c>
    </row>
    <row r="60" spans="2:8">
      <c r="B60" s="2" t="s">
        <v>196</v>
      </c>
      <c r="C60" s="31"/>
      <c r="D60" s="162"/>
      <c r="E60" s="2"/>
      <c r="F60" s="8"/>
      <c r="G60" s="8">
        <f>SUM(G11:G59)</f>
        <v>5183.83</v>
      </c>
      <c r="H60" s="8">
        <f>SUM(H11:H59)</f>
        <v>27.430000000000003</v>
      </c>
    </row>
    <row r="61" spans="2:8">
      <c r="B61" s="6" t="s">
        <v>94</v>
      </c>
      <c r="C61" s="30" t="s">
        <v>95</v>
      </c>
      <c r="D61" s="163" t="s">
        <v>96</v>
      </c>
      <c r="E61" s="6" t="s">
        <v>97</v>
      </c>
      <c r="F61" s="7" t="s">
        <v>98</v>
      </c>
      <c r="G61" s="7" t="s">
        <v>99</v>
      </c>
      <c r="H61" s="7" t="s">
        <v>100</v>
      </c>
    </row>
    <row r="62" spans="2:8">
      <c r="B62" s="2" t="s">
        <v>101</v>
      </c>
    </row>
    <row r="63" spans="2:8">
      <c r="B63" s="2" t="s">
        <v>102</v>
      </c>
    </row>
    <row r="64" spans="2:8">
      <c r="B64" s="2" t="s">
        <v>103</v>
      </c>
    </row>
    <row r="65" spans="2:8">
      <c r="B65" s="1" t="s">
        <v>441</v>
      </c>
      <c r="C65" s="29">
        <v>4.8600000000000003</v>
      </c>
      <c r="D65" s="161" t="s">
        <v>104</v>
      </c>
      <c r="E65" s="1" t="s">
        <v>442</v>
      </c>
      <c r="F65" s="4">
        <v>2500000</v>
      </c>
      <c r="G65" s="4">
        <v>2628.89</v>
      </c>
      <c r="H65" s="4">
        <v>13.9</v>
      </c>
    </row>
    <row r="66" spans="2:8">
      <c r="B66" s="1" t="s">
        <v>294</v>
      </c>
      <c r="C66" s="29">
        <v>5.77</v>
      </c>
      <c r="D66" s="161" t="s">
        <v>104</v>
      </c>
      <c r="E66" s="1" t="s">
        <v>295</v>
      </c>
      <c r="F66" s="4">
        <v>1000000</v>
      </c>
      <c r="G66" s="4">
        <v>1057.8499999999999</v>
      </c>
      <c r="H66" s="4">
        <v>5.59</v>
      </c>
    </row>
    <row r="67" spans="2:8">
      <c r="B67" s="1" t="s">
        <v>2385</v>
      </c>
      <c r="C67" s="29">
        <v>4.24</v>
      </c>
      <c r="D67" s="161" t="s">
        <v>104</v>
      </c>
      <c r="E67" s="1" t="s">
        <v>685</v>
      </c>
      <c r="F67" s="4">
        <v>916800</v>
      </c>
      <c r="G67" s="4">
        <v>942.89</v>
      </c>
      <c r="H67" s="4">
        <v>4.99</v>
      </c>
    </row>
    <row r="68" spans="2:8">
      <c r="B68" s="1" t="s">
        <v>2412</v>
      </c>
      <c r="C68" s="29">
        <v>6</v>
      </c>
      <c r="D68" s="161" t="s">
        <v>104</v>
      </c>
      <c r="E68" s="1" t="s">
        <v>2411</v>
      </c>
      <c r="F68" s="4">
        <v>550000</v>
      </c>
      <c r="G68" s="4">
        <v>605.05999999999995</v>
      </c>
      <c r="H68" s="4">
        <v>3.2</v>
      </c>
    </row>
    <row r="69" spans="2:8">
      <c r="B69" s="1" t="s">
        <v>2410</v>
      </c>
      <c r="C69" s="29">
        <v>5.63</v>
      </c>
      <c r="D69" s="161" t="s">
        <v>104</v>
      </c>
      <c r="E69" s="1" t="s">
        <v>2409</v>
      </c>
      <c r="F69" s="4">
        <v>500000</v>
      </c>
      <c r="G69" s="4">
        <v>544.41999999999996</v>
      </c>
      <c r="H69" s="4">
        <v>2.88</v>
      </c>
    </row>
    <row r="70" spans="2:8">
      <c r="B70" s="1" t="s">
        <v>2408</v>
      </c>
      <c r="C70" s="29">
        <v>6.86</v>
      </c>
      <c r="D70" s="161" t="s">
        <v>104</v>
      </c>
      <c r="E70" s="1" t="s">
        <v>2407</v>
      </c>
      <c r="F70" s="4">
        <v>500000</v>
      </c>
      <c r="G70" s="4">
        <v>537.25</v>
      </c>
      <c r="H70" s="4">
        <v>2.84</v>
      </c>
    </row>
    <row r="71" spans="2:8">
      <c r="B71" s="1" t="s">
        <v>2406</v>
      </c>
      <c r="C71" s="29">
        <v>5.45</v>
      </c>
      <c r="D71" s="161" t="s">
        <v>104</v>
      </c>
      <c r="E71" s="1" t="s">
        <v>2405</v>
      </c>
      <c r="F71" s="4">
        <v>350000</v>
      </c>
      <c r="G71" s="4">
        <v>379.16</v>
      </c>
      <c r="H71" s="4">
        <v>2.0099999999999998</v>
      </c>
    </row>
    <row r="72" spans="2:8">
      <c r="B72" s="2" t="s">
        <v>106</v>
      </c>
      <c r="C72" s="31"/>
      <c r="D72" s="162"/>
      <c r="E72" s="2"/>
      <c r="F72" s="8"/>
      <c r="G72" s="8">
        <f>SUM(G61:G71)</f>
        <v>6695.52</v>
      </c>
      <c r="H72" s="8">
        <f>SUM(H61:H71)</f>
        <v>35.410000000000004</v>
      </c>
    </row>
    <row r="73" spans="2:8">
      <c r="B73" s="2" t="s">
        <v>302</v>
      </c>
    </row>
    <row r="74" spans="2:8">
      <c r="B74" s="1" t="s">
        <v>314</v>
      </c>
      <c r="C74" s="29">
        <v>5.71</v>
      </c>
      <c r="D74" s="161" t="s">
        <v>303</v>
      </c>
      <c r="E74" s="1" t="s">
        <v>315</v>
      </c>
      <c r="F74" s="4">
        <v>100</v>
      </c>
      <c r="G74" s="4">
        <v>1046.55</v>
      </c>
      <c r="H74" s="4">
        <v>5.53</v>
      </c>
    </row>
    <row r="75" spans="2:8">
      <c r="B75" s="1" t="s">
        <v>1360</v>
      </c>
      <c r="C75" s="29">
        <v>5.89</v>
      </c>
      <c r="D75" s="161" t="s">
        <v>303</v>
      </c>
      <c r="E75" s="1" t="s">
        <v>305</v>
      </c>
      <c r="F75" s="4">
        <v>100</v>
      </c>
      <c r="G75" s="4">
        <v>995.07</v>
      </c>
      <c r="H75" s="4">
        <v>5.26</v>
      </c>
    </row>
    <row r="76" spans="2:8">
      <c r="B76" s="1" t="s">
        <v>1303</v>
      </c>
      <c r="C76" s="29">
        <v>6.55</v>
      </c>
      <c r="D76" s="161" t="s">
        <v>303</v>
      </c>
      <c r="E76" s="1" t="s">
        <v>306</v>
      </c>
      <c r="F76" s="4">
        <v>100</v>
      </c>
      <c r="G76" s="4">
        <v>993.6</v>
      </c>
      <c r="H76" s="4">
        <v>5.25</v>
      </c>
    </row>
    <row r="77" spans="2:8">
      <c r="B77" s="1" t="s">
        <v>1311</v>
      </c>
      <c r="C77" s="29">
        <v>6.67</v>
      </c>
      <c r="D77" s="161" t="s">
        <v>617</v>
      </c>
      <c r="E77" s="1" t="s">
        <v>618</v>
      </c>
      <c r="F77" s="4">
        <v>80</v>
      </c>
      <c r="G77" s="4">
        <v>804.16</v>
      </c>
      <c r="H77" s="4">
        <v>4.25</v>
      </c>
    </row>
    <row r="78" spans="2:8">
      <c r="B78" s="1" t="s">
        <v>2404</v>
      </c>
      <c r="C78" s="29">
        <v>3.88</v>
      </c>
      <c r="D78" s="161" t="s">
        <v>2403</v>
      </c>
      <c r="E78" s="1" t="s">
        <v>2402</v>
      </c>
      <c r="F78" s="4">
        <v>50</v>
      </c>
      <c r="G78" s="4">
        <v>509.92</v>
      </c>
      <c r="H78" s="4">
        <v>2.7</v>
      </c>
    </row>
    <row r="79" spans="2:8">
      <c r="B79" s="1" t="s">
        <v>1347</v>
      </c>
      <c r="C79" s="29">
        <v>6.64</v>
      </c>
      <c r="D79" s="161" t="s">
        <v>303</v>
      </c>
      <c r="E79" s="1" t="s">
        <v>307</v>
      </c>
      <c r="F79" s="4">
        <v>50</v>
      </c>
      <c r="G79" s="4">
        <v>494.93</v>
      </c>
      <c r="H79" s="4">
        <v>2.62</v>
      </c>
    </row>
    <row r="80" spans="2:8">
      <c r="B80" s="2" t="s">
        <v>324</v>
      </c>
      <c r="C80" s="31"/>
      <c r="D80" s="162"/>
      <c r="E80" s="2"/>
      <c r="F80" s="8"/>
      <c r="G80" s="8">
        <f>SUM(G73:G79)</f>
        <v>4844.2299999999996</v>
      </c>
      <c r="H80" s="8">
        <f>SUM(H73:H79)</f>
        <v>25.61</v>
      </c>
    </row>
    <row r="81" spans="2:8">
      <c r="B81" s="2" t="s">
        <v>107</v>
      </c>
    </row>
    <row r="82" spans="2:8">
      <c r="B82" s="1" t="s">
        <v>1374</v>
      </c>
      <c r="C82" s="29">
        <v>4.75</v>
      </c>
      <c r="D82" s="161" t="s">
        <v>108</v>
      </c>
      <c r="E82" s="1" t="s">
        <v>329</v>
      </c>
      <c r="F82" s="4">
        <v>200</v>
      </c>
      <c r="G82" s="4">
        <v>971.31</v>
      </c>
      <c r="H82" s="4">
        <v>5.14</v>
      </c>
    </row>
    <row r="83" spans="2:8">
      <c r="B83" s="1" t="s">
        <v>1330</v>
      </c>
      <c r="C83" s="29">
        <v>4.9000000000000004</v>
      </c>
      <c r="D83" s="161" t="s">
        <v>108</v>
      </c>
      <c r="E83" s="1" t="s">
        <v>330</v>
      </c>
      <c r="F83" s="4">
        <v>100</v>
      </c>
      <c r="G83" s="4">
        <v>480.52</v>
      </c>
      <c r="H83" s="4">
        <v>2.54</v>
      </c>
    </row>
    <row r="84" spans="2:8">
      <c r="B84" s="2" t="s">
        <v>110</v>
      </c>
      <c r="C84" s="31"/>
      <c r="D84" s="162"/>
      <c r="E84" s="2"/>
      <c r="F84" s="8"/>
      <c r="G84" s="8">
        <f>SUM(G81:G83)</f>
        <v>1451.83</v>
      </c>
      <c r="H84" s="8">
        <f>SUM(H81:H83)</f>
        <v>7.68</v>
      </c>
    </row>
    <row r="85" spans="2:8">
      <c r="B85" s="2" t="s">
        <v>111</v>
      </c>
      <c r="C85" s="31"/>
      <c r="D85" s="162"/>
      <c r="E85" s="2"/>
      <c r="F85" s="8"/>
      <c r="G85" s="8">
        <v>465.21</v>
      </c>
      <c r="H85" s="8">
        <v>2.46</v>
      </c>
    </row>
    <row r="86" spans="2:8">
      <c r="B86" s="2" t="s">
        <v>112</v>
      </c>
      <c r="C86" s="31"/>
      <c r="D86" s="162"/>
      <c r="E86" s="2"/>
      <c r="F86" s="8"/>
      <c r="G86" s="8">
        <v>18640.62</v>
      </c>
      <c r="H86" s="8">
        <v>98.58</v>
      </c>
    </row>
    <row r="87" spans="2:8">
      <c r="B87" s="2" t="s">
        <v>113</v>
      </c>
      <c r="C87" s="31"/>
      <c r="D87" s="162"/>
      <c r="E87" s="2"/>
      <c r="F87" s="8"/>
      <c r="G87" s="8">
        <v>268.41250140000108</v>
      </c>
      <c r="H87" s="8">
        <v>1.4200000000000017</v>
      </c>
    </row>
    <row r="88" spans="2:8">
      <c r="B88" s="2" t="s">
        <v>114</v>
      </c>
      <c r="C88" s="31"/>
      <c r="D88" s="162"/>
      <c r="E88" s="2"/>
      <c r="F88" s="8"/>
      <c r="G88" s="8">
        <v>18909.032501400001</v>
      </c>
      <c r="H88" s="8">
        <v>100</v>
      </c>
    </row>
    <row r="89" spans="2:8">
      <c r="B89" s="1" t="s">
        <v>115</v>
      </c>
    </row>
    <row r="90" spans="2:8">
      <c r="B90" s="1" t="s">
        <v>116</v>
      </c>
    </row>
    <row r="91" spans="2:8">
      <c r="B91" s="2" t="s">
        <v>117</v>
      </c>
      <c r="C91" s="37">
        <v>44500</v>
      </c>
    </row>
    <row r="92" spans="2:8" ht="25.5">
      <c r="B92" s="9" t="s">
        <v>118</v>
      </c>
      <c r="C92" s="29" t="s">
        <v>119</v>
      </c>
    </row>
    <row r="93" spans="2:8">
      <c r="B93" s="2"/>
    </row>
    <row r="94" spans="2:8">
      <c r="B94" s="2" t="s">
        <v>120</v>
      </c>
    </row>
    <row r="95" spans="2:8">
      <c r="B95" s="2" t="s">
        <v>121</v>
      </c>
    </row>
    <row r="96" spans="2:8">
      <c r="B96" s="2" t="s">
        <v>2401</v>
      </c>
      <c r="C96" s="31"/>
    </row>
    <row r="97" spans="2:3">
      <c r="B97" s="2" t="s">
        <v>2400</v>
      </c>
      <c r="C97" s="31"/>
    </row>
    <row r="98" spans="2:3">
      <c r="B98" s="2" t="s">
        <v>2399</v>
      </c>
      <c r="C98" s="31"/>
    </row>
    <row r="99" spans="2:3">
      <c r="B99" s="2" t="s">
        <v>2398</v>
      </c>
      <c r="C99" s="31"/>
    </row>
    <row r="100" spans="2:3">
      <c r="B100" s="2" t="s">
        <v>122</v>
      </c>
      <c r="C100" s="31"/>
    </row>
    <row r="101" spans="2:3">
      <c r="B101" s="45" t="s">
        <v>2397</v>
      </c>
    </row>
    <row r="102" spans="2:3">
      <c r="B102" s="2" t="s">
        <v>123</v>
      </c>
    </row>
  </sheetData>
  <mergeCells count="3">
    <mergeCell ref="B1:E1"/>
    <mergeCell ref="C3:C6"/>
    <mergeCell ref="D3:D6"/>
  </mergeCells>
  <hyperlinks>
    <hyperlink ref="A1" location="Index!A1" display="Index" xr:uid="{8228E05A-007B-4324-8016-71B12E6802DC}"/>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00BFE-0624-4498-8A3C-0ADF5AD609BE}">
  <dimension ref="A1:IV137"/>
  <sheetViews>
    <sheetView workbookViewId="0">
      <selection activeCell="B1" sqref="B1:E1"/>
    </sheetView>
  </sheetViews>
  <sheetFormatPr defaultRowHeight="12.75"/>
  <cols>
    <col min="1" max="1" width="5.42578125" style="1" bestFit="1" customWidth="1"/>
    <col min="2" max="2" width="84.28515625" style="1" bestFit="1" customWidth="1"/>
    <col min="3" max="3" width="23.7109375" style="29" customWidth="1"/>
    <col min="4" max="4" width="23.7109375" style="134" bestFit="1" customWidth="1"/>
    <col min="5" max="5" width="14.7109375" style="1" bestFit="1" customWidth="1"/>
    <col min="6" max="6" width="11.5703125" style="4" bestFit="1" customWidth="1"/>
    <col min="7" max="7" width="18.140625" style="4" bestFit="1" customWidth="1"/>
    <col min="8" max="8" width="9.140625" style="4" bestFit="1"/>
    <col min="9" max="16384" width="9.140625" style="1"/>
  </cols>
  <sheetData>
    <row r="1" spans="1:256">
      <c r="A1" s="3" t="s">
        <v>0</v>
      </c>
      <c r="B1" s="405" t="s">
        <v>19</v>
      </c>
      <c r="C1" s="405"/>
      <c r="D1" s="405"/>
      <c r="E1" s="405"/>
    </row>
    <row r="2" spans="1:256" ht="13.5" thickBot="1"/>
    <row r="3" spans="1:256" ht="15">
      <c r="A3" s="10"/>
      <c r="B3" s="11" t="s">
        <v>2264</v>
      </c>
      <c r="C3" s="415"/>
      <c r="D3" s="418"/>
      <c r="E3" s="10"/>
      <c r="F3" s="12"/>
      <c r="G3" s="12"/>
      <c r="H3" s="12"/>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15">
      <c r="A4" s="10"/>
      <c r="B4" s="15" t="s">
        <v>2263</v>
      </c>
      <c r="C4" s="416"/>
      <c r="D4" s="419"/>
      <c r="E4" s="10"/>
      <c r="F4" s="12"/>
      <c r="G4" s="12"/>
      <c r="H4" s="12"/>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15"/>
      <c r="C5" s="416"/>
      <c r="D5" s="419"/>
      <c r="E5" s="10"/>
      <c r="F5" s="12"/>
      <c r="G5" s="12"/>
      <c r="H5" s="12"/>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15" t="s">
        <v>915</v>
      </c>
      <c r="C6" s="416"/>
      <c r="D6" s="419"/>
      <c r="E6" s="10"/>
      <c r="F6" s="12"/>
      <c r="G6" s="12"/>
      <c r="H6" s="12"/>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
      <c r="A7" s="10"/>
      <c r="B7" s="15" t="s">
        <v>2262</v>
      </c>
      <c r="C7" s="416"/>
      <c r="D7" s="419"/>
      <c r="E7" s="10"/>
      <c r="F7" s="12"/>
      <c r="G7" s="12"/>
      <c r="H7" s="12"/>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ht="15.75" thickBot="1">
      <c r="A8" s="10"/>
      <c r="B8" s="16" t="s">
        <v>2261</v>
      </c>
      <c r="C8" s="417"/>
      <c r="D8" s="420"/>
      <c r="E8" s="10"/>
      <c r="F8" s="12"/>
      <c r="G8" s="12"/>
      <c r="H8" s="12"/>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9" spans="1:256">
      <c r="A9" s="10"/>
      <c r="B9" s="10"/>
      <c r="C9" s="17" t="s">
        <v>918</v>
      </c>
      <c r="D9" s="17" t="s">
        <v>919</v>
      </c>
      <c r="E9" s="10"/>
      <c r="F9" s="12"/>
      <c r="G9" s="12"/>
      <c r="H9" s="12"/>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c r="GJ9" s="10"/>
      <c r="GK9" s="10"/>
      <c r="GL9" s="10"/>
      <c r="GM9" s="10"/>
      <c r="GN9" s="10"/>
      <c r="GO9" s="10"/>
      <c r="GP9" s="10"/>
      <c r="GQ9" s="10"/>
      <c r="GR9" s="10"/>
      <c r="GS9" s="10"/>
      <c r="GT9" s="10"/>
      <c r="GU9" s="10"/>
      <c r="GV9" s="10"/>
      <c r="GW9" s="10"/>
      <c r="GX9" s="10"/>
      <c r="GY9" s="10"/>
      <c r="GZ9" s="10"/>
      <c r="HA9" s="10"/>
      <c r="HB9" s="10"/>
      <c r="HC9" s="10"/>
      <c r="HD9" s="10"/>
      <c r="HE9" s="10"/>
      <c r="HF9" s="10"/>
      <c r="HG9" s="10"/>
      <c r="HH9" s="10"/>
      <c r="HI9" s="10"/>
      <c r="HJ9" s="10"/>
      <c r="HK9" s="10"/>
      <c r="HL9" s="10"/>
      <c r="HM9" s="10"/>
      <c r="HN9" s="10"/>
      <c r="HO9" s="10"/>
      <c r="HP9" s="10"/>
      <c r="HQ9" s="10"/>
      <c r="HR9" s="10"/>
      <c r="HS9" s="10"/>
      <c r="HT9" s="10"/>
      <c r="HU9" s="10"/>
      <c r="HV9" s="10"/>
      <c r="HW9" s="10"/>
      <c r="HX9" s="10"/>
      <c r="HY9" s="10"/>
      <c r="HZ9" s="10"/>
      <c r="IA9" s="10"/>
      <c r="IB9" s="10"/>
      <c r="IC9" s="10"/>
      <c r="ID9" s="10"/>
      <c r="IE9" s="10"/>
      <c r="IF9" s="10"/>
      <c r="IG9" s="10"/>
      <c r="IH9" s="10"/>
      <c r="II9" s="10"/>
      <c r="IJ9" s="10"/>
      <c r="IK9" s="10"/>
      <c r="IL9" s="10"/>
      <c r="IM9" s="10"/>
      <c r="IN9" s="10"/>
      <c r="IO9" s="10"/>
      <c r="IP9" s="10"/>
      <c r="IQ9" s="10"/>
      <c r="IR9" s="10"/>
      <c r="IS9" s="10"/>
      <c r="IT9" s="10"/>
      <c r="IU9" s="10"/>
      <c r="IV9" s="10"/>
    </row>
    <row r="11" spans="1:256">
      <c r="B11" s="1" t="s">
        <v>93</v>
      </c>
    </row>
    <row r="13" spans="1:256">
      <c r="B13" s="6" t="s">
        <v>94</v>
      </c>
      <c r="C13" s="30" t="s">
        <v>95</v>
      </c>
      <c r="D13" s="153" t="s">
        <v>96</v>
      </c>
      <c r="E13" s="6" t="s">
        <v>97</v>
      </c>
      <c r="F13" s="7" t="s">
        <v>98</v>
      </c>
      <c r="G13" s="7" t="s">
        <v>99</v>
      </c>
      <c r="H13" s="7" t="s">
        <v>100</v>
      </c>
    </row>
    <row r="14" spans="1:256">
      <c r="B14" s="2" t="s">
        <v>101</v>
      </c>
    </row>
    <row r="15" spans="1:256">
      <c r="B15" s="2" t="s">
        <v>102</v>
      </c>
    </row>
    <row r="16" spans="1:256">
      <c r="B16" s="2" t="s">
        <v>103</v>
      </c>
    </row>
    <row r="17" spans="2:8">
      <c r="B17" s="1" t="s">
        <v>2260</v>
      </c>
      <c r="C17" s="29">
        <v>3.85</v>
      </c>
      <c r="D17" s="134" t="s">
        <v>104</v>
      </c>
      <c r="E17" s="1" t="s">
        <v>771</v>
      </c>
      <c r="F17" s="4">
        <v>76574700</v>
      </c>
      <c r="G17" s="4">
        <v>77507.759999999995</v>
      </c>
      <c r="H17" s="4">
        <v>10.88</v>
      </c>
    </row>
    <row r="18" spans="2:8">
      <c r="B18" s="1" t="s">
        <v>2259</v>
      </c>
      <c r="C18" s="29">
        <v>3.87</v>
      </c>
      <c r="D18" s="134" t="s">
        <v>104</v>
      </c>
      <c r="E18" s="1" t="s">
        <v>591</v>
      </c>
      <c r="F18" s="4">
        <v>26500000</v>
      </c>
      <c r="G18" s="4">
        <v>26645.8</v>
      </c>
      <c r="H18" s="4">
        <v>3.74</v>
      </c>
    </row>
    <row r="19" spans="2:8">
      <c r="B19" s="1" t="s">
        <v>2258</v>
      </c>
      <c r="C19" s="29">
        <v>3.78</v>
      </c>
      <c r="D19" s="134" t="s">
        <v>104</v>
      </c>
      <c r="E19" s="1" t="s">
        <v>2257</v>
      </c>
      <c r="F19" s="4">
        <v>6500000</v>
      </c>
      <c r="G19" s="4">
        <v>6572.69</v>
      </c>
      <c r="H19" s="4">
        <v>0.92</v>
      </c>
    </row>
    <row r="20" spans="2:8">
      <c r="B20" s="1" t="s">
        <v>2256</v>
      </c>
      <c r="C20" s="29">
        <v>4.05</v>
      </c>
      <c r="D20" s="134" t="s">
        <v>104</v>
      </c>
      <c r="E20" s="1" t="s">
        <v>682</v>
      </c>
      <c r="F20" s="4">
        <v>3500000</v>
      </c>
      <c r="G20" s="4">
        <v>3585.41</v>
      </c>
      <c r="H20" s="4">
        <v>0.5</v>
      </c>
    </row>
    <row r="21" spans="2:8">
      <c r="B21" s="1" t="s">
        <v>2255</v>
      </c>
      <c r="C21" s="29">
        <v>3.85</v>
      </c>
      <c r="D21" s="134" t="s">
        <v>104</v>
      </c>
      <c r="E21" s="1" t="s">
        <v>2254</v>
      </c>
      <c r="F21" s="4">
        <v>2400000</v>
      </c>
      <c r="G21" s="4">
        <v>2442.34</v>
      </c>
      <c r="H21" s="4">
        <v>0.34</v>
      </c>
    </row>
    <row r="22" spans="2:8">
      <c r="B22" s="1" t="s">
        <v>2253</v>
      </c>
      <c r="C22" s="29">
        <v>3.66</v>
      </c>
      <c r="D22" s="134" t="s">
        <v>104</v>
      </c>
      <c r="E22" s="1" t="s">
        <v>2252</v>
      </c>
      <c r="F22" s="4">
        <v>1500000</v>
      </c>
      <c r="G22" s="4">
        <v>1507.12</v>
      </c>
      <c r="H22" s="4">
        <v>0.21</v>
      </c>
    </row>
    <row r="23" spans="2:8">
      <c r="B23" s="1" t="s">
        <v>2251</v>
      </c>
      <c r="C23" s="29">
        <v>3.85</v>
      </c>
      <c r="D23" s="134" t="s">
        <v>104</v>
      </c>
      <c r="E23" s="1" t="s">
        <v>2250</v>
      </c>
      <c r="F23" s="4">
        <v>1100000</v>
      </c>
      <c r="G23" s="4">
        <v>1116.32</v>
      </c>
      <c r="H23" s="4">
        <v>0.16</v>
      </c>
    </row>
    <row r="24" spans="2:8">
      <c r="B24" s="1" t="s">
        <v>2249</v>
      </c>
      <c r="C24" s="29">
        <v>3.84</v>
      </c>
      <c r="D24" s="134" t="s">
        <v>104</v>
      </c>
      <c r="E24" s="1" t="s">
        <v>2248</v>
      </c>
      <c r="F24" s="4">
        <v>1100000</v>
      </c>
      <c r="G24" s="4">
        <v>1110.1300000000001</v>
      </c>
      <c r="H24" s="4">
        <v>0.16</v>
      </c>
    </row>
    <row r="25" spans="2:8">
      <c r="B25" s="1" t="s">
        <v>2247</v>
      </c>
      <c r="C25" s="29">
        <v>3.85</v>
      </c>
      <c r="D25" s="134" t="s">
        <v>104</v>
      </c>
      <c r="E25" s="1" t="s">
        <v>2246</v>
      </c>
      <c r="F25" s="4">
        <v>1000000</v>
      </c>
      <c r="G25" s="4">
        <v>1017.6</v>
      </c>
      <c r="H25" s="4">
        <v>0.14000000000000001</v>
      </c>
    </row>
    <row r="26" spans="2:8">
      <c r="B26" s="1" t="s">
        <v>2245</v>
      </c>
      <c r="C26" s="29">
        <v>3.89</v>
      </c>
      <c r="D26" s="134" t="s">
        <v>104</v>
      </c>
      <c r="E26" s="1" t="s">
        <v>2244</v>
      </c>
      <c r="F26" s="4">
        <v>1000000</v>
      </c>
      <c r="G26" s="4">
        <v>1011.35</v>
      </c>
      <c r="H26" s="4">
        <v>0.14000000000000001</v>
      </c>
    </row>
    <row r="27" spans="2:8">
      <c r="B27" s="1" t="s">
        <v>2243</v>
      </c>
      <c r="C27" s="29">
        <v>3.86</v>
      </c>
      <c r="D27" s="134" t="s">
        <v>104</v>
      </c>
      <c r="E27" s="1" t="s">
        <v>2242</v>
      </c>
      <c r="F27" s="4">
        <v>1000000</v>
      </c>
      <c r="G27" s="4">
        <v>1011.04</v>
      </c>
      <c r="H27" s="4">
        <v>0.14000000000000001</v>
      </c>
    </row>
    <row r="28" spans="2:8">
      <c r="B28" s="1" t="s">
        <v>2241</v>
      </c>
      <c r="C28" s="29">
        <v>3.65</v>
      </c>
      <c r="D28" s="134" t="s">
        <v>104</v>
      </c>
      <c r="E28" s="1" t="s">
        <v>2240</v>
      </c>
      <c r="F28" s="4">
        <v>1000000</v>
      </c>
      <c r="G28" s="4">
        <v>1001.2</v>
      </c>
      <c r="H28" s="4">
        <v>0.14000000000000001</v>
      </c>
    </row>
    <row r="29" spans="2:8">
      <c r="B29" s="1" t="s">
        <v>2239</v>
      </c>
      <c r="C29" s="29">
        <v>3.87</v>
      </c>
      <c r="D29" s="134" t="s">
        <v>104</v>
      </c>
      <c r="E29" s="1" t="s">
        <v>2238</v>
      </c>
      <c r="F29" s="4">
        <v>681400</v>
      </c>
      <c r="G29" s="4">
        <v>696.38</v>
      </c>
      <c r="H29" s="4">
        <v>0.1</v>
      </c>
    </row>
    <row r="30" spans="2:8">
      <c r="B30" s="1" t="s">
        <v>2237</v>
      </c>
      <c r="C30" s="29">
        <v>4.0999999999999996</v>
      </c>
      <c r="D30" s="134" t="s">
        <v>104</v>
      </c>
      <c r="E30" s="1" t="s">
        <v>684</v>
      </c>
      <c r="F30" s="4">
        <v>500000</v>
      </c>
      <c r="G30" s="4">
        <v>517.4</v>
      </c>
      <c r="H30" s="4">
        <v>7.0000000000000007E-2</v>
      </c>
    </row>
    <row r="31" spans="2:8">
      <c r="B31" s="1" t="s">
        <v>2236</v>
      </c>
      <c r="C31" s="29">
        <v>3.87</v>
      </c>
      <c r="D31" s="134" t="s">
        <v>104</v>
      </c>
      <c r="E31" s="1" t="s">
        <v>2235</v>
      </c>
      <c r="F31" s="4">
        <v>500000</v>
      </c>
      <c r="G31" s="4">
        <v>507.32</v>
      </c>
      <c r="H31" s="4">
        <v>7.0000000000000007E-2</v>
      </c>
    </row>
    <row r="32" spans="2:8">
      <c r="B32" s="1" t="s">
        <v>2234</v>
      </c>
      <c r="C32" s="29">
        <v>3.84</v>
      </c>
      <c r="D32" s="134" t="s">
        <v>104</v>
      </c>
      <c r="E32" s="1" t="s">
        <v>2233</v>
      </c>
      <c r="F32" s="4">
        <v>500000</v>
      </c>
      <c r="G32" s="4">
        <v>506.35</v>
      </c>
      <c r="H32" s="4">
        <v>7.0000000000000007E-2</v>
      </c>
    </row>
    <row r="33" spans="2:9">
      <c r="B33" s="1" t="s">
        <v>2232</v>
      </c>
      <c r="C33" s="29">
        <v>3.66</v>
      </c>
      <c r="D33" s="134" t="s">
        <v>104</v>
      </c>
      <c r="E33" s="1" t="s">
        <v>2231</v>
      </c>
      <c r="F33" s="4">
        <v>500000</v>
      </c>
      <c r="G33" s="4">
        <v>502.64</v>
      </c>
      <c r="H33" s="4">
        <v>7.0000000000000007E-2</v>
      </c>
    </row>
    <row r="34" spans="2:9">
      <c r="B34" s="1" t="s">
        <v>2230</v>
      </c>
      <c r="C34" s="29">
        <v>3.65</v>
      </c>
      <c r="D34" s="134" t="s">
        <v>104</v>
      </c>
      <c r="E34" s="1" t="s">
        <v>2229</v>
      </c>
      <c r="F34" s="4">
        <v>500000</v>
      </c>
      <c r="G34" s="4">
        <v>501.56</v>
      </c>
      <c r="H34" s="4">
        <v>7.0000000000000007E-2</v>
      </c>
    </row>
    <row r="35" spans="2:9">
      <c r="B35" s="1" t="s">
        <v>2228</v>
      </c>
      <c r="C35" s="29">
        <v>3.64</v>
      </c>
      <c r="D35" s="134" t="s">
        <v>104</v>
      </c>
      <c r="E35" s="1" t="s">
        <v>2227</v>
      </c>
      <c r="F35" s="4">
        <v>500000</v>
      </c>
      <c r="G35" s="4">
        <v>500.6</v>
      </c>
      <c r="H35" s="4">
        <v>7.0000000000000007E-2</v>
      </c>
    </row>
    <row r="36" spans="2:9">
      <c r="B36" s="1" t="s">
        <v>2226</v>
      </c>
      <c r="C36" s="29">
        <v>3.86</v>
      </c>
      <c r="D36" s="134" t="s">
        <v>104</v>
      </c>
      <c r="E36" s="1" t="s">
        <v>2225</v>
      </c>
      <c r="F36" s="4">
        <v>300000</v>
      </c>
      <c r="G36" s="4">
        <v>303.8</v>
      </c>
      <c r="H36" s="4">
        <v>0.04</v>
      </c>
    </row>
    <row r="37" spans="2:9">
      <c r="B37" s="1" t="s">
        <v>2224</v>
      </c>
      <c r="C37" s="29">
        <v>3.86</v>
      </c>
      <c r="D37" s="134" t="s">
        <v>104</v>
      </c>
      <c r="E37" s="1" t="s">
        <v>2223</v>
      </c>
      <c r="F37" s="4">
        <v>118600</v>
      </c>
      <c r="G37" s="4">
        <v>121.21</v>
      </c>
      <c r="H37" s="4">
        <v>0.02</v>
      </c>
    </row>
    <row r="38" spans="2:9">
      <c r="B38" s="1" t="s">
        <v>2222</v>
      </c>
      <c r="C38" s="29">
        <v>4.09</v>
      </c>
      <c r="D38" s="134" t="s">
        <v>104</v>
      </c>
      <c r="E38" s="1" t="s">
        <v>2221</v>
      </c>
      <c r="F38" s="4">
        <v>100000</v>
      </c>
      <c r="G38" s="4">
        <v>102.56</v>
      </c>
      <c r="H38" s="4">
        <v>0.01</v>
      </c>
    </row>
    <row r="39" spans="2:9">
      <c r="B39" s="1" t="s">
        <v>2220</v>
      </c>
      <c r="C39" s="29">
        <v>3.85</v>
      </c>
      <c r="D39" s="134" t="s">
        <v>104</v>
      </c>
      <c r="E39" s="1" t="s">
        <v>2219</v>
      </c>
      <c r="F39" s="4">
        <v>100000</v>
      </c>
      <c r="G39" s="4">
        <v>101.88</v>
      </c>
      <c r="H39" s="4">
        <v>0.01</v>
      </c>
    </row>
    <row r="40" spans="2:9">
      <c r="B40" s="1" t="s">
        <v>2218</v>
      </c>
      <c r="C40" s="29">
        <v>3.86</v>
      </c>
      <c r="D40" s="134" t="s">
        <v>104</v>
      </c>
      <c r="E40" s="1" t="s">
        <v>2217</v>
      </c>
      <c r="F40" s="4">
        <v>30000</v>
      </c>
      <c r="G40" s="4">
        <v>30.38</v>
      </c>
      <c r="H40" s="4">
        <v>0</v>
      </c>
      <c r="I40" s="1" t="s">
        <v>396</v>
      </c>
    </row>
    <row r="41" spans="2:9">
      <c r="B41" s="1" t="s">
        <v>2216</v>
      </c>
      <c r="C41" s="29">
        <v>3.63</v>
      </c>
      <c r="D41" s="134" t="s">
        <v>104</v>
      </c>
      <c r="E41" s="1" t="s">
        <v>2215</v>
      </c>
      <c r="F41" s="4">
        <v>13000</v>
      </c>
      <c r="G41" s="4">
        <v>13.04</v>
      </c>
      <c r="H41" s="4">
        <v>0</v>
      </c>
      <c r="I41" s="1" t="s">
        <v>396</v>
      </c>
    </row>
    <row r="42" spans="2:9">
      <c r="B42" s="2" t="s">
        <v>106</v>
      </c>
      <c r="C42" s="31"/>
      <c r="D42" s="133"/>
      <c r="E42" s="2"/>
      <c r="F42" s="8"/>
      <c r="G42" s="8">
        <f>SUM(G13:G41)</f>
        <v>128933.88000000003</v>
      </c>
      <c r="H42" s="8">
        <f>SUM(H13:H41)</f>
        <v>18.070000000000007</v>
      </c>
    </row>
    <row r="43" spans="2:9">
      <c r="B43" s="2" t="s">
        <v>107</v>
      </c>
    </row>
    <row r="44" spans="2:9">
      <c r="B44" s="1" t="s">
        <v>2214</v>
      </c>
      <c r="C44" s="29">
        <v>3.85</v>
      </c>
      <c r="D44" s="134" t="s">
        <v>2203</v>
      </c>
      <c r="E44" s="1" t="s">
        <v>2213</v>
      </c>
      <c r="F44" s="4">
        <v>8500</v>
      </c>
      <c r="G44" s="4">
        <v>41881.54</v>
      </c>
      <c r="H44" s="4">
        <v>5.88</v>
      </c>
    </row>
    <row r="45" spans="2:9">
      <c r="B45" s="1" t="s">
        <v>2212</v>
      </c>
      <c r="C45" s="29">
        <v>3.99</v>
      </c>
      <c r="D45" s="134" t="s">
        <v>109</v>
      </c>
      <c r="E45" s="1" t="s">
        <v>2211</v>
      </c>
      <c r="F45" s="4">
        <v>8000</v>
      </c>
      <c r="G45" s="4">
        <v>39457.24</v>
      </c>
      <c r="H45" s="4">
        <v>5.54</v>
      </c>
    </row>
    <row r="46" spans="2:9">
      <c r="B46" s="1" t="s">
        <v>2210</v>
      </c>
      <c r="C46" s="29">
        <v>4.1500000000000004</v>
      </c>
      <c r="D46" s="134" t="s">
        <v>109</v>
      </c>
      <c r="E46" s="1" t="s">
        <v>2209</v>
      </c>
      <c r="F46" s="4">
        <v>5500</v>
      </c>
      <c r="G46" s="4">
        <v>27133.34</v>
      </c>
      <c r="H46" s="4">
        <v>3.81</v>
      </c>
    </row>
    <row r="47" spans="2:9">
      <c r="B47" s="1" t="s">
        <v>2208</v>
      </c>
      <c r="C47" s="29">
        <v>3.84</v>
      </c>
      <c r="D47" s="134" t="s">
        <v>108</v>
      </c>
      <c r="E47" s="1" t="s">
        <v>2207</v>
      </c>
      <c r="F47" s="4">
        <v>5000</v>
      </c>
      <c r="G47" s="4">
        <v>24737.5</v>
      </c>
      <c r="H47" s="4">
        <v>3.47</v>
      </c>
    </row>
    <row r="48" spans="2:9">
      <c r="B48" s="1" t="s">
        <v>2206</v>
      </c>
      <c r="C48" s="29">
        <v>4.4000000000000004</v>
      </c>
      <c r="D48" s="134" t="s">
        <v>108</v>
      </c>
      <c r="E48" s="1" t="s">
        <v>2205</v>
      </c>
      <c r="F48" s="4">
        <v>5000</v>
      </c>
      <c r="G48" s="4">
        <v>24311.3</v>
      </c>
      <c r="H48" s="4">
        <v>3.41</v>
      </c>
    </row>
    <row r="49" spans="2:8">
      <c r="B49" s="1" t="s">
        <v>2204</v>
      </c>
      <c r="C49" s="29">
        <v>3.56</v>
      </c>
      <c r="D49" s="134" t="s">
        <v>2203</v>
      </c>
      <c r="E49" s="1" t="s">
        <v>2202</v>
      </c>
      <c r="F49" s="4">
        <v>4000</v>
      </c>
      <c r="G49" s="4">
        <v>19932.060000000001</v>
      </c>
      <c r="H49" s="4">
        <v>2.8</v>
      </c>
    </row>
    <row r="50" spans="2:8">
      <c r="B50" s="1" t="s">
        <v>2201</v>
      </c>
      <c r="C50" s="29">
        <v>3.87</v>
      </c>
      <c r="D50" s="134" t="s">
        <v>108</v>
      </c>
      <c r="E50" s="1" t="s">
        <v>2200</v>
      </c>
      <c r="F50" s="4">
        <v>4000</v>
      </c>
      <c r="G50" s="4">
        <v>19846.400000000001</v>
      </c>
      <c r="H50" s="4">
        <v>2.78</v>
      </c>
    </row>
    <row r="51" spans="2:8">
      <c r="B51" s="1" t="s">
        <v>2199</v>
      </c>
      <c r="C51" s="29">
        <v>3.84</v>
      </c>
      <c r="D51" s="134" t="s">
        <v>108</v>
      </c>
      <c r="E51" s="1" t="s">
        <v>2198</v>
      </c>
      <c r="F51" s="4">
        <v>4000</v>
      </c>
      <c r="G51" s="4">
        <v>19794.099999999999</v>
      </c>
      <c r="H51" s="4">
        <v>2.78</v>
      </c>
    </row>
    <row r="52" spans="2:8">
      <c r="B52" s="1" t="s">
        <v>2197</v>
      </c>
      <c r="C52" s="29">
        <v>3.9</v>
      </c>
      <c r="D52" s="134" t="s">
        <v>108</v>
      </c>
      <c r="E52" s="1" t="s">
        <v>2196</v>
      </c>
      <c r="F52" s="4">
        <v>4000</v>
      </c>
      <c r="G52" s="4">
        <v>19715.599999999999</v>
      </c>
      <c r="H52" s="4">
        <v>2.77</v>
      </c>
    </row>
    <row r="53" spans="2:8">
      <c r="B53" s="1" t="s">
        <v>2195</v>
      </c>
      <c r="C53" s="29">
        <v>3.98</v>
      </c>
      <c r="D53" s="134" t="s">
        <v>108</v>
      </c>
      <c r="E53" s="1" t="s">
        <v>2194</v>
      </c>
      <c r="F53" s="4">
        <v>20000</v>
      </c>
      <c r="G53" s="4">
        <v>19711.98</v>
      </c>
      <c r="H53" s="4">
        <v>2.77</v>
      </c>
    </row>
    <row r="54" spans="2:8">
      <c r="B54" s="1" t="s">
        <v>2193</v>
      </c>
      <c r="C54" s="29">
        <v>3.87</v>
      </c>
      <c r="D54" s="134" t="s">
        <v>108</v>
      </c>
      <c r="E54" s="1" t="s">
        <v>2192</v>
      </c>
      <c r="F54" s="4">
        <v>3000</v>
      </c>
      <c r="G54" s="4">
        <v>14867.58</v>
      </c>
      <c r="H54" s="4">
        <v>2.09</v>
      </c>
    </row>
    <row r="55" spans="2:8">
      <c r="B55" s="1" t="s">
        <v>2191</v>
      </c>
      <c r="C55" s="29">
        <v>4.4000000000000004</v>
      </c>
      <c r="D55" s="134" t="s">
        <v>108</v>
      </c>
      <c r="E55" s="1" t="s">
        <v>2190</v>
      </c>
      <c r="F55" s="4">
        <v>3000</v>
      </c>
      <c r="G55" s="4">
        <v>14586.78</v>
      </c>
      <c r="H55" s="4">
        <v>2.0499999999999998</v>
      </c>
    </row>
    <row r="56" spans="2:8">
      <c r="B56" s="1" t="s">
        <v>2189</v>
      </c>
      <c r="C56" s="29">
        <v>4.5</v>
      </c>
      <c r="D56" s="134" t="s">
        <v>108</v>
      </c>
      <c r="E56" s="1" t="s">
        <v>2188</v>
      </c>
      <c r="F56" s="4">
        <v>3000</v>
      </c>
      <c r="G56" s="4">
        <v>14554.98</v>
      </c>
      <c r="H56" s="4">
        <v>2.04</v>
      </c>
    </row>
    <row r="57" spans="2:8">
      <c r="B57" s="1" t="s">
        <v>2187</v>
      </c>
      <c r="C57" s="29">
        <v>7.09</v>
      </c>
      <c r="D57" s="134" t="s">
        <v>108</v>
      </c>
      <c r="E57" s="1" t="s">
        <v>2186</v>
      </c>
      <c r="F57" s="4">
        <v>3000</v>
      </c>
      <c r="G57" s="4">
        <v>14523.24</v>
      </c>
      <c r="H57" s="4">
        <v>2.04</v>
      </c>
    </row>
    <row r="58" spans="2:8">
      <c r="B58" s="1" t="s">
        <v>2185</v>
      </c>
      <c r="C58" s="29">
        <v>4.58</v>
      </c>
      <c r="D58" s="134" t="s">
        <v>108</v>
      </c>
      <c r="E58" s="1" t="s">
        <v>2184</v>
      </c>
      <c r="F58" s="4">
        <v>2500</v>
      </c>
      <c r="G58" s="4">
        <v>12363.63</v>
      </c>
      <c r="H58" s="4">
        <v>1.73</v>
      </c>
    </row>
    <row r="59" spans="2:8">
      <c r="B59" s="1" t="s">
        <v>2183</v>
      </c>
      <c r="C59" s="29">
        <v>4.03</v>
      </c>
      <c r="D59" s="134" t="s">
        <v>109</v>
      </c>
      <c r="E59" s="1" t="s">
        <v>2182</v>
      </c>
      <c r="F59" s="4">
        <v>2500</v>
      </c>
      <c r="G59" s="4">
        <v>12341.93</v>
      </c>
      <c r="H59" s="4">
        <v>1.73</v>
      </c>
    </row>
    <row r="60" spans="2:8">
      <c r="B60" s="1" t="s">
        <v>2181</v>
      </c>
      <c r="C60" s="29">
        <v>3.78</v>
      </c>
      <c r="D60" s="134" t="s">
        <v>108</v>
      </c>
      <c r="E60" s="1" t="s">
        <v>2180</v>
      </c>
      <c r="F60" s="4">
        <v>10000</v>
      </c>
      <c r="G60" s="4">
        <v>9912.86</v>
      </c>
      <c r="H60" s="4">
        <v>1.39</v>
      </c>
    </row>
    <row r="61" spans="2:8">
      <c r="B61" s="1" t="s">
        <v>2179</v>
      </c>
      <c r="C61" s="29">
        <v>3.69</v>
      </c>
      <c r="D61" s="134" t="s">
        <v>108</v>
      </c>
      <c r="E61" s="1" t="s">
        <v>2178</v>
      </c>
      <c r="F61" s="4">
        <v>10000</v>
      </c>
      <c r="G61" s="4">
        <v>9911.82</v>
      </c>
      <c r="H61" s="4">
        <v>1.39</v>
      </c>
    </row>
    <row r="62" spans="2:8">
      <c r="B62" s="1" t="s">
        <v>2177</v>
      </c>
      <c r="C62" s="29">
        <v>4.38</v>
      </c>
      <c r="D62" s="134" t="s">
        <v>108</v>
      </c>
      <c r="E62" s="1" t="s">
        <v>2176</v>
      </c>
      <c r="F62" s="4">
        <v>2000</v>
      </c>
      <c r="G62" s="4">
        <v>9895.6200000000008</v>
      </c>
      <c r="H62" s="4">
        <v>1.39</v>
      </c>
    </row>
    <row r="63" spans="2:8">
      <c r="B63" s="1" t="s">
        <v>1373</v>
      </c>
      <c r="C63" s="29">
        <v>4.13</v>
      </c>
      <c r="D63" s="134" t="s">
        <v>109</v>
      </c>
      <c r="E63" s="1" t="s">
        <v>631</v>
      </c>
      <c r="F63" s="4">
        <v>2000</v>
      </c>
      <c r="G63" s="4">
        <v>9889.36</v>
      </c>
      <c r="H63" s="4">
        <v>1.39</v>
      </c>
    </row>
    <row r="64" spans="2:8">
      <c r="B64" s="1" t="s">
        <v>2175</v>
      </c>
      <c r="C64" s="29">
        <v>3.95</v>
      </c>
      <c r="D64" s="134" t="s">
        <v>108</v>
      </c>
      <c r="E64" s="1" t="s">
        <v>2174</v>
      </c>
      <c r="F64" s="4">
        <v>2000</v>
      </c>
      <c r="G64" s="4">
        <v>9872.86</v>
      </c>
      <c r="H64" s="4">
        <v>1.39</v>
      </c>
    </row>
    <row r="65" spans="2:8">
      <c r="B65" s="1" t="s">
        <v>2173</v>
      </c>
      <c r="C65" s="29">
        <v>3.85</v>
      </c>
      <c r="D65" s="134" t="s">
        <v>109</v>
      </c>
      <c r="E65" s="1" t="s">
        <v>2172</v>
      </c>
      <c r="F65" s="4">
        <v>10000</v>
      </c>
      <c r="G65" s="4">
        <v>9847.31</v>
      </c>
      <c r="H65" s="4">
        <v>1.38</v>
      </c>
    </row>
    <row r="66" spans="2:8">
      <c r="B66" s="1" t="s">
        <v>2171</v>
      </c>
      <c r="C66" s="29">
        <v>5.47</v>
      </c>
      <c r="D66" s="134" t="s">
        <v>108</v>
      </c>
      <c r="E66" s="1" t="s">
        <v>2170</v>
      </c>
      <c r="F66" s="4">
        <v>2000</v>
      </c>
      <c r="G66" s="4">
        <v>9829.1299999999992</v>
      </c>
      <c r="H66" s="4">
        <v>1.38</v>
      </c>
    </row>
    <row r="67" spans="2:8">
      <c r="B67" s="1" t="s">
        <v>2169</v>
      </c>
      <c r="C67" s="29">
        <v>4.7300000000000004</v>
      </c>
      <c r="D67" s="134" t="s">
        <v>108</v>
      </c>
      <c r="E67" s="1" t="s">
        <v>2168</v>
      </c>
      <c r="F67" s="4">
        <v>2000</v>
      </c>
      <c r="G67" s="4">
        <v>9785.91</v>
      </c>
      <c r="H67" s="4">
        <v>1.37</v>
      </c>
    </row>
    <row r="68" spans="2:8">
      <c r="B68" s="1" t="s">
        <v>1374</v>
      </c>
      <c r="C68" s="29">
        <v>4.75</v>
      </c>
      <c r="D68" s="134" t="s">
        <v>108</v>
      </c>
      <c r="E68" s="1" t="s">
        <v>329</v>
      </c>
      <c r="F68" s="4">
        <v>2000</v>
      </c>
      <c r="G68" s="4">
        <v>9713.07</v>
      </c>
      <c r="H68" s="4">
        <v>1.36</v>
      </c>
    </row>
    <row r="69" spans="2:8">
      <c r="B69" s="1" t="s">
        <v>2167</v>
      </c>
      <c r="C69" s="29">
        <v>4.78</v>
      </c>
      <c r="D69" s="134" t="s">
        <v>108</v>
      </c>
      <c r="E69" s="1" t="s">
        <v>2166</v>
      </c>
      <c r="F69" s="4">
        <v>1500</v>
      </c>
      <c r="G69" s="4">
        <v>7445.46</v>
      </c>
      <c r="H69" s="4">
        <v>1.04</v>
      </c>
    </row>
    <row r="70" spans="2:8">
      <c r="B70" s="1" t="s">
        <v>2165</v>
      </c>
      <c r="C70" s="29">
        <v>3.9</v>
      </c>
      <c r="D70" s="134" t="s">
        <v>108</v>
      </c>
      <c r="E70" s="1" t="s">
        <v>2164</v>
      </c>
      <c r="F70" s="4">
        <v>1500</v>
      </c>
      <c r="G70" s="4">
        <v>7394.91</v>
      </c>
      <c r="H70" s="4">
        <v>1.04</v>
      </c>
    </row>
    <row r="71" spans="2:8">
      <c r="B71" s="1" t="s">
        <v>2163</v>
      </c>
      <c r="C71" s="29">
        <v>4.87</v>
      </c>
      <c r="D71" s="134" t="s">
        <v>108</v>
      </c>
      <c r="E71" s="1" t="s">
        <v>2162</v>
      </c>
      <c r="F71" s="4">
        <v>1500</v>
      </c>
      <c r="G71" s="4">
        <v>7372.13</v>
      </c>
      <c r="H71" s="4">
        <v>1.03</v>
      </c>
    </row>
    <row r="72" spans="2:8">
      <c r="B72" s="1" t="s">
        <v>1375</v>
      </c>
      <c r="C72" s="29">
        <v>5.63</v>
      </c>
      <c r="D72" s="134" t="s">
        <v>109</v>
      </c>
      <c r="E72" s="1" t="s">
        <v>328</v>
      </c>
      <c r="F72" s="4">
        <v>1500</v>
      </c>
      <c r="G72" s="4">
        <v>7306.34</v>
      </c>
      <c r="H72" s="4">
        <v>1.03</v>
      </c>
    </row>
    <row r="73" spans="2:8">
      <c r="B73" s="1" t="s">
        <v>2161</v>
      </c>
      <c r="C73" s="29">
        <v>4.75</v>
      </c>
      <c r="D73" s="134" t="s">
        <v>108</v>
      </c>
      <c r="E73" s="1" t="s">
        <v>2160</v>
      </c>
      <c r="F73" s="4">
        <v>1100</v>
      </c>
      <c r="G73" s="4">
        <v>5413.35</v>
      </c>
      <c r="H73" s="4">
        <v>0.76</v>
      </c>
    </row>
    <row r="74" spans="2:8">
      <c r="B74" s="1" t="s">
        <v>2159</v>
      </c>
      <c r="C74" s="29">
        <v>4.0199999999999996</v>
      </c>
      <c r="D74" s="134" t="s">
        <v>109</v>
      </c>
      <c r="E74" s="1" t="s">
        <v>2158</v>
      </c>
      <c r="F74" s="4">
        <v>1000</v>
      </c>
      <c r="G74" s="4">
        <v>4957.47</v>
      </c>
      <c r="H74" s="4">
        <v>0.7</v>
      </c>
    </row>
    <row r="75" spans="2:8">
      <c r="B75" s="1" t="s">
        <v>2157</v>
      </c>
      <c r="C75" s="29">
        <v>4.58</v>
      </c>
      <c r="D75" s="134" t="s">
        <v>108</v>
      </c>
      <c r="E75" s="1" t="s">
        <v>2156</v>
      </c>
      <c r="F75" s="4">
        <v>1000</v>
      </c>
      <c r="G75" s="4">
        <v>4955.24</v>
      </c>
      <c r="H75" s="4">
        <v>0.7</v>
      </c>
    </row>
    <row r="76" spans="2:8">
      <c r="B76" s="1" t="s">
        <v>2155</v>
      </c>
      <c r="C76" s="29">
        <v>3.83</v>
      </c>
      <c r="D76" s="134" t="s">
        <v>108</v>
      </c>
      <c r="E76" s="1" t="s">
        <v>2154</v>
      </c>
      <c r="F76" s="4">
        <v>5000</v>
      </c>
      <c r="G76" s="4">
        <v>4948.66</v>
      </c>
      <c r="H76" s="4">
        <v>0.69</v>
      </c>
    </row>
    <row r="77" spans="2:8">
      <c r="B77" s="1" t="s">
        <v>2153</v>
      </c>
      <c r="C77" s="29">
        <v>4.5</v>
      </c>
      <c r="D77" s="134" t="s">
        <v>108</v>
      </c>
      <c r="E77" s="1" t="s">
        <v>2152</v>
      </c>
      <c r="F77" s="4">
        <v>1000</v>
      </c>
      <c r="G77" s="4">
        <v>4946.34</v>
      </c>
      <c r="H77" s="4">
        <v>0.69</v>
      </c>
    </row>
    <row r="78" spans="2:8">
      <c r="B78" s="1" t="s">
        <v>2151</v>
      </c>
      <c r="C78" s="29">
        <v>4.57</v>
      </c>
      <c r="D78" s="134" t="s">
        <v>109</v>
      </c>
      <c r="E78" s="1" t="s">
        <v>2150</v>
      </c>
      <c r="F78" s="4">
        <v>1000</v>
      </c>
      <c r="G78" s="4">
        <v>4945.51</v>
      </c>
      <c r="H78" s="4">
        <v>0.69</v>
      </c>
    </row>
    <row r="79" spans="2:8">
      <c r="B79" s="1" t="s">
        <v>2149</v>
      </c>
      <c r="C79" s="29">
        <v>3.98</v>
      </c>
      <c r="D79" s="134" t="s">
        <v>108</v>
      </c>
      <c r="E79" s="1" t="s">
        <v>2148</v>
      </c>
      <c r="F79" s="4">
        <v>1000</v>
      </c>
      <c r="G79" s="4">
        <v>4943.4799999999996</v>
      </c>
      <c r="H79" s="4">
        <v>0.69</v>
      </c>
    </row>
    <row r="80" spans="2:8">
      <c r="B80" s="1" t="s">
        <v>2147</v>
      </c>
      <c r="C80" s="29">
        <v>4.87</v>
      </c>
      <c r="D80" s="134" t="s">
        <v>108</v>
      </c>
      <c r="E80" s="1" t="s">
        <v>2146</v>
      </c>
      <c r="F80" s="4">
        <v>1000</v>
      </c>
      <c r="G80" s="4">
        <v>4935.47</v>
      </c>
      <c r="H80" s="4">
        <v>0.69</v>
      </c>
    </row>
    <row r="81" spans="2:8">
      <c r="B81" s="1" t="s">
        <v>2145</v>
      </c>
      <c r="C81" s="29">
        <v>4.54</v>
      </c>
      <c r="D81" s="134" t="s">
        <v>108</v>
      </c>
      <c r="E81" s="1" t="s">
        <v>2144</v>
      </c>
      <c r="F81" s="4">
        <v>1000</v>
      </c>
      <c r="G81" s="4">
        <v>4933.8</v>
      </c>
      <c r="H81" s="4">
        <v>0.69</v>
      </c>
    </row>
    <row r="82" spans="2:8">
      <c r="B82" s="1" t="s">
        <v>2143</v>
      </c>
      <c r="C82" s="29">
        <v>5.05</v>
      </c>
      <c r="D82" s="134" t="s">
        <v>108</v>
      </c>
      <c r="E82" s="1" t="s">
        <v>2142</v>
      </c>
      <c r="F82" s="4">
        <v>1000</v>
      </c>
      <c r="G82" s="4">
        <v>4923.67</v>
      </c>
      <c r="H82" s="4">
        <v>0.69</v>
      </c>
    </row>
    <row r="83" spans="2:8">
      <c r="B83" s="1" t="s">
        <v>2141</v>
      </c>
      <c r="C83" s="29">
        <v>5.07</v>
      </c>
      <c r="D83" s="134" t="s">
        <v>108</v>
      </c>
      <c r="E83" s="1" t="s">
        <v>2140</v>
      </c>
      <c r="F83" s="4">
        <v>1000</v>
      </c>
      <c r="G83" s="4">
        <v>4900.05</v>
      </c>
      <c r="H83" s="4">
        <v>0.69</v>
      </c>
    </row>
    <row r="84" spans="2:8">
      <c r="B84" s="1" t="s">
        <v>2139</v>
      </c>
      <c r="C84" s="29">
        <v>4.75</v>
      </c>
      <c r="D84" s="134" t="s">
        <v>108</v>
      </c>
      <c r="E84" s="1" t="s">
        <v>2138</v>
      </c>
      <c r="F84" s="4">
        <v>1000</v>
      </c>
      <c r="G84" s="4">
        <v>4888.05</v>
      </c>
      <c r="H84" s="4">
        <v>0.69</v>
      </c>
    </row>
    <row r="85" spans="2:8">
      <c r="B85" s="1" t="s">
        <v>2137</v>
      </c>
      <c r="C85" s="29">
        <v>4.9000000000000004</v>
      </c>
      <c r="D85" s="134" t="s">
        <v>108</v>
      </c>
      <c r="E85" s="1" t="s">
        <v>2136</v>
      </c>
      <c r="F85" s="4">
        <v>1000</v>
      </c>
      <c r="G85" s="4">
        <v>4869.2700000000004</v>
      </c>
      <c r="H85" s="4">
        <v>0.68</v>
      </c>
    </row>
    <row r="86" spans="2:8">
      <c r="B86" s="1" t="s">
        <v>2135</v>
      </c>
      <c r="C86" s="29">
        <v>5.3</v>
      </c>
      <c r="D86" s="134" t="s">
        <v>108</v>
      </c>
      <c r="E86" s="1" t="s">
        <v>2134</v>
      </c>
      <c r="F86" s="4">
        <v>1000</v>
      </c>
      <c r="G86" s="4">
        <v>4860.2700000000004</v>
      </c>
      <c r="H86" s="4">
        <v>0.68</v>
      </c>
    </row>
    <row r="87" spans="2:8">
      <c r="B87" s="1" t="s">
        <v>2133</v>
      </c>
      <c r="C87" s="29">
        <v>5.1100000000000003</v>
      </c>
      <c r="D87" s="134" t="s">
        <v>109</v>
      </c>
      <c r="E87" s="1" t="s">
        <v>2132</v>
      </c>
      <c r="F87" s="4">
        <v>1000</v>
      </c>
      <c r="G87" s="4">
        <v>4779.41</v>
      </c>
      <c r="H87" s="4">
        <v>0.67</v>
      </c>
    </row>
    <row r="88" spans="2:8">
      <c r="B88" s="1" t="s">
        <v>2131</v>
      </c>
      <c r="C88" s="29">
        <v>4.28</v>
      </c>
      <c r="D88" s="134" t="s">
        <v>108</v>
      </c>
      <c r="E88" s="1" t="s">
        <v>2130</v>
      </c>
      <c r="F88" s="4">
        <v>900</v>
      </c>
      <c r="G88" s="4">
        <v>4484.22</v>
      </c>
      <c r="H88" s="4">
        <v>0.63</v>
      </c>
    </row>
    <row r="89" spans="2:8">
      <c r="B89" s="1" t="s">
        <v>2129</v>
      </c>
      <c r="C89" s="29">
        <v>4.9000000000000004</v>
      </c>
      <c r="D89" s="134" t="s">
        <v>108</v>
      </c>
      <c r="E89" s="1" t="s">
        <v>2128</v>
      </c>
      <c r="F89" s="4">
        <v>900</v>
      </c>
      <c r="G89" s="4">
        <v>4374.33</v>
      </c>
      <c r="H89" s="4">
        <v>0.61</v>
      </c>
    </row>
    <row r="90" spans="2:8">
      <c r="B90" s="1" t="s">
        <v>2127</v>
      </c>
      <c r="C90" s="29">
        <v>3.59</v>
      </c>
      <c r="D90" s="134" t="s">
        <v>108</v>
      </c>
      <c r="E90" s="1" t="s">
        <v>2126</v>
      </c>
      <c r="F90" s="4">
        <v>2500</v>
      </c>
      <c r="G90" s="4">
        <v>2498.2800000000002</v>
      </c>
      <c r="H90" s="4">
        <v>0.35</v>
      </c>
    </row>
    <row r="91" spans="2:8">
      <c r="B91" s="1" t="s">
        <v>2125</v>
      </c>
      <c r="C91" s="29">
        <v>4.87</v>
      </c>
      <c r="D91" s="134" t="s">
        <v>108</v>
      </c>
      <c r="E91" s="1" t="s">
        <v>2124</v>
      </c>
      <c r="F91" s="4">
        <v>500</v>
      </c>
      <c r="G91" s="4">
        <v>2468.71</v>
      </c>
      <c r="H91" s="4">
        <v>0.35</v>
      </c>
    </row>
    <row r="92" spans="2:8">
      <c r="B92" s="1" t="s">
        <v>2123</v>
      </c>
      <c r="C92" s="29">
        <v>3.94</v>
      </c>
      <c r="D92" s="134" t="s">
        <v>108</v>
      </c>
      <c r="E92" s="1" t="s">
        <v>2122</v>
      </c>
      <c r="F92" s="4">
        <v>2500</v>
      </c>
      <c r="G92" s="4">
        <v>2468.2600000000002</v>
      </c>
      <c r="H92" s="4">
        <v>0.35</v>
      </c>
    </row>
    <row r="93" spans="2:8">
      <c r="B93" s="1" t="s">
        <v>2121</v>
      </c>
      <c r="C93" s="29">
        <v>4.03</v>
      </c>
      <c r="D93" s="134" t="s">
        <v>109</v>
      </c>
      <c r="E93" s="1" t="s">
        <v>2120</v>
      </c>
      <c r="F93" s="4">
        <v>500</v>
      </c>
      <c r="G93" s="4">
        <v>2464.63</v>
      </c>
      <c r="H93" s="4">
        <v>0.35</v>
      </c>
    </row>
    <row r="94" spans="2:8">
      <c r="B94" s="1" t="s">
        <v>2119</v>
      </c>
      <c r="C94" s="29">
        <v>5.14</v>
      </c>
      <c r="D94" s="134" t="s">
        <v>108</v>
      </c>
      <c r="E94" s="1" t="s">
        <v>2118</v>
      </c>
      <c r="F94" s="4">
        <v>500</v>
      </c>
      <c r="G94" s="4">
        <v>2464.62</v>
      </c>
      <c r="H94" s="4">
        <v>0.35</v>
      </c>
    </row>
    <row r="95" spans="2:8">
      <c r="B95" s="1" t="s">
        <v>2117</v>
      </c>
      <c r="C95" s="29">
        <v>4.78</v>
      </c>
      <c r="D95" s="134" t="s">
        <v>108</v>
      </c>
      <c r="E95" s="1" t="s">
        <v>2116</v>
      </c>
      <c r="F95" s="4">
        <v>500</v>
      </c>
      <c r="G95" s="4">
        <v>2461.64</v>
      </c>
      <c r="H95" s="4">
        <v>0.35</v>
      </c>
    </row>
    <row r="96" spans="2:8">
      <c r="B96" s="1" t="s">
        <v>2115</v>
      </c>
      <c r="C96" s="29">
        <v>4.78</v>
      </c>
      <c r="D96" s="134" t="s">
        <v>108</v>
      </c>
      <c r="E96" s="1" t="s">
        <v>2114</v>
      </c>
      <c r="F96" s="4">
        <v>500</v>
      </c>
      <c r="G96" s="4">
        <v>2458.15</v>
      </c>
      <c r="H96" s="4">
        <v>0.34</v>
      </c>
    </row>
    <row r="97" spans="2:8">
      <c r="B97" s="1" t="s">
        <v>2113</v>
      </c>
      <c r="C97" s="29">
        <v>4.78</v>
      </c>
      <c r="D97" s="134" t="s">
        <v>108</v>
      </c>
      <c r="E97" s="1" t="s">
        <v>2112</v>
      </c>
      <c r="F97" s="4">
        <v>500</v>
      </c>
      <c r="G97" s="4">
        <v>2458.15</v>
      </c>
      <c r="H97" s="4">
        <v>0.34</v>
      </c>
    </row>
    <row r="98" spans="2:8">
      <c r="B98" s="1" t="s">
        <v>2111</v>
      </c>
      <c r="C98" s="29">
        <v>5.14</v>
      </c>
      <c r="D98" s="134" t="s">
        <v>108</v>
      </c>
      <c r="E98" s="1" t="s">
        <v>2110</v>
      </c>
      <c r="F98" s="4">
        <v>500</v>
      </c>
      <c r="G98" s="4">
        <v>2456.44</v>
      </c>
      <c r="H98" s="4">
        <v>0.34</v>
      </c>
    </row>
    <row r="99" spans="2:8">
      <c r="B99" s="1" t="s">
        <v>2109</v>
      </c>
      <c r="C99" s="29">
        <v>4.05</v>
      </c>
      <c r="D99" s="134" t="s">
        <v>108</v>
      </c>
      <c r="E99" s="1" t="s">
        <v>2108</v>
      </c>
      <c r="F99" s="4">
        <v>2500</v>
      </c>
      <c r="G99" s="4">
        <v>2442.02</v>
      </c>
      <c r="H99" s="4">
        <v>0.34</v>
      </c>
    </row>
    <row r="100" spans="2:8">
      <c r="B100" s="1" t="s">
        <v>2107</v>
      </c>
      <c r="C100" s="29">
        <v>4.1100000000000003</v>
      </c>
      <c r="D100" s="134" t="s">
        <v>108</v>
      </c>
      <c r="E100" s="1" t="s">
        <v>2106</v>
      </c>
      <c r="F100" s="4">
        <v>300</v>
      </c>
      <c r="G100" s="4">
        <v>1496.46</v>
      </c>
      <c r="H100" s="4">
        <v>0.21</v>
      </c>
    </row>
    <row r="101" spans="2:8">
      <c r="B101" s="1" t="s">
        <v>2105</v>
      </c>
      <c r="C101" s="29">
        <v>3.45</v>
      </c>
      <c r="D101" s="134" t="s">
        <v>104</v>
      </c>
      <c r="E101" s="1" t="s">
        <v>2104</v>
      </c>
      <c r="F101" s="4">
        <v>401500</v>
      </c>
      <c r="G101" s="4">
        <v>399.54</v>
      </c>
      <c r="H101" s="4">
        <v>0.06</v>
      </c>
    </row>
    <row r="102" spans="2:8">
      <c r="B102" s="2" t="s">
        <v>110</v>
      </c>
      <c r="C102" s="31"/>
      <c r="D102" s="133"/>
      <c r="E102" s="2"/>
      <c r="F102" s="8"/>
      <c r="G102" s="8">
        <f>SUM(G43:G101)</f>
        <v>567531.46999999986</v>
      </c>
      <c r="H102" s="8">
        <f>SUM(H43:H101)</f>
        <v>79.639999999999972</v>
      </c>
    </row>
    <row r="103" spans="2:8">
      <c r="B103" s="2" t="s">
        <v>2103</v>
      </c>
      <c r="C103" s="31"/>
      <c r="D103" s="133"/>
      <c r="E103" s="2"/>
      <c r="F103" s="8"/>
      <c r="G103" s="8">
        <v>16100</v>
      </c>
      <c r="H103" s="8">
        <v>2.2599999999999998</v>
      </c>
    </row>
    <row r="104" spans="2:8">
      <c r="B104" s="2" t="s">
        <v>824</v>
      </c>
      <c r="C104" s="31"/>
      <c r="D104" s="133"/>
      <c r="E104" s="2"/>
      <c r="F104" s="8"/>
      <c r="G104" s="8">
        <v>2055.9</v>
      </c>
      <c r="H104" s="8">
        <v>0.28999999999999998</v>
      </c>
    </row>
    <row r="105" spans="2:8">
      <c r="B105" s="2" t="s">
        <v>112</v>
      </c>
      <c r="C105" s="31"/>
      <c r="D105" s="133"/>
      <c r="E105" s="2"/>
      <c r="F105" s="8"/>
      <c r="G105" s="8">
        <v>714621.25</v>
      </c>
      <c r="H105" s="8">
        <v>100.28</v>
      </c>
    </row>
    <row r="106" spans="2:8">
      <c r="B106" s="2" t="s">
        <v>198</v>
      </c>
      <c r="C106" s="31"/>
      <c r="D106" s="133"/>
      <c r="E106" s="2"/>
      <c r="F106" s="8"/>
      <c r="G106" s="8">
        <v>-1987.9762923000148</v>
      </c>
      <c r="H106" s="8">
        <v>-0.28000000000000114</v>
      </c>
    </row>
    <row r="107" spans="2:8">
      <c r="B107" s="2" t="s">
        <v>114</v>
      </c>
      <c r="C107" s="31"/>
      <c r="D107" s="133"/>
      <c r="E107" s="2"/>
      <c r="F107" s="8"/>
      <c r="G107" s="8">
        <v>712633.27370769996</v>
      </c>
      <c r="H107" s="8">
        <v>100</v>
      </c>
    </row>
    <row r="108" spans="2:8">
      <c r="B108" s="1" t="s">
        <v>115</v>
      </c>
    </row>
    <row r="109" spans="2:8">
      <c r="B109" s="1" t="s">
        <v>116</v>
      </c>
    </row>
    <row r="110" spans="2:8">
      <c r="B110" s="2" t="s">
        <v>117</v>
      </c>
      <c r="C110" s="37">
        <v>44500</v>
      </c>
    </row>
    <row r="111" spans="2:8" ht="25.5">
      <c r="B111" s="9" t="s">
        <v>118</v>
      </c>
      <c r="C111" s="29" t="s">
        <v>119</v>
      </c>
    </row>
    <row r="112" spans="2:8">
      <c r="B112" s="2"/>
    </row>
    <row r="113" spans="2:7">
      <c r="B113" s="45" t="s">
        <v>2102</v>
      </c>
    </row>
    <row r="114" spans="2:7">
      <c r="B114" s="2" t="s">
        <v>121</v>
      </c>
    </row>
    <row r="115" spans="2:7">
      <c r="B115" s="2" t="s">
        <v>2101</v>
      </c>
      <c r="C115" s="31"/>
    </row>
    <row r="116" spans="2:7">
      <c r="B116" s="2" t="s">
        <v>2100</v>
      </c>
      <c r="C116" s="31"/>
    </row>
    <row r="117" spans="2:7">
      <c r="B117" s="2" t="s">
        <v>2099</v>
      </c>
      <c r="C117" s="31"/>
    </row>
    <row r="118" spans="2:7">
      <c r="B118" s="2" t="s">
        <v>2098</v>
      </c>
      <c r="C118" s="31"/>
    </row>
    <row r="119" spans="2:7">
      <c r="B119" s="2" t="s">
        <v>2097</v>
      </c>
      <c r="C119" s="31"/>
    </row>
    <row r="120" spans="2:7">
      <c r="B120" s="2" t="s">
        <v>2096</v>
      </c>
      <c r="C120" s="31"/>
    </row>
    <row r="121" spans="2:7">
      <c r="B121" s="2" t="s">
        <v>2095</v>
      </c>
      <c r="C121" s="31"/>
    </row>
    <row r="122" spans="2:7">
      <c r="B122" s="2" t="s">
        <v>2094</v>
      </c>
      <c r="C122" s="31"/>
    </row>
    <row r="123" spans="2:7">
      <c r="B123" s="45" t="s">
        <v>1537</v>
      </c>
      <c r="C123" s="31"/>
      <c r="D123" s="1"/>
    </row>
    <row r="124" spans="2:7">
      <c r="B124" s="45" t="s">
        <v>2093</v>
      </c>
      <c r="D124" s="1"/>
    </row>
    <row r="125" spans="2:7">
      <c r="D125" s="1"/>
    </row>
    <row r="126" spans="2:7">
      <c r="B126" s="45" t="s">
        <v>2092</v>
      </c>
      <c r="C126" s="144"/>
      <c r="D126" s="143"/>
      <c r="E126" s="143"/>
      <c r="F126" s="142"/>
      <c r="G126" s="142"/>
    </row>
    <row r="127" spans="2:7" ht="128.25">
      <c r="B127" s="152" t="s">
        <v>2091</v>
      </c>
      <c r="C127" s="151" t="s">
        <v>2090</v>
      </c>
      <c r="D127" s="150" t="s">
        <v>2089</v>
      </c>
      <c r="E127" s="150" t="s">
        <v>2088</v>
      </c>
      <c r="F127" s="149" t="s">
        <v>2087</v>
      </c>
      <c r="G127" s="142"/>
    </row>
    <row r="128" spans="2:7">
      <c r="B128" s="148" t="s">
        <v>2086</v>
      </c>
      <c r="C128" s="147" t="s">
        <v>2085</v>
      </c>
      <c r="D128" s="146" t="s">
        <v>2084</v>
      </c>
      <c r="E128" s="146" t="s">
        <v>2083</v>
      </c>
      <c r="F128" s="145">
        <v>5000</v>
      </c>
      <c r="G128" s="142" t="s">
        <v>2082</v>
      </c>
    </row>
    <row r="129" spans="2:7">
      <c r="B129" s="143"/>
      <c r="C129" s="144"/>
      <c r="D129" s="143"/>
      <c r="E129" s="143"/>
      <c r="F129" s="142"/>
      <c r="G129" s="142"/>
    </row>
    <row r="130" spans="2:7">
      <c r="B130" s="143" t="s">
        <v>2081</v>
      </c>
      <c r="C130" s="144"/>
      <c r="D130" s="143"/>
      <c r="E130" s="143"/>
      <c r="F130" s="142"/>
      <c r="G130" s="142"/>
    </row>
    <row r="131" spans="2:7">
      <c r="B131" s="143"/>
      <c r="C131" s="144"/>
      <c r="D131" s="143"/>
      <c r="E131" s="143"/>
      <c r="F131" s="142"/>
      <c r="G131" s="142"/>
    </row>
    <row r="132" spans="2:7">
      <c r="D132" s="1"/>
    </row>
    <row r="133" spans="2:7">
      <c r="B133" s="141" t="s">
        <v>2080</v>
      </c>
      <c r="C133" s="140"/>
      <c r="D133" s="139"/>
    </row>
    <row r="134" spans="2:7" ht="30">
      <c r="B134" s="137" t="s">
        <v>2079</v>
      </c>
      <c r="C134" s="138" t="s">
        <v>2078</v>
      </c>
      <c r="D134" s="137" t="s">
        <v>2077</v>
      </c>
    </row>
    <row r="135" spans="2:7">
      <c r="B135" s="114" t="s">
        <v>913</v>
      </c>
      <c r="C135" s="136">
        <v>715.1</v>
      </c>
      <c r="D135" s="135">
        <v>5.97</v>
      </c>
      <c r="F135" s="123"/>
    </row>
    <row r="136" spans="2:7">
      <c r="D136" s="1"/>
    </row>
    <row r="137" spans="2:7">
      <c r="D137" s="1"/>
    </row>
  </sheetData>
  <mergeCells count="3">
    <mergeCell ref="B1:E1"/>
    <mergeCell ref="C3:C8"/>
    <mergeCell ref="D3:D8"/>
  </mergeCells>
  <hyperlinks>
    <hyperlink ref="A1" location="Index!A1" display="Index" xr:uid="{88E5D15A-6E55-42C4-AC0E-02970888AAFF}"/>
  </hyperlinks>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738B3-23B5-44F4-931C-903528383FB0}">
  <dimension ref="A1:IV198"/>
  <sheetViews>
    <sheetView workbookViewId="0">
      <selection activeCell="B1" sqref="B1:E1"/>
    </sheetView>
  </sheetViews>
  <sheetFormatPr defaultRowHeight="12.75"/>
  <cols>
    <col min="1" max="1" width="5.42578125" style="1" bestFit="1" customWidth="1"/>
    <col min="2" max="2" width="88.5703125" style="1" customWidth="1"/>
    <col min="3" max="3" width="20.7109375" style="29" customWidth="1"/>
    <col min="4" max="4" width="20.7109375" style="134" customWidth="1"/>
    <col min="5" max="5" width="14.42578125" style="1" bestFit="1" customWidth="1"/>
    <col min="6" max="6" width="11.5703125" style="4" bestFit="1" customWidth="1"/>
    <col min="7" max="7" width="18.140625" style="4" bestFit="1" customWidth="1"/>
    <col min="8" max="8" width="9.140625" style="4" bestFit="1"/>
    <col min="9" max="9" width="9.5703125" style="1" bestFit="1" customWidth="1"/>
    <col min="10" max="16384" width="9.140625" style="1"/>
  </cols>
  <sheetData>
    <row r="1" spans="1:256">
      <c r="A1" s="3" t="s">
        <v>0</v>
      </c>
      <c r="B1" s="405" t="s">
        <v>2396</v>
      </c>
      <c r="C1" s="405"/>
      <c r="D1" s="405"/>
      <c r="E1" s="405"/>
    </row>
    <row r="2" spans="1:256" ht="13.5" thickBot="1"/>
    <row r="3" spans="1:256" ht="15">
      <c r="A3" s="10"/>
      <c r="B3" s="11" t="s">
        <v>2395</v>
      </c>
      <c r="C3" s="415"/>
      <c r="D3" s="418"/>
      <c r="E3" s="10"/>
      <c r="F3" s="12"/>
      <c r="G3" s="12"/>
      <c r="H3" s="12"/>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30">
      <c r="A4" s="10"/>
      <c r="B4" s="15" t="s">
        <v>2394</v>
      </c>
      <c r="C4" s="416"/>
      <c r="D4" s="419"/>
      <c r="E4" s="10"/>
      <c r="F4" s="12"/>
      <c r="G4" s="12"/>
      <c r="H4" s="12"/>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15" t="s">
        <v>915</v>
      </c>
      <c r="C5" s="416"/>
      <c r="D5" s="419"/>
      <c r="E5" s="10"/>
      <c r="F5" s="12"/>
      <c r="G5" s="12"/>
      <c r="H5" s="12"/>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15" t="s">
        <v>2393</v>
      </c>
      <c r="C6" s="416"/>
      <c r="D6" s="419"/>
      <c r="E6" s="10"/>
      <c r="F6" s="12"/>
      <c r="G6" s="12"/>
      <c r="H6" s="12"/>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75" thickBot="1">
      <c r="A7" s="10"/>
      <c r="B7" s="16" t="s">
        <v>2392</v>
      </c>
      <c r="C7" s="417"/>
      <c r="D7" s="420"/>
      <c r="E7" s="10"/>
      <c r="F7" s="12"/>
      <c r="G7" s="12"/>
      <c r="H7" s="12"/>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7" t="s">
        <v>918</v>
      </c>
      <c r="D8" s="17" t="s">
        <v>919</v>
      </c>
      <c r="E8" s="10"/>
      <c r="F8" s="12"/>
      <c r="G8" s="12"/>
      <c r="H8" s="12"/>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c r="B10" s="1" t="s">
        <v>93</v>
      </c>
    </row>
    <row r="12" spans="1:256">
      <c r="B12" s="6" t="s">
        <v>94</v>
      </c>
      <c r="C12" s="30" t="s">
        <v>95</v>
      </c>
      <c r="D12" s="153" t="s">
        <v>96</v>
      </c>
      <c r="E12" s="6" t="s">
        <v>97</v>
      </c>
      <c r="F12" s="7" t="s">
        <v>98</v>
      </c>
      <c r="G12" s="7" t="s">
        <v>99</v>
      </c>
      <c r="H12" s="7" t="s">
        <v>100</v>
      </c>
    </row>
    <row r="13" spans="1:256">
      <c r="B13" s="2" t="s">
        <v>101</v>
      </c>
    </row>
    <row r="14" spans="1:256">
      <c r="B14" s="2" t="s">
        <v>102</v>
      </c>
    </row>
    <row r="15" spans="1:256">
      <c r="B15" s="2" t="s">
        <v>103</v>
      </c>
    </row>
    <row r="16" spans="1:256">
      <c r="B16" s="1" t="s">
        <v>2391</v>
      </c>
      <c r="C16" s="29">
        <v>5.76</v>
      </c>
      <c r="D16" s="134" t="s">
        <v>104</v>
      </c>
      <c r="E16" s="1" t="s">
        <v>770</v>
      </c>
      <c r="F16" s="4">
        <v>47500000</v>
      </c>
      <c r="G16" s="4">
        <v>47258.42</v>
      </c>
      <c r="H16" s="4">
        <v>13.74</v>
      </c>
    </row>
    <row r="17" spans="2:9">
      <c r="B17" s="1" t="s">
        <v>598</v>
      </c>
      <c r="C17" s="29">
        <v>4.8099999999999996</v>
      </c>
      <c r="D17" s="134" t="s">
        <v>104</v>
      </c>
      <c r="E17" s="1" t="s">
        <v>599</v>
      </c>
      <c r="F17" s="4">
        <v>10568400</v>
      </c>
      <c r="G17" s="4">
        <v>11173.34</v>
      </c>
      <c r="H17" s="4">
        <v>3.25</v>
      </c>
    </row>
    <row r="18" spans="2:9">
      <c r="B18" s="1" t="s">
        <v>2390</v>
      </c>
      <c r="C18" s="29">
        <v>4.6399999999999997</v>
      </c>
      <c r="D18" s="134" t="s">
        <v>104</v>
      </c>
      <c r="E18" s="1" t="s">
        <v>772</v>
      </c>
      <c r="F18" s="4">
        <v>6500000</v>
      </c>
      <c r="G18" s="4">
        <v>6742.82</v>
      </c>
      <c r="H18" s="4">
        <v>1.96</v>
      </c>
    </row>
    <row r="19" spans="2:9">
      <c r="B19" s="1" t="s">
        <v>2389</v>
      </c>
      <c r="C19" s="29">
        <v>4.6100000000000003</v>
      </c>
      <c r="D19" s="134" t="s">
        <v>104</v>
      </c>
      <c r="E19" s="1" t="s">
        <v>683</v>
      </c>
      <c r="F19" s="4">
        <v>5000000</v>
      </c>
      <c r="G19" s="4">
        <v>5192.3100000000004</v>
      </c>
      <c r="H19" s="4">
        <v>1.51</v>
      </c>
    </row>
    <row r="20" spans="2:9">
      <c r="B20" s="1" t="s">
        <v>298</v>
      </c>
      <c r="C20" s="29">
        <v>6.39</v>
      </c>
      <c r="D20" s="134" t="s">
        <v>104</v>
      </c>
      <c r="E20" s="1" t="s">
        <v>299</v>
      </c>
      <c r="F20" s="4">
        <v>3500000</v>
      </c>
      <c r="G20" s="4">
        <v>3427.88</v>
      </c>
      <c r="H20" s="4">
        <v>1</v>
      </c>
    </row>
    <row r="21" spans="2:9">
      <c r="B21" s="1" t="s">
        <v>2388</v>
      </c>
      <c r="C21" s="29">
        <v>5.86</v>
      </c>
      <c r="D21" s="134" t="s">
        <v>104</v>
      </c>
      <c r="E21" s="1" t="s">
        <v>776</v>
      </c>
      <c r="F21" s="4">
        <v>1000000</v>
      </c>
      <c r="G21" s="4">
        <v>1046.3599999999999</v>
      </c>
      <c r="H21" s="4">
        <v>0.3</v>
      </c>
    </row>
    <row r="22" spans="2:9">
      <c r="B22" s="1" t="s">
        <v>441</v>
      </c>
      <c r="C22" s="29">
        <v>4.8600000000000003</v>
      </c>
      <c r="D22" s="134" t="s">
        <v>104</v>
      </c>
      <c r="E22" s="1" t="s">
        <v>442</v>
      </c>
      <c r="F22" s="4">
        <v>558200</v>
      </c>
      <c r="G22" s="4">
        <v>586.98</v>
      </c>
      <c r="H22" s="4">
        <v>0.17</v>
      </c>
    </row>
    <row r="23" spans="2:9">
      <c r="B23" s="1" t="s">
        <v>300</v>
      </c>
      <c r="C23" s="29">
        <v>6.33</v>
      </c>
      <c r="D23" s="134" t="s">
        <v>104</v>
      </c>
      <c r="E23" s="1" t="s">
        <v>301</v>
      </c>
      <c r="F23" s="4">
        <v>525500</v>
      </c>
      <c r="G23" s="4">
        <v>553.44000000000005</v>
      </c>
      <c r="H23" s="4">
        <v>0.16</v>
      </c>
    </row>
    <row r="24" spans="2:9">
      <c r="B24" s="1" t="s">
        <v>2387</v>
      </c>
      <c r="C24" s="29">
        <v>6.06</v>
      </c>
      <c r="D24" s="134" t="s">
        <v>104</v>
      </c>
      <c r="E24" s="1" t="s">
        <v>2386</v>
      </c>
      <c r="F24" s="4">
        <v>500000</v>
      </c>
      <c r="G24" s="4">
        <v>517.04999999999995</v>
      </c>
      <c r="H24" s="4">
        <v>0.15</v>
      </c>
    </row>
    <row r="25" spans="2:9">
      <c r="B25" s="1" t="s">
        <v>294</v>
      </c>
      <c r="C25" s="29">
        <v>5.77</v>
      </c>
      <c r="D25" s="134" t="s">
        <v>104</v>
      </c>
      <c r="E25" s="1" t="s">
        <v>295</v>
      </c>
      <c r="F25" s="4">
        <v>480500</v>
      </c>
      <c r="G25" s="4">
        <v>508.3</v>
      </c>
      <c r="H25" s="4">
        <v>0.15</v>
      </c>
    </row>
    <row r="26" spans="2:9">
      <c r="B26" s="1" t="s">
        <v>2385</v>
      </c>
      <c r="C26" s="29">
        <v>4.24</v>
      </c>
      <c r="D26" s="134" t="s">
        <v>104</v>
      </c>
      <c r="E26" s="1" t="s">
        <v>685</v>
      </c>
      <c r="F26" s="4">
        <v>300000</v>
      </c>
      <c r="G26" s="4">
        <v>308.54000000000002</v>
      </c>
      <c r="H26" s="4">
        <v>0.09</v>
      </c>
    </row>
    <row r="27" spans="2:9">
      <c r="B27" s="1" t="s">
        <v>2384</v>
      </c>
      <c r="C27" s="29">
        <v>6.37</v>
      </c>
      <c r="D27" s="134" t="s">
        <v>104</v>
      </c>
      <c r="E27" s="1" t="s">
        <v>2383</v>
      </c>
      <c r="F27" s="4">
        <v>205500</v>
      </c>
      <c r="G27" s="4">
        <v>197.76</v>
      </c>
      <c r="H27" s="4">
        <v>0.06</v>
      </c>
    </row>
    <row r="28" spans="2:9">
      <c r="B28" s="1" t="s">
        <v>443</v>
      </c>
      <c r="C28" s="29">
        <v>6.37</v>
      </c>
      <c r="D28" s="134" t="s">
        <v>104</v>
      </c>
      <c r="E28" s="1" t="s">
        <v>444</v>
      </c>
      <c r="F28" s="4">
        <v>60900</v>
      </c>
      <c r="G28" s="4">
        <v>58.48</v>
      </c>
      <c r="H28" s="4">
        <v>0.02</v>
      </c>
    </row>
    <row r="29" spans="2:9">
      <c r="B29" s="1" t="s">
        <v>602</v>
      </c>
      <c r="C29" s="29">
        <v>6.81</v>
      </c>
      <c r="D29" s="134" t="s">
        <v>104</v>
      </c>
      <c r="E29" s="1" t="s">
        <v>603</v>
      </c>
      <c r="F29" s="4">
        <v>38500</v>
      </c>
      <c r="G29" s="4">
        <v>36.479999999999997</v>
      </c>
      <c r="H29" s="4">
        <v>0.01</v>
      </c>
    </row>
    <row r="30" spans="2:9">
      <c r="B30" s="1" t="s">
        <v>2382</v>
      </c>
      <c r="C30" s="29">
        <v>6.62</v>
      </c>
      <c r="D30" s="134" t="s">
        <v>104</v>
      </c>
      <c r="E30" s="1" t="s">
        <v>2381</v>
      </c>
      <c r="F30" s="4">
        <v>400</v>
      </c>
      <c r="G30" s="4">
        <v>0.44</v>
      </c>
      <c r="H30" s="4">
        <v>0</v>
      </c>
      <c r="I30" s="1" t="s">
        <v>396</v>
      </c>
    </row>
    <row r="31" spans="2:9">
      <c r="B31" s="2" t="s">
        <v>106</v>
      </c>
      <c r="C31" s="31"/>
      <c r="D31" s="133"/>
      <c r="E31" s="2"/>
      <c r="F31" s="8"/>
      <c r="G31" s="8">
        <f>SUM(G12:G30)</f>
        <v>77608.599999999991</v>
      </c>
      <c r="H31" s="8">
        <f>SUM(H12:H30)</f>
        <v>22.570000000000004</v>
      </c>
    </row>
    <row r="32" spans="2:9">
      <c r="B32" s="2" t="s">
        <v>302</v>
      </c>
    </row>
    <row r="33" spans="2:8">
      <c r="B33" s="1" t="s">
        <v>1303</v>
      </c>
      <c r="C33" s="29">
        <v>6.55</v>
      </c>
      <c r="D33" s="134" t="s">
        <v>303</v>
      </c>
      <c r="E33" s="1" t="s">
        <v>306</v>
      </c>
      <c r="F33" s="4">
        <v>1500</v>
      </c>
      <c r="G33" s="4">
        <v>14904.06</v>
      </c>
      <c r="H33" s="4">
        <v>4.33</v>
      </c>
    </row>
    <row r="34" spans="2:8">
      <c r="B34" s="1" t="s">
        <v>2380</v>
      </c>
      <c r="C34" s="29">
        <v>4.5</v>
      </c>
      <c r="D34" s="134" t="s">
        <v>303</v>
      </c>
      <c r="E34" s="1" t="s">
        <v>2379</v>
      </c>
      <c r="F34" s="4">
        <v>1350</v>
      </c>
      <c r="G34" s="4">
        <v>13575.52</v>
      </c>
      <c r="H34" s="4">
        <v>3.95</v>
      </c>
    </row>
    <row r="35" spans="2:8">
      <c r="B35" s="1" t="s">
        <v>2378</v>
      </c>
      <c r="C35" s="29">
        <v>4.71</v>
      </c>
      <c r="D35" s="134" t="s">
        <v>303</v>
      </c>
      <c r="E35" s="1" t="s">
        <v>2377</v>
      </c>
      <c r="F35" s="4">
        <v>1250</v>
      </c>
      <c r="G35" s="4">
        <v>12857.88</v>
      </c>
      <c r="H35" s="4">
        <v>3.74</v>
      </c>
    </row>
    <row r="36" spans="2:8">
      <c r="B36" s="1" t="s">
        <v>449</v>
      </c>
      <c r="C36" s="29">
        <v>4.7300000000000004</v>
      </c>
      <c r="D36" s="134" t="s">
        <v>303</v>
      </c>
      <c r="E36" s="1" t="s">
        <v>450</v>
      </c>
      <c r="F36" s="4">
        <v>1010</v>
      </c>
      <c r="G36" s="4">
        <v>10547.9</v>
      </c>
      <c r="H36" s="4">
        <v>3.07</v>
      </c>
    </row>
    <row r="37" spans="2:8">
      <c r="B37" s="1" t="s">
        <v>2376</v>
      </c>
      <c r="C37" s="29">
        <v>5.24</v>
      </c>
      <c r="D37" s="134" t="s">
        <v>303</v>
      </c>
      <c r="E37" s="1" t="s">
        <v>2375</v>
      </c>
      <c r="F37" s="4">
        <v>1000</v>
      </c>
      <c r="G37" s="4">
        <v>10074.049999999999</v>
      </c>
      <c r="H37" s="4">
        <v>2.93</v>
      </c>
    </row>
    <row r="38" spans="2:8">
      <c r="B38" s="1" t="s">
        <v>2374</v>
      </c>
      <c r="C38" s="29">
        <v>4.5999999999999996</v>
      </c>
      <c r="D38" s="134" t="s">
        <v>303</v>
      </c>
      <c r="E38" s="1" t="s">
        <v>2373</v>
      </c>
      <c r="F38" s="4">
        <v>750</v>
      </c>
      <c r="G38" s="4">
        <v>7718.35</v>
      </c>
      <c r="H38" s="4">
        <v>2.2400000000000002</v>
      </c>
    </row>
    <row r="39" spans="2:8">
      <c r="B39" s="1" t="s">
        <v>1306</v>
      </c>
      <c r="C39" s="29">
        <v>4.78</v>
      </c>
      <c r="D39" s="134" t="s">
        <v>303</v>
      </c>
      <c r="E39" s="1" t="s">
        <v>782</v>
      </c>
      <c r="F39" s="4">
        <v>750</v>
      </c>
      <c r="G39" s="4">
        <v>7670.68</v>
      </c>
      <c r="H39" s="4">
        <v>2.23</v>
      </c>
    </row>
    <row r="40" spans="2:8">
      <c r="B40" s="1" t="s">
        <v>2372</v>
      </c>
      <c r="C40" s="29">
        <v>4.4000000000000004</v>
      </c>
      <c r="D40" s="134" t="s">
        <v>303</v>
      </c>
      <c r="E40" s="1" t="s">
        <v>2371</v>
      </c>
      <c r="F40" s="4">
        <v>750</v>
      </c>
      <c r="G40" s="4">
        <v>7658.95</v>
      </c>
      <c r="H40" s="4">
        <v>2.23</v>
      </c>
    </row>
    <row r="41" spans="2:8">
      <c r="B41" s="1" t="s">
        <v>1310</v>
      </c>
      <c r="C41" s="29">
        <v>6.08</v>
      </c>
      <c r="D41" s="134" t="s">
        <v>303</v>
      </c>
      <c r="E41" s="1" t="s">
        <v>789</v>
      </c>
      <c r="F41" s="4">
        <v>750</v>
      </c>
      <c r="G41" s="4">
        <v>7562.43</v>
      </c>
      <c r="H41" s="4">
        <v>2.2000000000000002</v>
      </c>
    </row>
    <row r="42" spans="2:8">
      <c r="B42" s="1" t="s">
        <v>778</v>
      </c>
      <c r="C42" s="29">
        <v>4.76</v>
      </c>
      <c r="D42" s="134" t="s">
        <v>303</v>
      </c>
      <c r="E42" s="1" t="s">
        <v>779</v>
      </c>
      <c r="F42" s="4">
        <v>750</v>
      </c>
      <c r="G42" s="4">
        <v>7521.56</v>
      </c>
      <c r="H42" s="4">
        <v>2.19</v>
      </c>
    </row>
    <row r="43" spans="2:8">
      <c r="B43" s="1" t="s">
        <v>1314</v>
      </c>
      <c r="C43" s="29">
        <v>5.18</v>
      </c>
      <c r="D43" s="134" t="s">
        <v>303</v>
      </c>
      <c r="E43" s="1" t="s">
        <v>796</v>
      </c>
      <c r="F43" s="4">
        <v>750</v>
      </c>
      <c r="G43" s="4">
        <v>7438.83</v>
      </c>
      <c r="H43" s="4">
        <v>2.16</v>
      </c>
    </row>
    <row r="44" spans="2:8">
      <c r="B44" s="1" t="s">
        <v>2370</v>
      </c>
      <c r="C44" s="29">
        <v>4.9800000000000004</v>
      </c>
      <c r="D44" s="134" t="s">
        <v>303</v>
      </c>
      <c r="E44" s="1" t="s">
        <v>2369</v>
      </c>
      <c r="F44" s="4">
        <v>650</v>
      </c>
      <c r="G44" s="4">
        <v>6647.95</v>
      </c>
      <c r="H44" s="4">
        <v>1.93</v>
      </c>
    </row>
    <row r="45" spans="2:8">
      <c r="B45" s="1" t="s">
        <v>2368</v>
      </c>
      <c r="C45" s="29">
        <v>5.0999999999999996</v>
      </c>
      <c r="D45" s="134" t="s">
        <v>303</v>
      </c>
      <c r="E45" s="1" t="s">
        <v>2367</v>
      </c>
      <c r="F45" s="4">
        <v>500</v>
      </c>
      <c r="G45" s="4">
        <v>5339.66</v>
      </c>
      <c r="H45" s="4">
        <v>1.55</v>
      </c>
    </row>
    <row r="46" spans="2:8">
      <c r="B46" s="1" t="s">
        <v>2366</v>
      </c>
      <c r="C46" s="29">
        <v>4.9400000000000004</v>
      </c>
      <c r="D46" s="134" t="s">
        <v>303</v>
      </c>
      <c r="E46" s="1" t="s">
        <v>2365</v>
      </c>
      <c r="F46" s="4">
        <v>500</v>
      </c>
      <c r="G46" s="4">
        <v>5225.57</v>
      </c>
      <c r="H46" s="4">
        <v>1.52</v>
      </c>
    </row>
    <row r="47" spans="2:8">
      <c r="B47" s="1" t="s">
        <v>2364</v>
      </c>
      <c r="C47" s="29">
        <v>4.63</v>
      </c>
      <c r="D47" s="134" t="s">
        <v>303</v>
      </c>
      <c r="E47" s="1" t="s">
        <v>2363</v>
      </c>
      <c r="F47" s="4">
        <v>500</v>
      </c>
      <c r="G47" s="4">
        <v>5136.6499999999996</v>
      </c>
      <c r="H47" s="4">
        <v>1.49</v>
      </c>
    </row>
    <row r="48" spans="2:8">
      <c r="B48" s="1" t="s">
        <v>2362</v>
      </c>
      <c r="C48" s="29">
        <v>5.16</v>
      </c>
      <c r="D48" s="134" t="s">
        <v>303</v>
      </c>
      <c r="E48" s="1" t="s">
        <v>2361</v>
      </c>
      <c r="F48" s="4">
        <v>500</v>
      </c>
      <c r="G48" s="4">
        <v>5136.18</v>
      </c>
      <c r="H48" s="4">
        <v>1.49</v>
      </c>
    </row>
    <row r="49" spans="2:8">
      <c r="B49" s="1" t="s">
        <v>2360</v>
      </c>
      <c r="C49" s="29">
        <v>4.43</v>
      </c>
      <c r="D49" s="134" t="s">
        <v>303</v>
      </c>
      <c r="E49" s="1" t="s">
        <v>2359</v>
      </c>
      <c r="F49" s="4">
        <v>500</v>
      </c>
      <c r="G49" s="4">
        <v>5100.99</v>
      </c>
      <c r="H49" s="4">
        <v>1.48</v>
      </c>
    </row>
    <row r="50" spans="2:8">
      <c r="B50" s="1" t="s">
        <v>2358</v>
      </c>
      <c r="C50" s="29">
        <v>4.63</v>
      </c>
      <c r="D50" s="134" t="s">
        <v>303</v>
      </c>
      <c r="E50" s="1" t="s">
        <v>2357</v>
      </c>
      <c r="F50" s="4">
        <v>500</v>
      </c>
      <c r="G50" s="4">
        <v>5091.6499999999996</v>
      </c>
      <c r="H50" s="4">
        <v>1.48</v>
      </c>
    </row>
    <row r="51" spans="2:8">
      <c r="B51" s="1" t="s">
        <v>2356</v>
      </c>
      <c r="C51" s="29">
        <v>5.13</v>
      </c>
      <c r="D51" s="134" t="s">
        <v>303</v>
      </c>
      <c r="E51" s="1" t="s">
        <v>2355</v>
      </c>
      <c r="F51" s="4">
        <v>500</v>
      </c>
      <c r="G51" s="4">
        <v>4993.07</v>
      </c>
      <c r="H51" s="4">
        <v>1.45</v>
      </c>
    </row>
    <row r="52" spans="2:8">
      <c r="B52" s="1" t="s">
        <v>1346</v>
      </c>
      <c r="C52" s="29">
        <v>6.61</v>
      </c>
      <c r="D52" s="134" t="s">
        <v>303</v>
      </c>
      <c r="E52" s="1" t="s">
        <v>448</v>
      </c>
      <c r="F52" s="4">
        <v>500</v>
      </c>
      <c r="G52" s="4">
        <v>4952.82</v>
      </c>
      <c r="H52" s="4">
        <v>1.44</v>
      </c>
    </row>
    <row r="53" spans="2:8">
      <c r="B53" s="1" t="s">
        <v>1319</v>
      </c>
      <c r="C53" s="29">
        <v>6.66</v>
      </c>
      <c r="D53" s="134" t="s">
        <v>303</v>
      </c>
      <c r="E53" s="1" t="s">
        <v>308</v>
      </c>
      <c r="F53" s="4">
        <v>500</v>
      </c>
      <c r="G53" s="4">
        <v>4935.0600000000004</v>
      </c>
      <c r="H53" s="4">
        <v>1.43</v>
      </c>
    </row>
    <row r="54" spans="2:8">
      <c r="B54" s="1" t="s">
        <v>2354</v>
      </c>
      <c r="C54" s="29">
        <v>6.41</v>
      </c>
      <c r="D54" s="134" t="s">
        <v>303</v>
      </c>
      <c r="E54" s="1" t="s">
        <v>2353</v>
      </c>
      <c r="F54" s="4">
        <v>490</v>
      </c>
      <c r="G54" s="4">
        <v>4898.18</v>
      </c>
      <c r="H54" s="4">
        <v>1.42</v>
      </c>
    </row>
    <row r="55" spans="2:8">
      <c r="B55" s="1" t="s">
        <v>2352</v>
      </c>
      <c r="C55" s="29">
        <v>4.95</v>
      </c>
      <c r="D55" s="134" t="s">
        <v>303</v>
      </c>
      <c r="E55" s="1" t="s">
        <v>2351</v>
      </c>
      <c r="F55" s="4">
        <v>470</v>
      </c>
      <c r="G55" s="4">
        <v>4859.47</v>
      </c>
      <c r="H55" s="4">
        <v>1.41</v>
      </c>
    </row>
    <row r="56" spans="2:8">
      <c r="B56" s="1" t="s">
        <v>2350</v>
      </c>
      <c r="C56" s="29">
        <v>4.5999999999999996</v>
      </c>
      <c r="D56" s="134" t="s">
        <v>303</v>
      </c>
      <c r="E56" s="1" t="s">
        <v>2349</v>
      </c>
      <c r="F56" s="4">
        <v>350</v>
      </c>
      <c r="G56" s="4">
        <v>3592.29</v>
      </c>
      <c r="H56" s="4">
        <v>1.04</v>
      </c>
    </row>
    <row r="57" spans="2:8">
      <c r="B57" s="1" t="s">
        <v>2348</v>
      </c>
      <c r="C57" s="29">
        <v>5.79</v>
      </c>
      <c r="D57" s="134" t="s">
        <v>303</v>
      </c>
      <c r="E57" s="1" t="s">
        <v>2347</v>
      </c>
      <c r="F57" s="4">
        <v>300</v>
      </c>
      <c r="G57" s="4">
        <v>3122.72</v>
      </c>
      <c r="H57" s="4">
        <v>0.91</v>
      </c>
    </row>
    <row r="58" spans="2:8">
      <c r="B58" s="1" t="s">
        <v>877</v>
      </c>
      <c r="C58" s="29">
        <v>4.34</v>
      </c>
      <c r="D58" s="134" t="s">
        <v>303</v>
      </c>
      <c r="E58" s="1" t="s">
        <v>878</v>
      </c>
      <c r="F58" s="4">
        <v>300</v>
      </c>
      <c r="G58" s="4">
        <v>3061.76</v>
      </c>
      <c r="H58" s="4">
        <v>0.89</v>
      </c>
    </row>
    <row r="59" spans="2:8">
      <c r="B59" s="1" t="s">
        <v>314</v>
      </c>
      <c r="C59" s="29">
        <v>5.71</v>
      </c>
      <c r="D59" s="134" t="s">
        <v>303</v>
      </c>
      <c r="E59" s="1" t="s">
        <v>315</v>
      </c>
      <c r="F59" s="4">
        <v>250</v>
      </c>
      <c r="G59" s="4">
        <v>2616.38</v>
      </c>
      <c r="H59" s="4">
        <v>0.76</v>
      </c>
    </row>
    <row r="60" spans="2:8">
      <c r="B60" s="1" t="s">
        <v>2346</v>
      </c>
      <c r="C60" s="29">
        <v>4.43</v>
      </c>
      <c r="D60" s="134" t="s">
        <v>316</v>
      </c>
      <c r="E60" s="1" t="s">
        <v>2345</v>
      </c>
      <c r="F60" s="4">
        <v>250</v>
      </c>
      <c r="G60" s="4">
        <v>2559.34</v>
      </c>
      <c r="H60" s="4">
        <v>0.74</v>
      </c>
    </row>
    <row r="61" spans="2:8">
      <c r="B61" s="1" t="s">
        <v>2344</v>
      </c>
      <c r="C61" s="29">
        <v>4.51</v>
      </c>
      <c r="D61" s="134" t="s">
        <v>303</v>
      </c>
      <c r="E61" s="1" t="s">
        <v>2343</v>
      </c>
      <c r="F61" s="4">
        <v>250</v>
      </c>
      <c r="G61" s="4">
        <v>2553.69</v>
      </c>
      <c r="H61" s="4">
        <v>0.74</v>
      </c>
    </row>
    <row r="62" spans="2:8">
      <c r="B62" s="1" t="s">
        <v>2342</v>
      </c>
      <c r="C62" s="29">
        <v>4.16</v>
      </c>
      <c r="D62" s="134" t="s">
        <v>303</v>
      </c>
      <c r="E62" s="1" t="s">
        <v>2341</v>
      </c>
      <c r="F62" s="4">
        <v>250</v>
      </c>
      <c r="G62" s="4">
        <v>2542.4</v>
      </c>
      <c r="H62" s="4">
        <v>0.74</v>
      </c>
    </row>
    <row r="63" spans="2:8">
      <c r="B63" s="1" t="s">
        <v>1307</v>
      </c>
      <c r="C63" s="29">
        <v>4.9800000000000004</v>
      </c>
      <c r="D63" s="134" t="s">
        <v>303</v>
      </c>
      <c r="E63" s="1" t="s">
        <v>615</v>
      </c>
      <c r="F63" s="4">
        <v>250</v>
      </c>
      <c r="G63" s="4">
        <v>2531.27</v>
      </c>
      <c r="H63" s="4">
        <v>0.74</v>
      </c>
    </row>
    <row r="64" spans="2:8">
      <c r="B64" s="1" t="s">
        <v>1272</v>
      </c>
      <c r="C64" s="29">
        <v>4.5999999999999996</v>
      </c>
      <c r="D64" s="134" t="s">
        <v>303</v>
      </c>
      <c r="E64" s="1" t="s">
        <v>876</v>
      </c>
      <c r="F64" s="4">
        <v>250</v>
      </c>
      <c r="G64" s="4">
        <v>2506.52</v>
      </c>
      <c r="H64" s="4">
        <v>0.73</v>
      </c>
    </row>
    <row r="65" spans="2:8">
      <c r="B65" s="1" t="s">
        <v>1345</v>
      </c>
      <c r="C65" s="29">
        <v>5.8</v>
      </c>
      <c r="D65" s="134" t="s">
        <v>303</v>
      </c>
      <c r="E65" s="1" t="s">
        <v>447</v>
      </c>
      <c r="F65" s="4">
        <v>250</v>
      </c>
      <c r="G65" s="4">
        <v>2501.4</v>
      </c>
      <c r="H65" s="4">
        <v>0.73</v>
      </c>
    </row>
    <row r="66" spans="2:8">
      <c r="B66" s="1" t="s">
        <v>2340</v>
      </c>
      <c r="C66" s="29">
        <v>5.34</v>
      </c>
      <c r="D66" s="134" t="s">
        <v>303</v>
      </c>
      <c r="E66" s="1" t="s">
        <v>2339</v>
      </c>
      <c r="F66" s="4">
        <v>250</v>
      </c>
      <c r="G66" s="4">
        <v>2494.9899999999998</v>
      </c>
      <c r="H66" s="4">
        <v>0.73</v>
      </c>
    </row>
    <row r="67" spans="2:8">
      <c r="B67" s="1" t="s">
        <v>1360</v>
      </c>
      <c r="C67" s="29">
        <v>5.89</v>
      </c>
      <c r="D67" s="134" t="s">
        <v>303</v>
      </c>
      <c r="E67" s="1" t="s">
        <v>305</v>
      </c>
      <c r="F67" s="4">
        <v>250</v>
      </c>
      <c r="G67" s="4">
        <v>2487.69</v>
      </c>
      <c r="H67" s="4">
        <v>0.72</v>
      </c>
    </row>
    <row r="68" spans="2:8">
      <c r="B68" s="1" t="s">
        <v>2338</v>
      </c>
      <c r="C68" s="29">
        <v>6.66</v>
      </c>
      <c r="D68" s="134" t="s">
        <v>303</v>
      </c>
      <c r="E68" s="1" t="s">
        <v>2337</v>
      </c>
      <c r="F68" s="4">
        <v>250</v>
      </c>
      <c r="G68" s="4">
        <v>2470.89</v>
      </c>
      <c r="H68" s="4">
        <v>0.72</v>
      </c>
    </row>
    <row r="69" spans="2:8">
      <c r="B69" s="1" t="s">
        <v>2336</v>
      </c>
      <c r="C69" s="29">
        <v>5.15</v>
      </c>
      <c r="D69" s="134" t="s">
        <v>303</v>
      </c>
      <c r="E69" s="1" t="s">
        <v>2335</v>
      </c>
      <c r="F69" s="4">
        <v>230000</v>
      </c>
      <c r="G69" s="4">
        <v>2376.59</v>
      </c>
      <c r="H69" s="4">
        <v>0.69</v>
      </c>
    </row>
    <row r="70" spans="2:8">
      <c r="B70" s="1" t="s">
        <v>2334</v>
      </c>
      <c r="C70" s="29">
        <v>5.87</v>
      </c>
      <c r="D70" s="134" t="s">
        <v>303</v>
      </c>
      <c r="E70" s="1" t="s">
        <v>2333</v>
      </c>
      <c r="F70" s="4">
        <v>200</v>
      </c>
      <c r="G70" s="4">
        <v>2085.42</v>
      </c>
      <c r="H70" s="4">
        <v>0.61</v>
      </c>
    </row>
    <row r="71" spans="2:8">
      <c r="B71" s="1" t="s">
        <v>1273</v>
      </c>
      <c r="C71" s="29">
        <v>4.59</v>
      </c>
      <c r="D71" s="134" t="s">
        <v>303</v>
      </c>
      <c r="E71" s="1" t="s">
        <v>881</v>
      </c>
      <c r="F71" s="4">
        <v>200</v>
      </c>
      <c r="G71" s="4">
        <v>2021.86</v>
      </c>
      <c r="H71" s="4">
        <v>0.59</v>
      </c>
    </row>
    <row r="72" spans="2:8">
      <c r="B72" s="1" t="s">
        <v>2332</v>
      </c>
      <c r="C72" s="29">
        <v>6.03</v>
      </c>
      <c r="D72" s="134" t="s">
        <v>316</v>
      </c>
      <c r="E72" s="1" t="s">
        <v>2331</v>
      </c>
      <c r="F72" s="4">
        <v>750</v>
      </c>
      <c r="G72" s="4">
        <v>1591.5</v>
      </c>
      <c r="H72" s="4">
        <v>0.46</v>
      </c>
    </row>
    <row r="73" spans="2:8">
      <c r="B73" s="1" t="s">
        <v>451</v>
      </c>
      <c r="C73" s="29">
        <v>4.92</v>
      </c>
      <c r="D73" s="134" t="s">
        <v>303</v>
      </c>
      <c r="E73" s="1" t="s">
        <v>452</v>
      </c>
      <c r="F73" s="4">
        <v>150</v>
      </c>
      <c r="G73" s="4">
        <v>1535.97</v>
      </c>
      <c r="H73" s="4">
        <v>0.45</v>
      </c>
    </row>
    <row r="74" spans="2:8">
      <c r="B74" s="1" t="s">
        <v>1369</v>
      </c>
      <c r="C74" s="29">
        <v>5.44</v>
      </c>
      <c r="D74" s="134" t="s">
        <v>303</v>
      </c>
      <c r="E74" s="1" t="s">
        <v>627</v>
      </c>
      <c r="F74" s="4">
        <v>100</v>
      </c>
      <c r="G74" s="4">
        <v>1006.52</v>
      </c>
      <c r="H74" s="4">
        <v>0.28999999999999998</v>
      </c>
    </row>
    <row r="75" spans="2:8">
      <c r="B75" s="1" t="s">
        <v>2330</v>
      </c>
      <c r="C75" s="29">
        <v>5.0999999999999996</v>
      </c>
      <c r="D75" s="134" t="s">
        <v>316</v>
      </c>
      <c r="E75" s="1" t="s">
        <v>2329</v>
      </c>
      <c r="F75" s="4">
        <v>100</v>
      </c>
      <c r="G75" s="4">
        <v>992.99</v>
      </c>
      <c r="H75" s="4">
        <v>0.28999999999999998</v>
      </c>
    </row>
    <row r="76" spans="2:8">
      <c r="B76" s="1" t="s">
        <v>1365</v>
      </c>
      <c r="C76" s="29">
        <v>5.96</v>
      </c>
      <c r="D76" s="134" t="s">
        <v>316</v>
      </c>
      <c r="E76" s="1" t="s">
        <v>317</v>
      </c>
      <c r="F76" s="4">
        <v>250</v>
      </c>
      <c r="G76" s="4">
        <v>521.42999999999995</v>
      </c>
      <c r="H76" s="4">
        <v>0.15</v>
      </c>
    </row>
    <row r="77" spans="2:8">
      <c r="B77" s="1" t="s">
        <v>1366</v>
      </c>
      <c r="C77" s="29">
        <v>6.16</v>
      </c>
      <c r="D77" s="134" t="s">
        <v>316</v>
      </c>
      <c r="E77" s="1" t="s">
        <v>318</v>
      </c>
      <c r="F77" s="4">
        <v>250</v>
      </c>
      <c r="G77" s="4">
        <v>521.21</v>
      </c>
      <c r="H77" s="4">
        <v>0.15</v>
      </c>
    </row>
    <row r="78" spans="2:8">
      <c r="B78" s="1" t="s">
        <v>2328</v>
      </c>
      <c r="C78" s="29">
        <v>5.44</v>
      </c>
      <c r="D78" s="134" t="s">
        <v>303</v>
      </c>
      <c r="E78" s="1" t="s">
        <v>2327</v>
      </c>
      <c r="F78" s="4">
        <v>50</v>
      </c>
      <c r="G78" s="4">
        <v>508.88</v>
      </c>
      <c r="H78" s="4">
        <v>0.15</v>
      </c>
    </row>
    <row r="79" spans="2:8">
      <c r="B79" s="1" t="s">
        <v>2326</v>
      </c>
      <c r="C79" s="29">
        <v>5.99</v>
      </c>
      <c r="D79" s="134" t="s">
        <v>303</v>
      </c>
      <c r="E79" s="1" t="s">
        <v>2325</v>
      </c>
      <c r="F79" s="4">
        <v>33</v>
      </c>
      <c r="G79" s="4">
        <v>346.07</v>
      </c>
      <c r="H79" s="4">
        <v>0.1</v>
      </c>
    </row>
    <row r="80" spans="2:8">
      <c r="B80" s="1" t="s">
        <v>2324</v>
      </c>
      <c r="C80" s="29">
        <v>3.5</v>
      </c>
      <c r="D80" s="134" t="s">
        <v>303</v>
      </c>
      <c r="E80" s="1" t="s">
        <v>2323</v>
      </c>
      <c r="F80" s="4">
        <v>26</v>
      </c>
      <c r="G80" s="4">
        <v>260.19</v>
      </c>
      <c r="H80" s="4">
        <v>0.08</v>
      </c>
    </row>
    <row r="81" spans="2:8">
      <c r="B81" s="1" t="s">
        <v>2322</v>
      </c>
      <c r="C81" s="29">
        <v>6.73</v>
      </c>
      <c r="D81" s="134" t="s">
        <v>303</v>
      </c>
      <c r="E81" s="1" t="s">
        <v>2321</v>
      </c>
      <c r="F81" s="4">
        <v>10</v>
      </c>
      <c r="G81" s="4">
        <v>109.2</v>
      </c>
      <c r="H81" s="4">
        <v>0.03</v>
      </c>
    </row>
    <row r="82" spans="2:8">
      <c r="B82" s="1" t="s">
        <v>2320</v>
      </c>
      <c r="C82" s="29">
        <v>5.85</v>
      </c>
      <c r="D82" s="134" t="s">
        <v>303</v>
      </c>
      <c r="E82" s="1" t="s">
        <v>2319</v>
      </c>
      <c r="F82" s="4">
        <v>10</v>
      </c>
      <c r="G82" s="4">
        <v>103.09</v>
      </c>
      <c r="H82" s="4">
        <v>0.03</v>
      </c>
    </row>
    <row r="83" spans="2:8">
      <c r="B83" s="1" t="s">
        <v>1282</v>
      </c>
      <c r="C83" s="29">
        <v>5.68</v>
      </c>
      <c r="D83" s="134" t="s">
        <v>303</v>
      </c>
      <c r="E83" s="1" t="s">
        <v>621</v>
      </c>
      <c r="F83" s="4">
        <v>8</v>
      </c>
      <c r="G83" s="4">
        <v>81.680000000000007</v>
      </c>
      <c r="H83" s="4">
        <v>0.02</v>
      </c>
    </row>
    <row r="84" spans="2:8">
      <c r="B84" s="1" t="s">
        <v>2318</v>
      </c>
      <c r="C84" s="29">
        <v>6.77</v>
      </c>
      <c r="D84" s="134" t="s">
        <v>303</v>
      </c>
      <c r="E84" s="1" t="s">
        <v>2317</v>
      </c>
      <c r="F84" s="4">
        <v>3</v>
      </c>
      <c r="G84" s="4">
        <v>32.53</v>
      </c>
      <c r="H84" s="4">
        <v>0.01</v>
      </c>
    </row>
    <row r="85" spans="2:8">
      <c r="B85" s="2" t="s">
        <v>324</v>
      </c>
      <c r="C85" s="31"/>
      <c r="D85" s="133"/>
      <c r="E85" s="2"/>
      <c r="F85" s="8"/>
      <c r="G85" s="8">
        <f>SUM(G32:G84)</f>
        <v>218983.92999999996</v>
      </c>
      <c r="H85" s="8">
        <f>SUM(H32:H84)</f>
        <v>63.65</v>
      </c>
    </row>
    <row r="86" spans="2:8">
      <c r="B86" s="2" t="s">
        <v>325</v>
      </c>
    </row>
    <row r="87" spans="2:8">
      <c r="B87" s="1" t="s">
        <v>2316</v>
      </c>
      <c r="C87" s="29">
        <v>5.9050000000000002</v>
      </c>
      <c r="D87" s="134" t="s">
        <v>303</v>
      </c>
      <c r="E87" s="1" t="s">
        <v>2315</v>
      </c>
      <c r="F87" s="4">
        <v>860</v>
      </c>
      <c r="G87" s="4">
        <v>8893.31</v>
      </c>
      <c r="H87" s="4">
        <v>2.59</v>
      </c>
    </row>
    <row r="88" spans="2:8">
      <c r="B88" s="1" t="s">
        <v>1506</v>
      </c>
      <c r="C88" s="29">
        <v>6.1</v>
      </c>
      <c r="D88" s="134" t="s">
        <v>303</v>
      </c>
      <c r="E88" s="1" t="s">
        <v>326</v>
      </c>
      <c r="F88" s="4">
        <v>652</v>
      </c>
      <c r="G88" s="4">
        <v>6753.52</v>
      </c>
      <c r="H88" s="4">
        <v>1.96</v>
      </c>
    </row>
    <row r="89" spans="2:8">
      <c r="B89" s="2" t="s">
        <v>327</v>
      </c>
      <c r="C89" s="31"/>
      <c r="D89" s="133"/>
      <c r="E89" s="2"/>
      <c r="F89" s="8"/>
      <c r="G89" s="8">
        <f>SUM(G86:G88)</f>
        <v>15646.83</v>
      </c>
      <c r="H89" s="8">
        <f>SUM(H86:H88)</f>
        <v>4.55</v>
      </c>
    </row>
    <row r="90" spans="2:8">
      <c r="B90" s="2" t="s">
        <v>107</v>
      </c>
    </row>
    <row r="91" spans="2:8">
      <c r="B91" s="1" t="s">
        <v>1330</v>
      </c>
      <c r="C91" s="29">
        <v>4.9000000000000004</v>
      </c>
      <c r="D91" s="134" t="s">
        <v>108</v>
      </c>
      <c r="E91" s="1" t="s">
        <v>330</v>
      </c>
      <c r="F91" s="4">
        <v>600</v>
      </c>
      <c r="G91" s="4">
        <v>2883.11</v>
      </c>
      <c r="H91" s="4">
        <v>0.84</v>
      </c>
    </row>
    <row r="92" spans="2:8">
      <c r="B92" s="1" t="s">
        <v>2161</v>
      </c>
      <c r="C92" s="29">
        <v>4.75</v>
      </c>
      <c r="D92" s="134" t="s">
        <v>108</v>
      </c>
      <c r="E92" s="1" t="s">
        <v>2160</v>
      </c>
      <c r="F92" s="4">
        <v>500</v>
      </c>
      <c r="G92" s="4">
        <v>2460.62</v>
      </c>
      <c r="H92" s="4">
        <v>0.72</v>
      </c>
    </row>
    <row r="93" spans="2:8">
      <c r="B93" s="1" t="s">
        <v>2314</v>
      </c>
      <c r="C93" s="29">
        <v>3.5</v>
      </c>
      <c r="D93" s="134" t="s">
        <v>104</v>
      </c>
      <c r="E93" s="1" t="s">
        <v>2313</v>
      </c>
      <c r="F93" s="4">
        <v>490100</v>
      </c>
      <c r="G93" s="4">
        <v>487.34</v>
      </c>
      <c r="H93" s="4">
        <v>0.14000000000000001</v>
      </c>
    </row>
    <row r="94" spans="2:8">
      <c r="B94" s="2" t="s">
        <v>110</v>
      </c>
      <c r="C94" s="31"/>
      <c r="D94" s="133"/>
      <c r="E94" s="2"/>
      <c r="F94" s="8"/>
      <c r="G94" s="8">
        <f>SUM(G90:G93)</f>
        <v>5831.07</v>
      </c>
      <c r="H94" s="8">
        <f>SUM(H90:H93)</f>
        <v>1.7000000000000002</v>
      </c>
    </row>
    <row r="95" spans="2:8">
      <c r="B95" s="32" t="s">
        <v>2312</v>
      </c>
      <c r="C95" s="31"/>
      <c r="D95" s="2"/>
      <c r="E95" s="2"/>
      <c r="F95" s="8"/>
      <c r="G95" s="8"/>
      <c r="H95" s="8"/>
    </row>
    <row r="96" spans="2:8">
      <c r="B96" s="1" t="s">
        <v>28</v>
      </c>
      <c r="C96" s="29" t="s">
        <v>127</v>
      </c>
      <c r="D96" s="134" t="s">
        <v>439</v>
      </c>
      <c r="E96" s="1" t="s">
        <v>590</v>
      </c>
      <c r="F96" s="4">
        <v>42860388.270000003</v>
      </c>
      <c r="G96" s="4">
        <v>5014.67</v>
      </c>
      <c r="H96" s="4">
        <v>1.46</v>
      </c>
    </row>
    <row r="97" spans="2:10">
      <c r="B97" s="32" t="s">
        <v>1509</v>
      </c>
      <c r="C97" s="31"/>
      <c r="D97" s="2"/>
      <c r="E97" s="2"/>
      <c r="F97" s="8"/>
      <c r="G97" s="8">
        <f>SUM(G96)</f>
        <v>5014.67</v>
      </c>
      <c r="H97" s="8">
        <f>SUM(H96)</f>
        <v>1.46</v>
      </c>
    </row>
    <row r="98" spans="2:10">
      <c r="B98" s="2" t="s">
        <v>111</v>
      </c>
      <c r="C98" s="31"/>
      <c r="D98" s="133"/>
      <c r="E98" s="2"/>
      <c r="F98" s="8"/>
      <c r="G98" s="8">
        <v>12902.95</v>
      </c>
      <c r="H98" s="8">
        <v>3.75</v>
      </c>
    </row>
    <row r="99" spans="2:10">
      <c r="B99" s="2" t="s">
        <v>112</v>
      </c>
      <c r="C99" s="31"/>
      <c r="D99" s="133"/>
      <c r="E99" s="2"/>
      <c r="F99" s="8"/>
      <c r="G99" s="8">
        <v>335988.05</v>
      </c>
      <c r="H99" s="8">
        <v>97.69</v>
      </c>
      <c r="I99" s="5"/>
      <c r="J99" s="5"/>
    </row>
    <row r="100" spans="2:10">
      <c r="B100" s="2" t="s">
        <v>113</v>
      </c>
      <c r="C100" s="31"/>
      <c r="D100" s="133"/>
      <c r="E100" s="2"/>
      <c r="F100" s="8"/>
      <c r="G100" s="8">
        <v>7921.9057071100215</v>
      </c>
      <c r="H100" s="8">
        <v>2.3100000000000023</v>
      </c>
    </row>
    <row r="101" spans="2:10">
      <c r="B101" s="2" t="s">
        <v>114</v>
      </c>
      <c r="C101" s="31"/>
      <c r="D101" s="133"/>
      <c r="E101" s="2"/>
      <c r="F101" s="8"/>
      <c r="G101" s="8">
        <v>343909.95570711</v>
      </c>
      <c r="H101" s="8">
        <v>100</v>
      </c>
    </row>
    <row r="102" spans="2:10">
      <c r="B102" s="1" t="s">
        <v>115</v>
      </c>
    </row>
    <row r="103" spans="2:10">
      <c r="B103" s="1" t="s">
        <v>116</v>
      </c>
    </row>
    <row r="104" spans="2:10">
      <c r="B104" s="2" t="s">
        <v>117</v>
      </c>
      <c r="C104" s="37">
        <v>44500</v>
      </c>
    </row>
    <row r="105" spans="2:10" ht="25.5">
      <c r="B105" s="9" t="s">
        <v>118</v>
      </c>
      <c r="C105" s="29" t="s">
        <v>119</v>
      </c>
    </row>
    <row r="106" spans="2:10">
      <c r="B106" s="2"/>
    </row>
    <row r="107" spans="2:10">
      <c r="B107" s="45" t="s">
        <v>2102</v>
      </c>
    </row>
    <row r="108" spans="2:10">
      <c r="B108" s="2" t="s">
        <v>121</v>
      </c>
    </row>
    <row r="109" spans="2:10">
      <c r="B109" s="2" t="s">
        <v>2311</v>
      </c>
      <c r="C109" s="31"/>
    </row>
    <row r="110" spans="2:10">
      <c r="B110" s="2" t="s">
        <v>2310</v>
      </c>
      <c r="C110" s="31"/>
    </row>
    <row r="111" spans="2:10">
      <c r="B111" s="2" t="s">
        <v>2309</v>
      </c>
      <c r="C111" s="31"/>
    </row>
    <row r="112" spans="2:10">
      <c r="B112" s="2" t="s">
        <v>2308</v>
      </c>
      <c r="C112" s="31"/>
    </row>
    <row r="113" spans="2:7">
      <c r="B113" s="2" t="s">
        <v>2307</v>
      </c>
      <c r="C113" s="31"/>
    </row>
    <row r="114" spans="2:7">
      <c r="B114" s="2" t="s">
        <v>2306</v>
      </c>
      <c r="C114" s="31"/>
    </row>
    <row r="115" spans="2:7">
      <c r="B115" s="2" t="s">
        <v>2305</v>
      </c>
      <c r="C115" s="31"/>
    </row>
    <row r="116" spans="2:7">
      <c r="B116" s="2" t="s">
        <v>2304</v>
      </c>
      <c r="C116" s="31"/>
    </row>
    <row r="117" spans="2:7">
      <c r="B117" s="2" t="s">
        <v>2303</v>
      </c>
      <c r="C117" s="31"/>
    </row>
    <row r="118" spans="2:7">
      <c r="B118" s="2" t="s">
        <v>2302</v>
      </c>
      <c r="C118" s="31"/>
    </row>
    <row r="119" spans="2:7">
      <c r="B119" s="2" t="s">
        <v>2301</v>
      </c>
      <c r="C119" s="31"/>
    </row>
    <row r="120" spans="2:7">
      <c r="B120" s="2" t="s">
        <v>2300</v>
      </c>
      <c r="C120" s="31"/>
    </row>
    <row r="121" spans="2:7">
      <c r="B121" s="2" t="s">
        <v>122</v>
      </c>
      <c r="C121" s="31"/>
      <c r="D121" s="1"/>
    </row>
    <row r="122" spans="2:7">
      <c r="B122" s="45" t="s">
        <v>2299</v>
      </c>
      <c r="D122" s="1"/>
    </row>
    <row r="123" spans="2:7">
      <c r="D123" s="1"/>
    </row>
    <row r="124" spans="2:7">
      <c r="B124" s="45" t="s">
        <v>2092</v>
      </c>
      <c r="C124" s="144"/>
      <c r="D124" s="143"/>
      <c r="E124" s="143"/>
      <c r="F124" s="142"/>
      <c r="G124" s="142"/>
    </row>
    <row r="125" spans="2:7" ht="128.25">
      <c r="B125" s="152" t="s">
        <v>2091</v>
      </c>
      <c r="C125" s="151" t="s">
        <v>2090</v>
      </c>
      <c r="D125" s="150" t="s">
        <v>2089</v>
      </c>
      <c r="E125" s="150" t="s">
        <v>2088</v>
      </c>
      <c r="F125" s="149" t="s">
        <v>2087</v>
      </c>
      <c r="G125" s="142"/>
    </row>
    <row r="126" spans="2:7">
      <c r="B126" s="148" t="s">
        <v>2298</v>
      </c>
      <c r="C126" s="147" t="s">
        <v>2297</v>
      </c>
      <c r="D126" s="146" t="s">
        <v>2084</v>
      </c>
      <c r="E126" s="146" t="s">
        <v>2083</v>
      </c>
      <c r="F126" s="145">
        <v>2500</v>
      </c>
      <c r="G126" s="142" t="s">
        <v>2082</v>
      </c>
    </row>
    <row r="127" spans="2:7">
      <c r="B127" s="148" t="s">
        <v>2296</v>
      </c>
      <c r="C127" s="147" t="s">
        <v>2295</v>
      </c>
      <c r="D127" s="146" t="s">
        <v>2084</v>
      </c>
      <c r="E127" s="146" t="s">
        <v>2083</v>
      </c>
      <c r="F127" s="160">
        <v>14500</v>
      </c>
      <c r="G127" s="142" t="s">
        <v>2294</v>
      </c>
    </row>
    <row r="128" spans="2:7">
      <c r="B128" s="148" t="s">
        <v>2293</v>
      </c>
      <c r="C128" s="147" t="s">
        <v>2292</v>
      </c>
      <c r="D128" s="146" t="s">
        <v>2084</v>
      </c>
      <c r="E128" s="146" t="s">
        <v>2083</v>
      </c>
      <c r="F128" s="160">
        <v>2766.5839900000001</v>
      </c>
      <c r="G128" s="142" t="s">
        <v>2291</v>
      </c>
    </row>
    <row r="129" spans="1:8">
      <c r="B129" s="143"/>
      <c r="C129" s="144"/>
      <c r="D129" s="143"/>
      <c r="E129" s="143"/>
      <c r="F129" s="142"/>
      <c r="G129" s="142"/>
    </row>
    <row r="130" spans="1:8">
      <c r="B130" s="143"/>
      <c r="C130" s="144"/>
      <c r="D130" s="143"/>
      <c r="E130" s="143"/>
      <c r="F130" s="142"/>
      <c r="G130" s="142"/>
    </row>
    <row r="131" spans="1:8">
      <c r="B131" s="143" t="s">
        <v>2290</v>
      </c>
      <c r="C131" s="144"/>
      <c r="D131" s="143"/>
      <c r="E131" s="143"/>
      <c r="F131" s="142"/>
      <c r="G131" s="142"/>
    </row>
    <row r="132" spans="1:8">
      <c r="B132" s="143" t="s">
        <v>2289</v>
      </c>
      <c r="C132" s="144"/>
      <c r="D132" s="143"/>
      <c r="E132" s="143"/>
      <c r="F132" s="142"/>
      <c r="G132" s="142"/>
    </row>
    <row r="133" spans="1:8">
      <c r="B133" s="143" t="s">
        <v>2288</v>
      </c>
      <c r="C133" s="144"/>
      <c r="D133" s="143"/>
      <c r="E133" s="143"/>
      <c r="F133" s="142"/>
      <c r="G133" s="142"/>
    </row>
    <row r="136" spans="1:8">
      <c r="A136" s="3" t="s">
        <v>0</v>
      </c>
      <c r="B136" s="405" t="s">
        <v>2287</v>
      </c>
      <c r="C136" s="405"/>
      <c r="D136" s="405"/>
      <c r="E136" s="405"/>
    </row>
    <row r="140" spans="1:8">
      <c r="B140" s="1" t="s">
        <v>93</v>
      </c>
    </row>
    <row r="142" spans="1:8">
      <c r="B142" s="6" t="s">
        <v>94</v>
      </c>
      <c r="C142" s="30" t="s">
        <v>95</v>
      </c>
      <c r="D142" s="153" t="s">
        <v>96</v>
      </c>
      <c r="E142" s="6" t="s">
        <v>97</v>
      </c>
      <c r="F142" s="7" t="s">
        <v>98</v>
      </c>
      <c r="G142" s="7" t="s">
        <v>99</v>
      </c>
      <c r="H142" s="7" t="s">
        <v>100</v>
      </c>
    </row>
    <row r="143" spans="1:8">
      <c r="B143" s="2" t="s">
        <v>101</v>
      </c>
    </row>
    <row r="144" spans="1:8">
      <c r="B144" s="2" t="s">
        <v>102</v>
      </c>
    </row>
    <row r="145" spans="2:8">
      <c r="B145" s="2" t="s">
        <v>379</v>
      </c>
    </row>
    <row r="146" spans="2:8">
      <c r="B146" s="1" t="s">
        <v>1503</v>
      </c>
      <c r="C146" s="29">
        <v>10.72</v>
      </c>
      <c r="D146" s="134" t="s">
        <v>312</v>
      </c>
      <c r="E146" s="1" t="s">
        <v>313</v>
      </c>
      <c r="F146" s="4">
        <v>140088</v>
      </c>
      <c r="G146" s="4">
        <v>1172.81</v>
      </c>
      <c r="H146" s="4">
        <v>99.25</v>
      </c>
    </row>
    <row r="147" spans="2:8">
      <c r="B147" s="2" t="s">
        <v>324</v>
      </c>
      <c r="C147" s="31"/>
      <c r="D147" s="133"/>
      <c r="E147" s="2"/>
      <c r="F147" s="8"/>
      <c r="G147" s="8">
        <f>SUM(G142:G146)</f>
        <v>1172.81</v>
      </c>
      <c r="H147" s="8">
        <f>SUM(H142:H146)</f>
        <v>99.25</v>
      </c>
    </row>
    <row r="148" spans="2:8">
      <c r="B148" s="2" t="s">
        <v>112</v>
      </c>
      <c r="C148" s="31"/>
      <c r="D148" s="133"/>
      <c r="E148" s="2"/>
      <c r="F148" s="8"/>
      <c r="G148" s="8">
        <v>1172.81</v>
      </c>
      <c r="H148" s="8">
        <v>99.25</v>
      </c>
    </row>
    <row r="149" spans="2:8">
      <c r="B149" s="2" t="s">
        <v>113</v>
      </c>
      <c r="C149" s="31"/>
      <c r="D149" s="133"/>
      <c r="E149" s="2"/>
      <c r="F149" s="8"/>
      <c r="G149" s="8">
        <v>8.8112777999999707</v>
      </c>
      <c r="H149" s="8">
        <v>0.75</v>
      </c>
    </row>
    <row r="150" spans="2:8">
      <c r="B150" s="2" t="s">
        <v>114</v>
      </c>
      <c r="C150" s="31"/>
      <c r="D150" s="133"/>
      <c r="E150" s="2"/>
      <c r="F150" s="8"/>
      <c r="G150" s="8">
        <v>1181.6212777999999</v>
      </c>
      <c r="H150" s="8">
        <v>100</v>
      </c>
    </row>
    <row r="151" spans="2:8">
      <c r="B151" s="1" t="s">
        <v>115</v>
      </c>
    </row>
    <row r="152" spans="2:8">
      <c r="B152" s="1" t="s">
        <v>116</v>
      </c>
    </row>
    <row r="153" spans="2:8">
      <c r="B153" s="2"/>
    </row>
    <row r="154" spans="2:8" ht="25.5">
      <c r="B154" s="9" t="s">
        <v>118</v>
      </c>
      <c r="C154" s="29" t="s">
        <v>119</v>
      </c>
    </row>
    <row r="155" spans="2:8">
      <c r="B155" s="2"/>
    </row>
    <row r="156" spans="2:8">
      <c r="B156" s="2" t="s">
        <v>120</v>
      </c>
    </row>
    <row r="157" spans="2:8">
      <c r="B157" s="2" t="s">
        <v>121</v>
      </c>
    </row>
    <row r="158" spans="2:8">
      <c r="B158" s="2" t="s">
        <v>2286</v>
      </c>
      <c r="C158" s="31"/>
    </row>
    <row r="159" spans="2:8">
      <c r="B159" s="2" t="s">
        <v>2285</v>
      </c>
      <c r="C159" s="31"/>
    </row>
    <row r="160" spans="2:8">
      <c r="B160" s="2" t="s">
        <v>2284</v>
      </c>
      <c r="C160" s="31"/>
    </row>
    <row r="161" spans="2:3">
      <c r="B161" s="2" t="s">
        <v>2283</v>
      </c>
      <c r="C161" s="31"/>
    </row>
    <row r="162" spans="2:3">
      <c r="B162" s="2" t="s">
        <v>2282</v>
      </c>
      <c r="C162" s="31"/>
    </row>
    <row r="163" spans="2:3">
      <c r="B163" s="2" t="s">
        <v>2281</v>
      </c>
      <c r="C163" s="31"/>
    </row>
    <row r="164" spans="2:3">
      <c r="B164" s="2" t="s">
        <v>2280</v>
      </c>
      <c r="C164" s="31"/>
    </row>
    <row r="165" spans="2:3">
      <c r="B165" s="2" t="s">
        <v>2279</v>
      </c>
      <c r="C165" s="31"/>
    </row>
    <row r="166" spans="2:3">
      <c r="B166" s="2" t="s">
        <v>2278</v>
      </c>
      <c r="C166" s="31"/>
    </row>
    <row r="167" spans="2:3">
      <c r="B167" s="2" t="s">
        <v>2277</v>
      </c>
      <c r="C167" s="31"/>
    </row>
    <row r="168" spans="2:3">
      <c r="B168" s="2" t="s">
        <v>2276</v>
      </c>
      <c r="C168" s="31"/>
    </row>
    <row r="169" spans="2:3">
      <c r="B169" s="2" t="s">
        <v>2275</v>
      </c>
      <c r="C169" s="31"/>
    </row>
    <row r="170" spans="2:3">
      <c r="B170" s="2" t="s">
        <v>2274</v>
      </c>
      <c r="C170" s="31"/>
    </row>
    <row r="171" spans="2:3">
      <c r="B171" s="2" t="s">
        <v>2273</v>
      </c>
      <c r="C171" s="31"/>
    </row>
    <row r="172" spans="2:3">
      <c r="B172" s="2" t="s">
        <v>2272</v>
      </c>
      <c r="C172" s="31"/>
    </row>
    <row r="173" spans="2:3">
      <c r="B173" s="2" t="s">
        <v>2271</v>
      </c>
      <c r="C173" s="31"/>
    </row>
    <row r="174" spans="2:3">
      <c r="B174" s="2" t="s">
        <v>122</v>
      </c>
      <c r="C174" s="31"/>
    </row>
    <row r="175" spans="2:3">
      <c r="B175" s="2" t="s">
        <v>123</v>
      </c>
    </row>
    <row r="177" spans="1:3">
      <c r="A177" s="159"/>
      <c r="B177" s="38" t="s">
        <v>2270</v>
      </c>
      <c r="C177" s="158"/>
    </row>
    <row r="178" spans="1:3">
      <c r="A178"/>
      <c r="B178"/>
      <c r="C178" s="158"/>
    </row>
    <row r="179" spans="1:3">
      <c r="A179"/>
      <c r="B179"/>
      <c r="C179" s="158"/>
    </row>
    <row r="180" spans="1:3">
      <c r="A180"/>
      <c r="B180" t="s">
        <v>2269</v>
      </c>
      <c r="C180" s="154">
        <v>577958246.57000005</v>
      </c>
    </row>
    <row r="181" spans="1:3">
      <c r="A181"/>
      <c r="B181"/>
      <c r="C181" s="157"/>
    </row>
    <row r="182" spans="1:3">
      <c r="A182"/>
      <c r="B182" t="s">
        <v>1520</v>
      </c>
      <c r="C182" s="154">
        <v>465538246.57000005</v>
      </c>
    </row>
    <row r="183" spans="1:3">
      <c r="A183"/>
      <c r="B183"/>
      <c r="C183" s="157"/>
    </row>
    <row r="184" spans="1:3">
      <c r="A184" s="156" t="s">
        <v>2268</v>
      </c>
      <c r="B184" t="s">
        <v>1521</v>
      </c>
      <c r="C184" s="157">
        <v>112420000</v>
      </c>
    </row>
    <row r="185" spans="1:3">
      <c r="A185" s="156"/>
      <c r="B185"/>
      <c r="C185" s="157"/>
    </row>
    <row r="186" spans="1:3">
      <c r="A186" s="156"/>
      <c r="B186" s="38" t="s">
        <v>1522</v>
      </c>
      <c r="C186" s="155">
        <v>256691020</v>
      </c>
    </row>
    <row r="187" spans="1:3">
      <c r="A187" s="156"/>
      <c r="B187"/>
      <c r="C187" s="157"/>
    </row>
    <row r="188" spans="1:3">
      <c r="A188" s="156"/>
      <c r="B188" t="s">
        <v>2987</v>
      </c>
      <c r="C188" s="154">
        <v>116603020</v>
      </c>
    </row>
    <row r="189" spans="1:3">
      <c r="A189" s="156"/>
      <c r="B189"/>
      <c r="C189" s="157"/>
    </row>
    <row r="190" spans="1:3" ht="25.5">
      <c r="A190" s="156"/>
      <c r="B190" s="43" t="s">
        <v>2988</v>
      </c>
      <c r="C190" s="154">
        <v>140088000</v>
      </c>
    </row>
    <row r="191" spans="1:3">
      <c r="A191" s="156"/>
      <c r="B191"/>
      <c r="C191" s="157"/>
    </row>
    <row r="192" spans="1:3">
      <c r="A192" s="156" t="s">
        <v>2267</v>
      </c>
      <c r="B192" s="38" t="s">
        <v>1525</v>
      </c>
      <c r="C192" s="155">
        <v>256691020</v>
      </c>
    </row>
    <row r="193" spans="1:3">
      <c r="B193" s="186"/>
    </row>
    <row r="194" spans="1:3">
      <c r="A194" s="134" t="s">
        <v>2266</v>
      </c>
      <c r="B194" s="1" t="s">
        <v>2989</v>
      </c>
      <c r="C194" s="154"/>
    </row>
    <row r="195" spans="1:3">
      <c r="B195" s="2"/>
    </row>
    <row r="196" spans="1:3">
      <c r="B196" s="2"/>
    </row>
    <row r="197" spans="1:3">
      <c r="B197" s="2"/>
    </row>
    <row r="198" spans="1:3" ht="38.25">
      <c r="B198" s="9" t="s">
        <v>2265</v>
      </c>
    </row>
  </sheetData>
  <mergeCells count="4">
    <mergeCell ref="B1:E1"/>
    <mergeCell ref="C3:C7"/>
    <mergeCell ref="D3:D7"/>
    <mergeCell ref="B136:E136"/>
  </mergeCells>
  <hyperlinks>
    <hyperlink ref="A1" location="Index!A1" display="Index" xr:uid="{908C89B8-36EA-4B4C-A828-5A4CD1B9A575}"/>
    <hyperlink ref="A136" location="Index!A1" display="Index" xr:uid="{01E7E1A7-94B5-4350-8E8D-0360EA97BEFF}"/>
  </hyperlink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AB04-77F8-4E27-82F4-E8FBBC43495A}">
  <dimension ref="A1:IV188"/>
  <sheetViews>
    <sheetView workbookViewId="0">
      <selection activeCell="B1" sqref="B1:E1"/>
    </sheetView>
  </sheetViews>
  <sheetFormatPr defaultRowHeight="12.75"/>
  <cols>
    <col min="1" max="1" width="5.42578125" style="1" bestFit="1" customWidth="1"/>
    <col min="2" max="2" width="87" style="1" customWidth="1"/>
    <col min="3" max="3" width="20.7109375" style="29" customWidth="1"/>
    <col min="4" max="4" width="20.7109375" style="134" customWidth="1"/>
    <col min="5" max="5" width="14.5703125" style="1" bestFit="1" customWidth="1"/>
    <col min="6" max="6" width="11.5703125" style="4" bestFit="1" customWidth="1"/>
    <col min="7" max="7" width="18.140625" style="4" bestFit="1" customWidth="1"/>
    <col min="8" max="8" width="9.140625" style="4" bestFit="1"/>
    <col min="9" max="16384" width="9.140625" style="1"/>
  </cols>
  <sheetData>
    <row r="1" spans="1:256">
      <c r="A1" s="3" t="s">
        <v>0</v>
      </c>
      <c r="B1" s="405" t="s">
        <v>2526</v>
      </c>
      <c r="C1" s="405"/>
      <c r="D1" s="405"/>
      <c r="E1" s="405"/>
    </row>
    <row r="2" spans="1:256" ht="13.5" thickBot="1"/>
    <row r="3" spans="1:256" ht="15">
      <c r="A3" s="10"/>
      <c r="B3" s="11" t="s">
        <v>2525</v>
      </c>
      <c r="C3" s="415"/>
      <c r="D3" s="418"/>
      <c r="E3" s="10"/>
      <c r="F3" s="12"/>
      <c r="G3" s="12"/>
      <c r="H3" s="12"/>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30">
      <c r="A4" s="10"/>
      <c r="B4" s="15" t="s">
        <v>2524</v>
      </c>
      <c r="C4" s="416"/>
      <c r="D4" s="419"/>
      <c r="E4" s="10"/>
      <c r="F4" s="12"/>
      <c r="G4" s="12"/>
      <c r="H4" s="12"/>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15" t="s">
        <v>915</v>
      </c>
      <c r="C5" s="416"/>
      <c r="D5" s="419"/>
      <c r="E5" s="10"/>
      <c r="F5" s="12"/>
      <c r="G5" s="12"/>
      <c r="H5" s="12"/>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15" t="s">
        <v>2523</v>
      </c>
      <c r="C6" s="416"/>
      <c r="D6" s="419"/>
      <c r="E6" s="10"/>
      <c r="F6" s="12"/>
      <c r="G6" s="12"/>
      <c r="H6" s="12"/>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75" thickBot="1">
      <c r="A7" s="10"/>
      <c r="B7" s="16" t="s">
        <v>2522</v>
      </c>
      <c r="C7" s="417"/>
      <c r="D7" s="420"/>
      <c r="E7" s="10"/>
      <c r="F7" s="12"/>
      <c r="G7" s="12"/>
      <c r="H7" s="12"/>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7" t="s">
        <v>918</v>
      </c>
      <c r="D8" s="17" t="s">
        <v>919</v>
      </c>
      <c r="E8" s="10"/>
      <c r="F8" s="12"/>
      <c r="G8" s="12"/>
      <c r="H8" s="12"/>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c r="B10" s="1" t="s">
        <v>93</v>
      </c>
    </row>
    <row r="12" spans="1:256">
      <c r="B12" s="6" t="s">
        <v>94</v>
      </c>
      <c r="C12" s="30" t="s">
        <v>95</v>
      </c>
      <c r="D12" s="153" t="s">
        <v>96</v>
      </c>
      <c r="E12" s="6" t="s">
        <v>97</v>
      </c>
      <c r="F12" s="7" t="s">
        <v>98</v>
      </c>
      <c r="G12" s="7" t="s">
        <v>99</v>
      </c>
      <c r="H12" s="7" t="s">
        <v>100</v>
      </c>
    </row>
    <row r="13" spans="1:256">
      <c r="B13" s="2" t="s">
        <v>101</v>
      </c>
    </row>
    <row r="14" spans="1:256">
      <c r="B14" s="2" t="s">
        <v>102</v>
      </c>
    </row>
    <row r="15" spans="1:256">
      <c r="B15" s="2" t="s">
        <v>103</v>
      </c>
    </row>
    <row r="16" spans="1:256">
      <c r="B16" s="1" t="s">
        <v>2260</v>
      </c>
      <c r="C16" s="29">
        <v>3.85</v>
      </c>
      <c r="D16" s="134" t="s">
        <v>104</v>
      </c>
      <c r="E16" s="1" t="s">
        <v>771</v>
      </c>
      <c r="F16" s="4">
        <v>15000000</v>
      </c>
      <c r="G16" s="4">
        <v>15182.78</v>
      </c>
      <c r="H16" s="4">
        <v>5.69</v>
      </c>
    </row>
    <row r="17" spans="2:8">
      <c r="B17" s="1" t="s">
        <v>2385</v>
      </c>
      <c r="C17" s="29">
        <v>4.24</v>
      </c>
      <c r="D17" s="134" t="s">
        <v>104</v>
      </c>
      <c r="E17" s="1" t="s">
        <v>685</v>
      </c>
      <c r="F17" s="4">
        <v>10000000</v>
      </c>
      <c r="G17" s="4">
        <v>10284.57</v>
      </c>
      <c r="H17" s="4">
        <v>3.85</v>
      </c>
    </row>
    <row r="18" spans="2:8">
      <c r="B18" s="1" t="s">
        <v>2259</v>
      </c>
      <c r="C18" s="29">
        <v>3.87</v>
      </c>
      <c r="D18" s="134" t="s">
        <v>104</v>
      </c>
      <c r="E18" s="1" t="s">
        <v>591</v>
      </c>
      <c r="F18" s="4">
        <v>10000000</v>
      </c>
      <c r="G18" s="4">
        <v>10055.02</v>
      </c>
      <c r="H18" s="4">
        <v>3.77</v>
      </c>
    </row>
    <row r="19" spans="2:8">
      <c r="B19" s="1" t="s">
        <v>2521</v>
      </c>
      <c r="C19" s="29">
        <v>4.6500000000000004</v>
      </c>
      <c r="D19" s="134" t="s">
        <v>104</v>
      </c>
      <c r="E19" s="1" t="s">
        <v>2520</v>
      </c>
      <c r="F19" s="4">
        <v>2500000</v>
      </c>
      <c r="G19" s="4">
        <v>2623.93</v>
      </c>
      <c r="H19" s="4">
        <v>0.98</v>
      </c>
    </row>
    <row r="20" spans="2:8">
      <c r="B20" s="1" t="s">
        <v>2519</v>
      </c>
      <c r="C20" s="29">
        <v>4.0599999999999996</v>
      </c>
      <c r="D20" s="134" t="s">
        <v>104</v>
      </c>
      <c r="E20" s="1" t="s">
        <v>2518</v>
      </c>
      <c r="F20" s="4">
        <v>2500000</v>
      </c>
      <c r="G20" s="4">
        <v>2506.7600000000002</v>
      </c>
      <c r="H20" s="4">
        <v>0.94</v>
      </c>
    </row>
    <row r="21" spans="2:8">
      <c r="B21" s="1" t="s">
        <v>2517</v>
      </c>
      <c r="C21" s="29">
        <v>4.0999999999999996</v>
      </c>
      <c r="D21" s="134" t="s">
        <v>104</v>
      </c>
      <c r="E21" s="1" t="s">
        <v>2516</v>
      </c>
      <c r="F21" s="4">
        <v>1000000</v>
      </c>
      <c r="G21" s="4">
        <v>1027.5</v>
      </c>
      <c r="H21" s="4">
        <v>0.39</v>
      </c>
    </row>
    <row r="22" spans="2:8">
      <c r="B22" s="1" t="s">
        <v>2515</v>
      </c>
      <c r="C22" s="29">
        <v>4.66</v>
      </c>
      <c r="D22" s="134" t="s">
        <v>104</v>
      </c>
      <c r="E22" s="1" t="s">
        <v>2514</v>
      </c>
      <c r="F22" s="4">
        <v>1000000</v>
      </c>
      <c r="G22" s="4">
        <v>1001.43</v>
      </c>
      <c r="H22" s="4">
        <v>0.38</v>
      </c>
    </row>
    <row r="23" spans="2:8">
      <c r="B23" s="1" t="s">
        <v>2513</v>
      </c>
      <c r="C23" s="29">
        <v>3.86</v>
      </c>
      <c r="D23" s="134" t="s">
        <v>104</v>
      </c>
      <c r="E23" s="1" t="s">
        <v>2512</v>
      </c>
      <c r="F23" s="4">
        <v>500000</v>
      </c>
      <c r="G23" s="4">
        <v>507.32</v>
      </c>
      <c r="H23" s="4">
        <v>0.19</v>
      </c>
    </row>
    <row r="24" spans="2:8">
      <c r="B24" s="2" t="s">
        <v>106</v>
      </c>
      <c r="C24" s="31"/>
      <c r="D24" s="133"/>
      <c r="E24" s="2"/>
      <c r="F24" s="8"/>
      <c r="G24" s="8">
        <f>SUM(G12:G23)</f>
        <v>43189.31</v>
      </c>
      <c r="H24" s="8">
        <f>SUM(H12:H23)</f>
        <v>16.190000000000001</v>
      </c>
    </row>
    <row r="25" spans="2:8">
      <c r="B25" s="2" t="s">
        <v>777</v>
      </c>
    </row>
    <row r="26" spans="2:8">
      <c r="B26" s="1" t="s">
        <v>2511</v>
      </c>
      <c r="C26" s="29">
        <v>3.9</v>
      </c>
      <c r="D26" s="134" t="s">
        <v>303</v>
      </c>
      <c r="E26" s="1" t="s">
        <v>2510</v>
      </c>
      <c r="F26" s="4">
        <v>750</v>
      </c>
      <c r="G26" s="4">
        <v>7607.85</v>
      </c>
      <c r="H26" s="4">
        <v>2.85</v>
      </c>
    </row>
    <row r="27" spans="2:8">
      <c r="B27" s="1" t="s">
        <v>2509</v>
      </c>
      <c r="C27" s="29">
        <v>3.9</v>
      </c>
      <c r="D27" s="134" t="s">
        <v>303</v>
      </c>
      <c r="E27" s="1" t="s">
        <v>2508</v>
      </c>
      <c r="F27" s="4">
        <v>660</v>
      </c>
      <c r="G27" s="4">
        <v>6685.85</v>
      </c>
      <c r="H27" s="4">
        <v>2.5099999999999998</v>
      </c>
    </row>
    <row r="28" spans="2:8">
      <c r="B28" s="1" t="s">
        <v>778</v>
      </c>
      <c r="C28" s="29">
        <v>4.76</v>
      </c>
      <c r="D28" s="134" t="s">
        <v>303</v>
      </c>
      <c r="E28" s="1" t="s">
        <v>779</v>
      </c>
      <c r="F28" s="4">
        <v>650</v>
      </c>
      <c r="G28" s="4">
        <v>6518.68</v>
      </c>
      <c r="H28" s="4">
        <v>2.44</v>
      </c>
    </row>
    <row r="29" spans="2:8">
      <c r="B29" s="1" t="s">
        <v>2362</v>
      </c>
      <c r="C29" s="29">
        <v>5.16</v>
      </c>
      <c r="D29" s="134" t="s">
        <v>303</v>
      </c>
      <c r="E29" s="1" t="s">
        <v>2361</v>
      </c>
      <c r="F29" s="4">
        <v>500</v>
      </c>
      <c r="G29" s="4">
        <v>5136.18</v>
      </c>
      <c r="H29" s="4">
        <v>1.92</v>
      </c>
    </row>
    <row r="30" spans="2:8">
      <c r="B30" s="1" t="s">
        <v>2507</v>
      </c>
      <c r="C30" s="29">
        <v>4.5999999999999996</v>
      </c>
      <c r="D30" s="134" t="s">
        <v>303</v>
      </c>
      <c r="E30" s="1" t="s">
        <v>2506</v>
      </c>
      <c r="F30" s="4">
        <v>500</v>
      </c>
      <c r="G30" s="4">
        <v>5108.74</v>
      </c>
      <c r="H30" s="4">
        <v>1.91</v>
      </c>
    </row>
    <row r="31" spans="2:8">
      <c r="B31" s="1" t="s">
        <v>2505</v>
      </c>
      <c r="C31" s="29">
        <v>4.0199999999999996</v>
      </c>
      <c r="D31" s="134" t="s">
        <v>303</v>
      </c>
      <c r="E31" s="1" t="s">
        <v>2504</v>
      </c>
      <c r="F31" s="4">
        <v>500</v>
      </c>
      <c r="G31" s="4">
        <v>5008.3500000000004</v>
      </c>
      <c r="H31" s="4">
        <v>1.88</v>
      </c>
    </row>
    <row r="32" spans="2:8">
      <c r="B32" s="1" t="s">
        <v>1312</v>
      </c>
      <c r="C32" s="29">
        <v>3.99</v>
      </c>
      <c r="D32" s="134" t="s">
        <v>303</v>
      </c>
      <c r="E32" s="1" t="s">
        <v>792</v>
      </c>
      <c r="F32" s="4">
        <v>500</v>
      </c>
      <c r="G32" s="4">
        <v>5001.88</v>
      </c>
      <c r="H32" s="4">
        <v>1.87</v>
      </c>
    </row>
    <row r="33" spans="2:8">
      <c r="B33" s="1" t="s">
        <v>2354</v>
      </c>
      <c r="C33" s="29">
        <v>6.41</v>
      </c>
      <c r="D33" s="134" t="s">
        <v>303</v>
      </c>
      <c r="E33" s="1" t="s">
        <v>2353</v>
      </c>
      <c r="F33" s="4">
        <v>500</v>
      </c>
      <c r="G33" s="4">
        <v>4998.1499999999996</v>
      </c>
      <c r="H33" s="4">
        <v>1.87</v>
      </c>
    </row>
    <row r="34" spans="2:8">
      <c r="B34" s="1" t="s">
        <v>2503</v>
      </c>
      <c r="C34" s="29">
        <v>3.55</v>
      </c>
      <c r="D34" s="134" t="s">
        <v>303</v>
      </c>
      <c r="E34" s="1" t="s">
        <v>2502</v>
      </c>
      <c r="F34" s="4">
        <v>400</v>
      </c>
      <c r="G34" s="4">
        <v>4019.62</v>
      </c>
      <c r="H34" s="4">
        <v>1.51</v>
      </c>
    </row>
    <row r="35" spans="2:8">
      <c r="B35" s="1" t="s">
        <v>1280</v>
      </c>
      <c r="C35" s="29">
        <v>3.57</v>
      </c>
      <c r="D35" s="134" t="s">
        <v>303</v>
      </c>
      <c r="E35" s="1" t="s">
        <v>887</v>
      </c>
      <c r="F35" s="4">
        <v>400</v>
      </c>
      <c r="G35" s="4">
        <v>4017.02</v>
      </c>
      <c r="H35" s="4">
        <v>1.51</v>
      </c>
    </row>
    <row r="36" spans="2:8">
      <c r="B36" s="1" t="s">
        <v>1281</v>
      </c>
      <c r="C36" s="29">
        <v>4.95</v>
      </c>
      <c r="D36" s="134" t="s">
        <v>303</v>
      </c>
      <c r="E36" s="1" t="s">
        <v>888</v>
      </c>
      <c r="F36" s="4">
        <v>350</v>
      </c>
      <c r="G36" s="4">
        <v>3683.89</v>
      </c>
      <c r="H36" s="4">
        <v>1.38</v>
      </c>
    </row>
    <row r="37" spans="2:8">
      <c r="B37" s="1" t="s">
        <v>2501</v>
      </c>
      <c r="C37" s="29">
        <v>3.55</v>
      </c>
      <c r="D37" s="134" t="s">
        <v>303</v>
      </c>
      <c r="E37" s="1" t="s">
        <v>2500</v>
      </c>
      <c r="F37" s="4">
        <v>350</v>
      </c>
      <c r="G37" s="4">
        <v>3517.02</v>
      </c>
      <c r="H37" s="4">
        <v>1.32</v>
      </c>
    </row>
    <row r="38" spans="2:8">
      <c r="B38" s="1" t="s">
        <v>2499</v>
      </c>
      <c r="C38" s="29">
        <v>3.78</v>
      </c>
      <c r="D38" s="134" t="s">
        <v>303</v>
      </c>
      <c r="E38" s="1" t="s">
        <v>2498</v>
      </c>
      <c r="F38" s="4">
        <v>300</v>
      </c>
      <c r="G38" s="4">
        <v>3007.14</v>
      </c>
      <c r="H38" s="4">
        <v>1.1299999999999999</v>
      </c>
    </row>
    <row r="39" spans="2:8">
      <c r="B39" s="1" t="s">
        <v>1317</v>
      </c>
      <c r="C39" s="29">
        <v>4.5</v>
      </c>
      <c r="D39" s="134" t="s">
        <v>303</v>
      </c>
      <c r="E39" s="1" t="s">
        <v>801</v>
      </c>
      <c r="F39" s="4">
        <v>300</v>
      </c>
      <c r="G39" s="4">
        <v>2943.75</v>
      </c>
      <c r="H39" s="4">
        <v>1.1000000000000001</v>
      </c>
    </row>
    <row r="40" spans="2:8">
      <c r="B40" s="1" t="s">
        <v>449</v>
      </c>
      <c r="C40" s="29">
        <v>4.7300000000000004</v>
      </c>
      <c r="D40" s="134" t="s">
        <v>303</v>
      </c>
      <c r="E40" s="1" t="s">
        <v>450</v>
      </c>
      <c r="F40" s="4">
        <v>250</v>
      </c>
      <c r="G40" s="4">
        <v>2610.87</v>
      </c>
      <c r="H40" s="4">
        <v>0.98</v>
      </c>
    </row>
    <row r="41" spans="2:8">
      <c r="B41" s="1" t="s">
        <v>2497</v>
      </c>
      <c r="C41" s="29">
        <v>4.8099999999999996</v>
      </c>
      <c r="D41" s="134" t="s">
        <v>303</v>
      </c>
      <c r="E41" s="1" t="s">
        <v>2496</v>
      </c>
      <c r="F41" s="4">
        <v>250</v>
      </c>
      <c r="G41" s="4">
        <v>2597.81</v>
      </c>
      <c r="H41" s="4">
        <v>0.97</v>
      </c>
    </row>
    <row r="42" spans="2:8">
      <c r="B42" s="1" t="s">
        <v>2495</v>
      </c>
      <c r="C42" s="29">
        <v>4.78</v>
      </c>
      <c r="D42" s="134" t="s">
        <v>303</v>
      </c>
      <c r="E42" s="1" t="s">
        <v>2494</v>
      </c>
      <c r="F42" s="4">
        <v>250</v>
      </c>
      <c r="G42" s="4">
        <v>2565.9899999999998</v>
      </c>
      <c r="H42" s="4">
        <v>0.96</v>
      </c>
    </row>
    <row r="43" spans="2:8">
      <c r="B43" s="1" t="s">
        <v>2493</v>
      </c>
      <c r="C43" s="29">
        <v>5.04</v>
      </c>
      <c r="D43" s="134" t="s">
        <v>303</v>
      </c>
      <c r="E43" s="1" t="s">
        <v>2492</v>
      </c>
      <c r="F43" s="4">
        <v>250</v>
      </c>
      <c r="G43" s="4">
        <v>2561.3000000000002</v>
      </c>
      <c r="H43" s="4">
        <v>0.96</v>
      </c>
    </row>
    <row r="44" spans="2:8">
      <c r="B44" s="1" t="s">
        <v>2491</v>
      </c>
      <c r="C44" s="29">
        <v>4.76</v>
      </c>
      <c r="D44" s="134" t="s">
        <v>303</v>
      </c>
      <c r="E44" s="1" t="s">
        <v>2490</v>
      </c>
      <c r="F44" s="4">
        <v>250</v>
      </c>
      <c r="G44" s="4">
        <v>2560.66</v>
      </c>
      <c r="H44" s="4">
        <v>0.96</v>
      </c>
    </row>
    <row r="45" spans="2:8">
      <c r="B45" s="1" t="s">
        <v>1310</v>
      </c>
      <c r="C45" s="29">
        <v>6.08</v>
      </c>
      <c r="D45" s="134" t="s">
        <v>303</v>
      </c>
      <c r="E45" s="1" t="s">
        <v>789</v>
      </c>
      <c r="F45" s="4">
        <v>250</v>
      </c>
      <c r="G45" s="4">
        <v>2520.81</v>
      </c>
      <c r="H45" s="4">
        <v>0.94</v>
      </c>
    </row>
    <row r="46" spans="2:8">
      <c r="B46" s="1" t="s">
        <v>2489</v>
      </c>
      <c r="C46" s="29">
        <v>3.57</v>
      </c>
      <c r="D46" s="134" t="s">
        <v>303</v>
      </c>
      <c r="E46" s="1" t="s">
        <v>2488</v>
      </c>
      <c r="F46" s="4">
        <v>250</v>
      </c>
      <c r="G46" s="4">
        <v>2513.31</v>
      </c>
      <c r="H46" s="4">
        <v>0.94</v>
      </c>
    </row>
    <row r="47" spans="2:8">
      <c r="B47" s="1" t="s">
        <v>2487</v>
      </c>
      <c r="C47" s="29">
        <v>4.76</v>
      </c>
      <c r="D47" s="134" t="s">
        <v>303</v>
      </c>
      <c r="E47" s="1" t="s">
        <v>2486</v>
      </c>
      <c r="F47" s="4">
        <v>250</v>
      </c>
      <c r="G47" s="4">
        <v>2509.56</v>
      </c>
      <c r="H47" s="4">
        <v>0.94</v>
      </c>
    </row>
    <row r="48" spans="2:8">
      <c r="B48" s="1" t="s">
        <v>1303</v>
      </c>
      <c r="C48" s="29">
        <v>6.55</v>
      </c>
      <c r="D48" s="134" t="s">
        <v>303</v>
      </c>
      <c r="E48" s="1" t="s">
        <v>306</v>
      </c>
      <c r="F48" s="4">
        <v>250</v>
      </c>
      <c r="G48" s="4">
        <v>2484.0100000000002</v>
      </c>
      <c r="H48" s="4">
        <v>0.93</v>
      </c>
    </row>
    <row r="49" spans="2:8">
      <c r="B49" s="1" t="s">
        <v>1371</v>
      </c>
      <c r="C49" s="29">
        <v>4.13</v>
      </c>
      <c r="D49" s="134" t="s">
        <v>316</v>
      </c>
      <c r="E49" s="1" t="s">
        <v>629</v>
      </c>
      <c r="F49" s="4">
        <v>200</v>
      </c>
      <c r="G49" s="4">
        <v>2036.28</v>
      </c>
      <c r="H49" s="4">
        <v>0.76</v>
      </c>
    </row>
    <row r="50" spans="2:8">
      <c r="B50" s="1" t="s">
        <v>1309</v>
      </c>
      <c r="C50" s="29">
        <v>5.17</v>
      </c>
      <c r="D50" s="134" t="s">
        <v>303</v>
      </c>
      <c r="E50" s="1" t="s">
        <v>788</v>
      </c>
      <c r="F50" s="4">
        <v>200</v>
      </c>
      <c r="G50" s="4">
        <v>2016.77</v>
      </c>
      <c r="H50" s="4">
        <v>0.76</v>
      </c>
    </row>
    <row r="51" spans="2:8">
      <c r="B51" s="1" t="s">
        <v>2485</v>
      </c>
      <c r="C51" s="29">
        <v>4.55</v>
      </c>
      <c r="D51" s="134" t="s">
        <v>303</v>
      </c>
      <c r="E51" s="1" t="s">
        <v>2484</v>
      </c>
      <c r="F51" s="4">
        <v>150</v>
      </c>
      <c r="G51" s="4">
        <v>2007.05</v>
      </c>
      <c r="H51" s="4">
        <v>0.75</v>
      </c>
    </row>
    <row r="52" spans="2:8">
      <c r="B52" s="1" t="s">
        <v>2483</v>
      </c>
      <c r="C52" s="29">
        <v>4.5999999999999996</v>
      </c>
      <c r="D52" s="134" t="s">
        <v>303</v>
      </c>
      <c r="E52" s="1" t="s">
        <v>2482</v>
      </c>
      <c r="F52" s="4">
        <v>150</v>
      </c>
      <c r="G52" s="4">
        <v>1534.36</v>
      </c>
      <c r="H52" s="4">
        <v>0.57999999999999996</v>
      </c>
    </row>
    <row r="53" spans="2:8">
      <c r="B53" s="1" t="s">
        <v>1279</v>
      </c>
      <c r="C53" s="29">
        <v>4.34</v>
      </c>
      <c r="D53" s="134" t="s">
        <v>316</v>
      </c>
      <c r="E53" s="1" t="s">
        <v>886</v>
      </c>
      <c r="F53" s="4">
        <v>150</v>
      </c>
      <c r="G53" s="4">
        <v>1532.53</v>
      </c>
      <c r="H53" s="4">
        <v>0.56999999999999995</v>
      </c>
    </row>
    <row r="54" spans="2:8">
      <c r="B54" s="1" t="s">
        <v>2481</v>
      </c>
      <c r="C54" s="29">
        <v>4.37</v>
      </c>
      <c r="D54" s="134" t="s">
        <v>303</v>
      </c>
      <c r="E54" s="1" t="s">
        <v>2480</v>
      </c>
      <c r="F54" s="4">
        <v>150</v>
      </c>
      <c r="G54" s="4">
        <v>1529.59</v>
      </c>
      <c r="H54" s="4">
        <v>0.56999999999999995</v>
      </c>
    </row>
    <row r="55" spans="2:8">
      <c r="B55" s="1" t="s">
        <v>2479</v>
      </c>
      <c r="C55" s="29">
        <v>3.92</v>
      </c>
      <c r="D55" s="134" t="s">
        <v>303</v>
      </c>
      <c r="E55" s="1" t="s">
        <v>2478</v>
      </c>
      <c r="F55" s="4">
        <v>150</v>
      </c>
      <c r="G55" s="4">
        <v>1522.69</v>
      </c>
      <c r="H55" s="4">
        <v>0.56999999999999995</v>
      </c>
    </row>
    <row r="56" spans="2:8">
      <c r="B56" s="1" t="s">
        <v>2477</v>
      </c>
      <c r="C56" s="29">
        <v>3.82</v>
      </c>
      <c r="D56" s="134" t="s">
        <v>303</v>
      </c>
      <c r="E56" s="1" t="s">
        <v>2476</v>
      </c>
      <c r="F56" s="4">
        <v>150</v>
      </c>
      <c r="G56" s="4">
        <v>1506.96</v>
      </c>
      <c r="H56" s="4">
        <v>0.56000000000000005</v>
      </c>
    </row>
    <row r="57" spans="2:8">
      <c r="B57" s="1" t="s">
        <v>2475</v>
      </c>
      <c r="C57" s="29">
        <v>4.8</v>
      </c>
      <c r="D57" s="134" t="s">
        <v>303</v>
      </c>
      <c r="E57" s="1" t="s">
        <v>2474</v>
      </c>
      <c r="F57" s="4">
        <v>150</v>
      </c>
      <c r="G57" s="4">
        <v>1497.7</v>
      </c>
      <c r="H57" s="4">
        <v>0.56000000000000005</v>
      </c>
    </row>
    <row r="58" spans="2:8">
      <c r="B58" s="1" t="s">
        <v>2473</v>
      </c>
      <c r="C58" s="29">
        <v>4.6900000000000004</v>
      </c>
      <c r="D58" s="134" t="s">
        <v>303</v>
      </c>
      <c r="E58" s="1" t="s">
        <v>2472</v>
      </c>
      <c r="F58" s="4">
        <v>100</v>
      </c>
      <c r="G58" s="4">
        <v>1054.26</v>
      </c>
      <c r="H58" s="4">
        <v>0.4</v>
      </c>
    </row>
    <row r="59" spans="2:8">
      <c r="B59" s="1" t="s">
        <v>2471</v>
      </c>
      <c r="C59" s="29">
        <v>4.75</v>
      </c>
      <c r="D59" s="134" t="s">
        <v>303</v>
      </c>
      <c r="E59" s="1" t="s">
        <v>2470</v>
      </c>
      <c r="F59" s="4">
        <v>100</v>
      </c>
      <c r="G59" s="4">
        <v>1024.6300000000001</v>
      </c>
      <c r="H59" s="4">
        <v>0.38</v>
      </c>
    </row>
    <row r="60" spans="2:8">
      <c r="B60" s="1" t="s">
        <v>2360</v>
      </c>
      <c r="C60" s="29">
        <v>4.43</v>
      </c>
      <c r="D60" s="134" t="s">
        <v>303</v>
      </c>
      <c r="E60" s="1" t="s">
        <v>2359</v>
      </c>
      <c r="F60" s="4">
        <v>100</v>
      </c>
      <c r="G60" s="4">
        <v>1020.2</v>
      </c>
      <c r="H60" s="4">
        <v>0.38</v>
      </c>
    </row>
    <row r="61" spans="2:8">
      <c r="B61" s="1" t="s">
        <v>2469</v>
      </c>
      <c r="C61" s="29">
        <v>3.92</v>
      </c>
      <c r="D61" s="134" t="s">
        <v>303</v>
      </c>
      <c r="E61" s="1" t="s">
        <v>2468</v>
      </c>
      <c r="F61" s="4">
        <v>100</v>
      </c>
      <c r="G61" s="4">
        <v>1014.53</v>
      </c>
      <c r="H61" s="4">
        <v>0.38</v>
      </c>
    </row>
    <row r="62" spans="2:8">
      <c r="B62" s="1" t="s">
        <v>2467</v>
      </c>
      <c r="C62" s="29">
        <v>6.08</v>
      </c>
      <c r="D62" s="134" t="s">
        <v>303</v>
      </c>
      <c r="E62" s="1" t="s">
        <v>2466</v>
      </c>
      <c r="F62" s="4">
        <v>100</v>
      </c>
      <c r="G62" s="4">
        <v>1005.27</v>
      </c>
      <c r="H62" s="4">
        <v>0.38</v>
      </c>
    </row>
    <row r="63" spans="2:8">
      <c r="B63" s="1" t="s">
        <v>2465</v>
      </c>
      <c r="C63" s="29">
        <v>4.3</v>
      </c>
      <c r="D63" s="134" t="s">
        <v>316</v>
      </c>
      <c r="E63" s="1" t="s">
        <v>2464</v>
      </c>
      <c r="F63" s="4">
        <v>500</v>
      </c>
      <c r="G63" s="4">
        <v>513.89</v>
      </c>
      <c r="H63" s="4">
        <v>0.19</v>
      </c>
    </row>
    <row r="64" spans="2:8">
      <c r="B64" s="1" t="s">
        <v>2350</v>
      </c>
      <c r="C64" s="29">
        <v>4.5999999999999996</v>
      </c>
      <c r="D64" s="134" t="s">
        <v>303</v>
      </c>
      <c r="E64" s="1" t="s">
        <v>2349</v>
      </c>
      <c r="F64" s="4">
        <v>50</v>
      </c>
      <c r="G64" s="4">
        <v>513.17999999999995</v>
      </c>
      <c r="H64" s="4">
        <v>0.19</v>
      </c>
    </row>
    <row r="65" spans="2:8">
      <c r="B65" s="1" t="s">
        <v>2463</v>
      </c>
      <c r="C65" s="29">
        <v>4.4400000000000004</v>
      </c>
      <c r="D65" s="134" t="s">
        <v>303</v>
      </c>
      <c r="E65" s="1" t="s">
        <v>2462</v>
      </c>
      <c r="F65" s="4">
        <v>50</v>
      </c>
      <c r="G65" s="4">
        <v>512.12</v>
      </c>
      <c r="H65" s="4">
        <v>0.19</v>
      </c>
    </row>
    <row r="66" spans="2:8">
      <c r="B66" s="1" t="s">
        <v>804</v>
      </c>
      <c r="C66" s="29">
        <v>4.8499999999999996</v>
      </c>
      <c r="D66" s="134" t="s">
        <v>303</v>
      </c>
      <c r="E66" s="1" t="s">
        <v>805</v>
      </c>
      <c r="F66" s="4">
        <v>50</v>
      </c>
      <c r="G66" s="4">
        <v>511.16</v>
      </c>
      <c r="H66" s="4">
        <v>0.19</v>
      </c>
    </row>
    <row r="67" spans="2:8">
      <c r="B67" s="1" t="s">
        <v>2461</v>
      </c>
      <c r="C67" s="29">
        <v>4.3499999999999996</v>
      </c>
      <c r="D67" s="134" t="s">
        <v>316</v>
      </c>
      <c r="E67" s="1" t="s">
        <v>2460</v>
      </c>
      <c r="F67" s="4">
        <v>50</v>
      </c>
      <c r="G67" s="4">
        <v>510.38</v>
      </c>
      <c r="H67" s="4">
        <v>0.19</v>
      </c>
    </row>
    <row r="68" spans="2:8">
      <c r="B68" s="1" t="s">
        <v>1327</v>
      </c>
      <c r="C68" s="29">
        <v>3.54</v>
      </c>
      <c r="D68" s="134" t="s">
        <v>303</v>
      </c>
      <c r="E68" s="1" t="s">
        <v>818</v>
      </c>
      <c r="F68" s="4">
        <v>5</v>
      </c>
      <c r="G68" s="4">
        <v>50.08</v>
      </c>
      <c r="H68" s="4">
        <v>0.02</v>
      </c>
    </row>
    <row r="69" spans="2:8">
      <c r="B69" s="1" t="s">
        <v>879</v>
      </c>
      <c r="C69" s="29">
        <v>3.76</v>
      </c>
      <c r="D69" s="134" t="s">
        <v>303</v>
      </c>
      <c r="E69" s="1" t="s">
        <v>880</v>
      </c>
      <c r="F69" s="4">
        <v>4</v>
      </c>
      <c r="G69" s="4">
        <v>40.450000000000003</v>
      </c>
      <c r="H69" s="4">
        <v>0.02</v>
      </c>
    </row>
    <row r="70" spans="2:8">
      <c r="B70" s="2" t="s">
        <v>1507</v>
      </c>
      <c r="C70" s="31"/>
      <c r="D70" s="133"/>
      <c r="E70" s="2"/>
      <c r="F70" s="8"/>
      <c r="G70" s="8">
        <f>SUM(G25:G69)</f>
        <v>113132.51999999999</v>
      </c>
      <c r="H70" s="8">
        <f>SUM(H25:H69)</f>
        <v>42.370000000000012</v>
      </c>
    </row>
    <row r="71" spans="2:8">
      <c r="B71" s="2" t="s">
        <v>107</v>
      </c>
    </row>
    <row r="72" spans="2:8">
      <c r="B72" s="1" t="s">
        <v>2210</v>
      </c>
      <c r="C72" s="29">
        <v>4.1500000000000004</v>
      </c>
      <c r="D72" s="134" t="s">
        <v>109</v>
      </c>
      <c r="E72" s="1" t="s">
        <v>2209</v>
      </c>
      <c r="F72" s="4">
        <v>1500</v>
      </c>
      <c r="G72" s="4">
        <v>7400</v>
      </c>
      <c r="H72" s="4">
        <v>2.77</v>
      </c>
    </row>
    <row r="73" spans="2:8">
      <c r="B73" s="1" t="s">
        <v>2165</v>
      </c>
      <c r="C73" s="29">
        <v>3.9</v>
      </c>
      <c r="D73" s="134" t="s">
        <v>108</v>
      </c>
      <c r="E73" s="1" t="s">
        <v>2164</v>
      </c>
      <c r="F73" s="4">
        <v>1500</v>
      </c>
      <c r="G73" s="4">
        <v>7394.91</v>
      </c>
      <c r="H73" s="4">
        <v>2.77</v>
      </c>
    </row>
    <row r="74" spans="2:8">
      <c r="B74" s="1" t="s">
        <v>2459</v>
      </c>
      <c r="C74" s="29">
        <v>3.54</v>
      </c>
      <c r="D74" s="134" t="s">
        <v>108</v>
      </c>
      <c r="E74" s="1" t="s">
        <v>2458</v>
      </c>
      <c r="F74" s="4">
        <v>5000</v>
      </c>
      <c r="G74" s="4">
        <v>4977.83</v>
      </c>
      <c r="H74" s="4">
        <v>1.87</v>
      </c>
    </row>
    <row r="75" spans="2:8">
      <c r="B75" s="1" t="s">
        <v>2314</v>
      </c>
      <c r="C75" s="29">
        <v>3.5</v>
      </c>
      <c r="D75" s="134" t="s">
        <v>104</v>
      </c>
      <c r="E75" s="1" t="s">
        <v>2313</v>
      </c>
      <c r="F75" s="4">
        <v>5000000</v>
      </c>
      <c r="G75" s="4">
        <v>4971.87</v>
      </c>
      <c r="H75" s="4">
        <v>1.86</v>
      </c>
    </row>
    <row r="76" spans="2:8">
      <c r="B76" s="1" t="s">
        <v>2457</v>
      </c>
      <c r="C76" s="29">
        <v>4.4000000000000004</v>
      </c>
      <c r="D76" s="134" t="s">
        <v>108</v>
      </c>
      <c r="E76" s="1" t="s">
        <v>2456</v>
      </c>
      <c r="F76" s="4">
        <v>1000</v>
      </c>
      <c r="G76" s="4">
        <v>4965.88</v>
      </c>
      <c r="H76" s="4">
        <v>1.86</v>
      </c>
    </row>
    <row r="77" spans="2:8">
      <c r="B77" s="1" t="s">
        <v>2179</v>
      </c>
      <c r="C77" s="29">
        <v>3.69</v>
      </c>
      <c r="D77" s="134" t="s">
        <v>108</v>
      </c>
      <c r="E77" s="1" t="s">
        <v>2178</v>
      </c>
      <c r="F77" s="4">
        <v>5000</v>
      </c>
      <c r="G77" s="4">
        <v>4955.91</v>
      </c>
      <c r="H77" s="4">
        <v>1.86</v>
      </c>
    </row>
    <row r="78" spans="2:8">
      <c r="B78" s="1" t="s">
        <v>2185</v>
      </c>
      <c r="C78" s="29">
        <v>4.58</v>
      </c>
      <c r="D78" s="134" t="s">
        <v>108</v>
      </c>
      <c r="E78" s="1" t="s">
        <v>2184</v>
      </c>
      <c r="F78" s="4">
        <v>1000</v>
      </c>
      <c r="G78" s="4">
        <v>4945.45</v>
      </c>
      <c r="H78" s="4">
        <v>1.85</v>
      </c>
    </row>
    <row r="79" spans="2:8">
      <c r="B79" s="1" t="s">
        <v>1328</v>
      </c>
      <c r="C79" s="29">
        <v>3.94</v>
      </c>
      <c r="D79" s="134" t="s">
        <v>108</v>
      </c>
      <c r="E79" s="1" t="s">
        <v>819</v>
      </c>
      <c r="F79" s="4">
        <v>5000</v>
      </c>
      <c r="G79" s="4">
        <v>4943.37</v>
      </c>
      <c r="H79" s="4">
        <v>1.85</v>
      </c>
    </row>
    <row r="80" spans="2:8">
      <c r="B80" s="1" t="s">
        <v>2195</v>
      </c>
      <c r="C80" s="29">
        <v>3.98</v>
      </c>
      <c r="D80" s="134" t="s">
        <v>108</v>
      </c>
      <c r="E80" s="1" t="s">
        <v>2194</v>
      </c>
      <c r="F80" s="4">
        <v>5000</v>
      </c>
      <c r="G80" s="4">
        <v>4928</v>
      </c>
      <c r="H80" s="4">
        <v>1.85</v>
      </c>
    </row>
    <row r="81" spans="2:8">
      <c r="B81" s="1" t="s">
        <v>2455</v>
      </c>
      <c r="C81" s="29">
        <v>3.85</v>
      </c>
      <c r="D81" s="134" t="s">
        <v>108</v>
      </c>
      <c r="E81" s="1" t="s">
        <v>2454</v>
      </c>
      <c r="F81" s="4">
        <v>5000</v>
      </c>
      <c r="G81" s="4">
        <v>4925.1899999999996</v>
      </c>
      <c r="H81" s="4">
        <v>1.85</v>
      </c>
    </row>
    <row r="82" spans="2:8">
      <c r="B82" s="1" t="s">
        <v>1284</v>
      </c>
      <c r="C82" s="29">
        <v>4.9000000000000004</v>
      </c>
      <c r="D82" s="134" t="s">
        <v>108</v>
      </c>
      <c r="E82" s="1" t="s">
        <v>890</v>
      </c>
      <c r="F82" s="4">
        <v>1000</v>
      </c>
      <c r="G82" s="4">
        <v>4883.3100000000004</v>
      </c>
      <c r="H82" s="4">
        <v>1.83</v>
      </c>
    </row>
    <row r="83" spans="2:8">
      <c r="B83" s="1" t="s">
        <v>2135</v>
      </c>
      <c r="C83" s="29">
        <v>5.3</v>
      </c>
      <c r="D83" s="134" t="s">
        <v>108</v>
      </c>
      <c r="E83" s="1" t="s">
        <v>2134</v>
      </c>
      <c r="F83" s="4">
        <v>600</v>
      </c>
      <c r="G83" s="4">
        <v>2916.16</v>
      </c>
      <c r="H83" s="4">
        <v>1.0900000000000001</v>
      </c>
    </row>
    <row r="84" spans="2:8">
      <c r="B84" s="1" t="s">
        <v>2453</v>
      </c>
      <c r="C84" s="29">
        <v>3.53</v>
      </c>
      <c r="D84" s="134" t="s">
        <v>108</v>
      </c>
      <c r="E84" s="1" t="s">
        <v>2452</v>
      </c>
      <c r="F84" s="4">
        <v>500</v>
      </c>
      <c r="G84" s="4">
        <v>2485.58</v>
      </c>
      <c r="H84" s="4">
        <v>0.93</v>
      </c>
    </row>
    <row r="85" spans="2:8">
      <c r="B85" s="1" t="s">
        <v>2451</v>
      </c>
      <c r="C85" s="29">
        <v>3.83</v>
      </c>
      <c r="D85" s="134" t="s">
        <v>108</v>
      </c>
      <c r="E85" s="1" t="s">
        <v>2450</v>
      </c>
      <c r="F85" s="4">
        <v>2500</v>
      </c>
      <c r="G85" s="4">
        <v>2471.77</v>
      </c>
      <c r="H85" s="4">
        <v>0.93</v>
      </c>
    </row>
    <row r="86" spans="2:8">
      <c r="B86" s="1" t="s">
        <v>2183</v>
      </c>
      <c r="C86" s="29">
        <v>4.03</v>
      </c>
      <c r="D86" s="134" t="s">
        <v>109</v>
      </c>
      <c r="E86" s="1" t="s">
        <v>2182</v>
      </c>
      <c r="F86" s="4">
        <v>500</v>
      </c>
      <c r="G86" s="4">
        <v>2468.39</v>
      </c>
      <c r="H86" s="4">
        <v>0.93</v>
      </c>
    </row>
    <row r="87" spans="2:8">
      <c r="B87" s="1" t="s">
        <v>2145</v>
      </c>
      <c r="C87" s="29">
        <v>4.54</v>
      </c>
      <c r="D87" s="134" t="s">
        <v>108</v>
      </c>
      <c r="E87" s="1" t="s">
        <v>2144</v>
      </c>
      <c r="F87" s="4">
        <v>500</v>
      </c>
      <c r="G87" s="4">
        <v>2466.9</v>
      </c>
      <c r="H87" s="4">
        <v>0.92</v>
      </c>
    </row>
    <row r="88" spans="2:8">
      <c r="B88" s="1" t="s">
        <v>1329</v>
      </c>
      <c r="C88" s="29">
        <v>3.86</v>
      </c>
      <c r="D88" s="134" t="s">
        <v>108</v>
      </c>
      <c r="E88" s="1" t="s">
        <v>632</v>
      </c>
      <c r="F88" s="4">
        <v>2500</v>
      </c>
      <c r="G88" s="4">
        <v>2466.36</v>
      </c>
      <c r="H88" s="4">
        <v>0.92</v>
      </c>
    </row>
    <row r="89" spans="2:8">
      <c r="B89" s="1" t="s">
        <v>2161</v>
      </c>
      <c r="C89" s="29">
        <v>4.75</v>
      </c>
      <c r="D89" s="134" t="s">
        <v>108</v>
      </c>
      <c r="E89" s="1" t="s">
        <v>2160</v>
      </c>
      <c r="F89" s="4">
        <v>500</v>
      </c>
      <c r="G89" s="4">
        <v>2460.62</v>
      </c>
      <c r="H89" s="4">
        <v>0.92</v>
      </c>
    </row>
    <row r="90" spans="2:8">
      <c r="B90" s="1" t="s">
        <v>2187</v>
      </c>
      <c r="C90" s="29">
        <v>7.09</v>
      </c>
      <c r="D90" s="134" t="s">
        <v>108</v>
      </c>
      <c r="E90" s="1" t="s">
        <v>2186</v>
      </c>
      <c r="F90" s="4">
        <v>500</v>
      </c>
      <c r="G90" s="4">
        <v>2420.54</v>
      </c>
      <c r="H90" s="4">
        <v>0.91</v>
      </c>
    </row>
    <row r="91" spans="2:8">
      <c r="B91" s="1" t="s">
        <v>2449</v>
      </c>
      <c r="C91" s="29">
        <v>5.1100000000000003</v>
      </c>
      <c r="D91" s="134" t="s">
        <v>108</v>
      </c>
      <c r="E91" s="1" t="s">
        <v>2448</v>
      </c>
      <c r="F91" s="4">
        <v>500</v>
      </c>
      <c r="G91" s="4">
        <v>2413.46</v>
      </c>
      <c r="H91" s="4">
        <v>0.9</v>
      </c>
    </row>
    <row r="92" spans="2:8">
      <c r="B92" s="1" t="s">
        <v>2113</v>
      </c>
      <c r="C92" s="29">
        <v>4.78</v>
      </c>
      <c r="D92" s="134" t="s">
        <v>108</v>
      </c>
      <c r="E92" s="1" t="s">
        <v>2112</v>
      </c>
      <c r="F92" s="4">
        <v>300</v>
      </c>
      <c r="G92" s="4">
        <v>1474.89</v>
      </c>
      <c r="H92" s="4">
        <v>0.55000000000000004</v>
      </c>
    </row>
    <row r="93" spans="2:8">
      <c r="B93" s="1" t="s">
        <v>2131</v>
      </c>
      <c r="C93" s="29">
        <v>4.28</v>
      </c>
      <c r="D93" s="134" t="s">
        <v>108</v>
      </c>
      <c r="E93" s="1" t="s">
        <v>2130</v>
      </c>
      <c r="F93" s="4">
        <v>200</v>
      </c>
      <c r="G93" s="4">
        <v>996.49</v>
      </c>
      <c r="H93" s="4">
        <v>0.37</v>
      </c>
    </row>
    <row r="94" spans="2:8">
      <c r="B94" s="1" t="s">
        <v>2117</v>
      </c>
      <c r="C94" s="29">
        <v>4.78</v>
      </c>
      <c r="D94" s="134" t="s">
        <v>108</v>
      </c>
      <c r="E94" s="1" t="s">
        <v>2116</v>
      </c>
      <c r="F94" s="4">
        <v>200</v>
      </c>
      <c r="G94" s="4">
        <v>984.66</v>
      </c>
      <c r="H94" s="4">
        <v>0.37</v>
      </c>
    </row>
    <row r="95" spans="2:8">
      <c r="B95" s="2" t="s">
        <v>110</v>
      </c>
      <c r="C95" s="31"/>
      <c r="D95" s="133"/>
      <c r="E95" s="2"/>
      <c r="F95" s="8"/>
      <c r="G95" s="8">
        <f>SUM(G71:G94)</f>
        <v>85317.54</v>
      </c>
      <c r="H95" s="8">
        <f>SUM(H71:H94)</f>
        <v>31.960000000000004</v>
      </c>
    </row>
    <row r="96" spans="2:8">
      <c r="B96" s="2" t="s">
        <v>111</v>
      </c>
      <c r="C96" s="31"/>
      <c r="D96" s="133"/>
      <c r="E96" s="2"/>
      <c r="F96" s="8"/>
      <c r="G96" s="8">
        <v>20268.560000000001</v>
      </c>
      <c r="H96" s="8">
        <v>7.6</v>
      </c>
    </row>
    <row r="97" spans="2:8">
      <c r="B97" s="2" t="s">
        <v>112</v>
      </c>
      <c r="C97" s="31"/>
      <c r="D97" s="133"/>
      <c r="E97" s="2"/>
      <c r="F97" s="8"/>
      <c r="G97" s="8">
        <v>261907.93</v>
      </c>
      <c r="H97" s="8">
        <v>98.16</v>
      </c>
    </row>
    <row r="98" spans="2:8">
      <c r="B98" s="2" t="s">
        <v>113</v>
      </c>
      <c r="C98" s="31"/>
      <c r="D98" s="133"/>
      <c r="E98" s="2"/>
      <c r="F98" s="8"/>
      <c r="G98" s="8">
        <v>4906.7253317399845</v>
      </c>
      <c r="H98" s="8">
        <v>1.8400000000000034</v>
      </c>
    </row>
    <row r="99" spans="2:8">
      <c r="B99" s="2" t="s">
        <v>114</v>
      </c>
      <c r="C99" s="31"/>
      <c r="D99" s="133"/>
      <c r="E99" s="2"/>
      <c r="F99" s="8"/>
      <c r="G99" s="8">
        <v>266814.65533173998</v>
      </c>
      <c r="H99" s="8">
        <v>100</v>
      </c>
    </row>
    <row r="100" spans="2:8">
      <c r="B100" s="1" t="s">
        <v>115</v>
      </c>
    </row>
    <row r="101" spans="2:8">
      <c r="B101" s="1" t="s">
        <v>116</v>
      </c>
    </row>
    <row r="102" spans="2:8">
      <c r="B102" s="2" t="s">
        <v>117</v>
      </c>
      <c r="C102" s="37">
        <v>44500</v>
      </c>
    </row>
    <row r="103" spans="2:8" ht="25.5">
      <c r="B103" s="9" t="s">
        <v>118</v>
      </c>
      <c r="C103" s="29" t="s">
        <v>119</v>
      </c>
    </row>
    <row r="104" spans="2:8">
      <c r="B104" s="2"/>
    </row>
    <row r="105" spans="2:8">
      <c r="B105" s="2" t="s">
        <v>120</v>
      </c>
    </row>
    <row r="106" spans="2:8">
      <c r="B106" s="2" t="s">
        <v>121</v>
      </c>
    </row>
    <row r="107" spans="2:8">
      <c r="B107" s="2" t="s">
        <v>2447</v>
      </c>
      <c r="C107" s="31"/>
    </row>
    <row r="108" spans="2:8">
      <c r="B108" s="2" t="s">
        <v>2446</v>
      </c>
      <c r="C108" s="31"/>
    </row>
    <row r="109" spans="2:8">
      <c r="B109" s="2" t="s">
        <v>2445</v>
      </c>
      <c r="C109" s="31"/>
    </row>
    <row r="110" spans="2:8">
      <c r="B110" s="2" t="s">
        <v>2444</v>
      </c>
      <c r="C110" s="31"/>
    </row>
    <row r="111" spans="2:8">
      <c r="B111" s="2" t="s">
        <v>2443</v>
      </c>
      <c r="C111" s="31"/>
    </row>
    <row r="112" spans="2:8">
      <c r="B112" s="2" t="s">
        <v>2442</v>
      </c>
      <c r="C112" s="31"/>
    </row>
    <row r="113" spans="2:6">
      <c r="B113" s="2" t="s">
        <v>2441</v>
      </c>
      <c r="C113" s="31"/>
    </row>
    <row r="114" spans="2:6">
      <c r="B114" s="2" t="s">
        <v>2440</v>
      </c>
      <c r="C114" s="31"/>
    </row>
    <row r="115" spans="2:6">
      <c r="B115" s="2" t="s">
        <v>2439</v>
      </c>
      <c r="C115" s="31"/>
    </row>
    <row r="116" spans="2:6">
      <c r="B116" s="2" t="s">
        <v>2438</v>
      </c>
      <c r="C116" s="31"/>
    </row>
    <row r="117" spans="2:6">
      <c r="B117" s="2" t="s">
        <v>2437</v>
      </c>
      <c r="C117" s="31"/>
    </row>
    <row r="118" spans="2:6">
      <c r="B118" s="2" t="s">
        <v>2436</v>
      </c>
      <c r="C118" s="31"/>
    </row>
    <row r="119" spans="2:6">
      <c r="B119" s="2" t="s">
        <v>2435</v>
      </c>
      <c r="C119" s="31"/>
    </row>
    <row r="120" spans="2:6">
      <c r="B120" s="2" t="s">
        <v>2434</v>
      </c>
      <c r="C120" s="31"/>
    </row>
    <row r="121" spans="2:6">
      <c r="B121" s="2" t="s">
        <v>2433</v>
      </c>
      <c r="C121" s="31"/>
    </row>
    <row r="122" spans="2:6">
      <c r="B122" s="2" t="s">
        <v>2432</v>
      </c>
      <c r="C122" s="31"/>
    </row>
    <row r="123" spans="2:6">
      <c r="B123" s="45" t="s">
        <v>1537</v>
      </c>
      <c r="C123" s="31"/>
      <c r="D123" s="1"/>
    </row>
    <row r="124" spans="2:6">
      <c r="B124" s="45" t="s">
        <v>2431</v>
      </c>
      <c r="D124" s="1"/>
    </row>
    <row r="125" spans="2:6">
      <c r="D125" s="1"/>
    </row>
    <row r="126" spans="2:6">
      <c r="B126" s="141" t="s">
        <v>2080</v>
      </c>
      <c r="C126" s="140"/>
      <c r="D126" s="139"/>
    </row>
    <row r="127" spans="2:6" ht="30">
      <c r="B127" s="137" t="s">
        <v>2079</v>
      </c>
      <c r="C127" s="138" t="s">
        <v>2078</v>
      </c>
      <c r="D127" s="137" t="s">
        <v>2077</v>
      </c>
    </row>
    <row r="128" spans="2:6">
      <c r="B128" s="114" t="s">
        <v>913</v>
      </c>
      <c r="C128" s="136">
        <v>250.87</v>
      </c>
      <c r="D128" s="135">
        <v>2.09</v>
      </c>
      <c r="F128" s="123"/>
    </row>
    <row r="131" spans="1:8">
      <c r="A131" s="3" t="s">
        <v>0</v>
      </c>
      <c r="B131" s="405" t="s">
        <v>2430</v>
      </c>
      <c r="C131" s="405"/>
      <c r="D131" s="405"/>
      <c r="E131" s="405"/>
    </row>
    <row r="135" spans="1:8">
      <c r="B135" s="1" t="s">
        <v>93</v>
      </c>
    </row>
    <row r="137" spans="1:8">
      <c r="B137" s="6" t="s">
        <v>94</v>
      </c>
      <c r="C137" s="30" t="s">
        <v>95</v>
      </c>
      <c r="D137" s="153" t="s">
        <v>96</v>
      </c>
      <c r="E137" s="6" t="s">
        <v>97</v>
      </c>
      <c r="F137" s="7" t="s">
        <v>98</v>
      </c>
      <c r="G137" s="7" t="s">
        <v>99</v>
      </c>
      <c r="H137" s="7" t="s">
        <v>100</v>
      </c>
    </row>
    <row r="138" spans="1:8">
      <c r="B138" s="2" t="s">
        <v>101</v>
      </c>
    </row>
    <row r="139" spans="1:8">
      <c r="B139" s="2" t="s">
        <v>102</v>
      </c>
    </row>
    <row r="140" spans="1:8">
      <c r="B140" s="2" t="s">
        <v>379</v>
      </c>
    </row>
    <row r="141" spans="1:8">
      <c r="B141" s="1" t="s">
        <v>1503</v>
      </c>
      <c r="C141" s="29">
        <v>10.72</v>
      </c>
      <c r="D141" s="134" t="s">
        <v>312</v>
      </c>
      <c r="E141" s="1" t="s">
        <v>313</v>
      </c>
      <c r="F141" s="4">
        <v>174656</v>
      </c>
      <c r="G141" s="4">
        <v>1462.21</v>
      </c>
      <c r="H141" s="4">
        <v>99.25</v>
      </c>
    </row>
    <row r="142" spans="1:8">
      <c r="B142" s="2" t="s">
        <v>324</v>
      </c>
      <c r="C142" s="31"/>
      <c r="D142" s="133"/>
      <c r="E142" s="2"/>
      <c r="F142" s="8"/>
      <c r="G142" s="8">
        <f>SUM(G137:G141)</f>
        <v>1462.21</v>
      </c>
      <c r="H142" s="8">
        <f>SUM(H137:H141)</f>
        <v>99.25</v>
      </c>
    </row>
    <row r="143" spans="1:8">
      <c r="B143" s="2" t="s">
        <v>112</v>
      </c>
      <c r="C143" s="31"/>
      <c r="D143" s="133"/>
      <c r="E143" s="2"/>
      <c r="F143" s="8"/>
      <c r="G143" s="8">
        <v>1462.21</v>
      </c>
      <c r="H143" s="8">
        <v>99.25</v>
      </c>
    </row>
    <row r="144" spans="1:8">
      <c r="B144" s="2" t="s">
        <v>113</v>
      </c>
      <c r="C144" s="31"/>
      <c r="D144" s="133"/>
      <c r="E144" s="2"/>
      <c r="F144" s="8"/>
      <c r="G144" s="8">
        <v>10.977501200000006</v>
      </c>
      <c r="H144" s="8">
        <v>0.75</v>
      </c>
    </row>
    <row r="145" spans="2:8">
      <c r="B145" s="2" t="s">
        <v>114</v>
      </c>
      <c r="C145" s="31"/>
      <c r="D145" s="133"/>
      <c r="E145" s="2"/>
      <c r="F145" s="8"/>
      <c r="G145" s="8">
        <v>1473.1875012</v>
      </c>
      <c r="H145" s="8">
        <v>100</v>
      </c>
    </row>
    <row r="146" spans="2:8">
      <c r="B146" s="1" t="s">
        <v>115</v>
      </c>
    </row>
    <row r="147" spans="2:8">
      <c r="B147" s="1" t="s">
        <v>116</v>
      </c>
    </row>
    <row r="148" spans="2:8">
      <c r="B148" s="2"/>
    </row>
    <row r="149" spans="2:8" ht="25.5">
      <c r="B149" s="9" t="s">
        <v>118</v>
      </c>
      <c r="C149" s="29" t="s">
        <v>119</v>
      </c>
    </row>
    <row r="150" spans="2:8">
      <c r="B150" s="2"/>
    </row>
    <row r="151" spans="2:8">
      <c r="B151" s="2" t="s">
        <v>120</v>
      </c>
    </row>
    <row r="152" spans="2:8">
      <c r="B152" s="2" t="s">
        <v>121</v>
      </c>
    </row>
    <row r="153" spans="2:8">
      <c r="B153" s="2" t="s">
        <v>2429</v>
      </c>
      <c r="C153" s="31"/>
    </row>
    <row r="154" spans="2:8">
      <c r="B154" s="2" t="s">
        <v>2428</v>
      </c>
      <c r="C154" s="31"/>
    </row>
    <row r="155" spans="2:8">
      <c r="B155" s="2" t="s">
        <v>2427</v>
      </c>
      <c r="C155" s="31"/>
    </row>
    <row r="156" spans="2:8">
      <c r="B156" s="2" t="s">
        <v>2426</v>
      </c>
      <c r="C156" s="31"/>
    </row>
    <row r="157" spans="2:8">
      <c r="B157" s="2" t="s">
        <v>2425</v>
      </c>
      <c r="C157" s="31"/>
    </row>
    <row r="158" spans="2:8">
      <c r="B158" s="2" t="s">
        <v>2424</v>
      </c>
      <c r="C158" s="31"/>
    </row>
    <row r="159" spans="2:8">
      <c r="B159" s="2" t="s">
        <v>2423</v>
      </c>
      <c r="C159" s="31"/>
    </row>
    <row r="160" spans="2:8">
      <c r="B160" s="2" t="s">
        <v>2422</v>
      </c>
      <c r="C160" s="31"/>
    </row>
    <row r="161" spans="1:10">
      <c r="B161" s="2" t="s">
        <v>2421</v>
      </c>
      <c r="C161" s="31"/>
    </row>
    <row r="162" spans="1:10">
      <c r="B162" s="2" t="s">
        <v>2420</v>
      </c>
      <c r="C162" s="31"/>
    </row>
    <row r="163" spans="1:10">
      <c r="B163" s="2" t="s">
        <v>2419</v>
      </c>
      <c r="C163" s="31"/>
    </row>
    <row r="164" spans="1:10">
      <c r="B164" s="2" t="s">
        <v>2418</v>
      </c>
      <c r="C164" s="31"/>
    </row>
    <row r="165" spans="1:10">
      <c r="B165" s="2" t="s">
        <v>2417</v>
      </c>
      <c r="C165" s="31"/>
    </row>
    <row r="166" spans="1:10">
      <c r="B166" s="2" t="s">
        <v>2416</v>
      </c>
      <c r="C166" s="31"/>
    </row>
    <row r="167" spans="1:10">
      <c r="B167" s="2" t="s">
        <v>2415</v>
      </c>
      <c r="C167" s="31"/>
    </row>
    <row r="168" spans="1:10">
      <c r="B168" s="2" t="s">
        <v>2414</v>
      </c>
      <c r="C168" s="31"/>
    </row>
    <row r="169" spans="1:10">
      <c r="B169" s="2" t="s">
        <v>122</v>
      </c>
      <c r="C169" s="31"/>
      <c r="D169" s="1"/>
    </row>
    <row r="170" spans="1:10">
      <c r="B170" s="2"/>
      <c r="D170" s="1"/>
    </row>
    <row r="171" spans="1:10" s="159" customFormat="1">
      <c r="B171" s="38" t="s">
        <v>2270</v>
      </c>
      <c r="C171" s="158"/>
      <c r="D171" s="169"/>
      <c r="E171" s="169"/>
      <c r="F171" s="167"/>
      <c r="G171" s="167"/>
      <c r="H171" s="167"/>
      <c r="J171" s="166"/>
    </row>
    <row r="172" spans="1:10" s="159" customFormat="1">
      <c r="A172"/>
      <c r="B172"/>
      <c r="C172" s="158"/>
      <c r="D172" s="169"/>
      <c r="E172" s="169"/>
      <c r="F172" s="167"/>
      <c r="G172" s="167"/>
      <c r="H172" s="167"/>
      <c r="J172" s="166"/>
    </row>
    <row r="173" spans="1:10" s="159" customFormat="1">
      <c r="A173"/>
      <c r="B173"/>
      <c r="C173" s="158"/>
      <c r="D173" s="169"/>
      <c r="E173" s="169"/>
      <c r="F173" s="167"/>
      <c r="G173" s="167"/>
      <c r="H173" s="167"/>
      <c r="J173" s="166"/>
    </row>
    <row r="174" spans="1:10" s="159" customFormat="1">
      <c r="A174"/>
      <c r="B174" t="s">
        <v>2269</v>
      </c>
      <c r="C174" s="165">
        <v>788527303.70000005</v>
      </c>
      <c r="D174" s="169"/>
      <c r="E174" s="166"/>
      <c r="F174" s="167"/>
      <c r="G174" s="167"/>
      <c r="H174" s="167"/>
      <c r="J174" s="166"/>
    </row>
    <row r="175" spans="1:10" s="159" customFormat="1">
      <c r="A175"/>
      <c r="B175"/>
      <c r="C175" s="165"/>
      <c r="D175" s="169"/>
      <c r="E175" s="166"/>
      <c r="F175" s="167"/>
      <c r="G175" s="167"/>
      <c r="H175" s="167"/>
      <c r="J175" s="166"/>
    </row>
    <row r="176" spans="1:10" s="159" customFormat="1">
      <c r="A176"/>
      <c r="B176" t="s">
        <v>1520</v>
      </c>
      <c r="C176" s="165">
        <v>669327303.70000005</v>
      </c>
      <c r="D176" s="169"/>
      <c r="E176" s="166"/>
      <c r="F176" s="167"/>
      <c r="G176" s="167"/>
      <c r="H176" s="167"/>
      <c r="J176" s="166"/>
    </row>
    <row r="177" spans="1:10" s="159" customFormat="1">
      <c r="A177"/>
      <c r="B177"/>
      <c r="C177" s="165"/>
      <c r="D177" s="169"/>
      <c r="E177" s="166"/>
      <c r="F177" s="167"/>
      <c r="G177" s="167"/>
      <c r="H177" s="167"/>
      <c r="J177" s="166"/>
    </row>
    <row r="178" spans="1:10" s="159" customFormat="1">
      <c r="A178" s="156" t="s">
        <v>2268</v>
      </c>
      <c r="B178" t="s">
        <v>1521</v>
      </c>
      <c r="C178" s="165">
        <v>119200000</v>
      </c>
      <c r="D178" s="169"/>
      <c r="E178" s="166"/>
      <c r="F178" s="167"/>
      <c r="G178" s="167"/>
      <c r="H178" s="167"/>
      <c r="J178" s="166"/>
    </row>
    <row r="179" spans="1:10" s="159" customFormat="1">
      <c r="A179" s="156"/>
      <c r="B179"/>
      <c r="C179" s="165"/>
      <c r="D179" s="169"/>
      <c r="E179" s="166"/>
      <c r="F179" s="167"/>
      <c r="G179" s="167"/>
      <c r="H179" s="167"/>
      <c r="J179" s="166"/>
    </row>
    <row r="180" spans="1:10" s="159" customFormat="1">
      <c r="A180" s="156"/>
      <c r="B180" s="38" t="s">
        <v>1522</v>
      </c>
      <c r="C180" s="170">
        <v>320030263</v>
      </c>
      <c r="D180" s="169"/>
      <c r="E180" s="168"/>
      <c r="F180" s="167"/>
      <c r="G180" s="167"/>
      <c r="H180" s="167"/>
      <c r="J180" s="166"/>
    </row>
    <row r="181" spans="1:10" s="159" customFormat="1">
      <c r="A181" s="156"/>
      <c r="B181"/>
      <c r="C181" s="165"/>
      <c r="D181" s="169"/>
      <c r="E181" s="166"/>
      <c r="F181" s="167"/>
      <c r="G181" s="167"/>
      <c r="H181" s="167"/>
      <c r="J181" s="166"/>
    </row>
    <row r="182" spans="1:10" s="159" customFormat="1">
      <c r="A182" s="156"/>
      <c r="B182" t="s">
        <v>2987</v>
      </c>
      <c r="C182" s="165">
        <v>145374263</v>
      </c>
      <c r="D182" s="169"/>
      <c r="E182" s="166"/>
      <c r="F182" s="167"/>
      <c r="G182" s="167"/>
      <c r="H182" s="167"/>
      <c r="J182" s="166"/>
    </row>
    <row r="183" spans="1:10" s="159" customFormat="1">
      <c r="A183" s="156"/>
      <c r="B183"/>
      <c r="C183" s="165"/>
      <c r="D183" s="169"/>
      <c r="E183" s="166"/>
      <c r="F183" s="167"/>
      <c r="G183" s="167"/>
      <c r="H183" s="167"/>
      <c r="J183" s="166"/>
    </row>
    <row r="184" spans="1:10" s="159" customFormat="1" ht="25.5">
      <c r="A184" s="156"/>
      <c r="B184" s="43" t="s">
        <v>2988</v>
      </c>
      <c r="C184" s="192">
        <v>174656000</v>
      </c>
      <c r="D184" s="169"/>
      <c r="E184" s="166"/>
      <c r="F184" s="167"/>
      <c r="G184" s="167"/>
      <c r="H184" s="167"/>
      <c r="J184" s="166"/>
    </row>
    <row r="185" spans="1:10" s="159" customFormat="1">
      <c r="A185" s="156"/>
      <c r="B185"/>
      <c r="C185" s="165"/>
      <c r="D185" s="169"/>
      <c r="E185" s="166"/>
      <c r="F185" s="167"/>
      <c r="G185" s="167"/>
      <c r="H185" s="167"/>
      <c r="J185" s="166"/>
    </row>
    <row r="186" spans="1:10" s="159" customFormat="1">
      <c r="A186" s="156" t="s">
        <v>2267</v>
      </c>
      <c r="B186" s="38" t="s">
        <v>1525</v>
      </c>
      <c r="C186" s="170">
        <v>320030263</v>
      </c>
      <c r="D186" s="169"/>
      <c r="E186" s="168"/>
      <c r="F186" s="167"/>
      <c r="G186" s="167"/>
      <c r="H186" s="167"/>
      <c r="J186" s="166"/>
    </row>
    <row r="187" spans="1:10">
      <c r="B187" s="186"/>
    </row>
    <row r="188" spans="1:10">
      <c r="A188" s="134" t="s">
        <v>2266</v>
      </c>
      <c r="B188" s="1" t="s">
        <v>2989</v>
      </c>
      <c r="C188" s="165"/>
    </row>
  </sheetData>
  <mergeCells count="4">
    <mergeCell ref="B1:E1"/>
    <mergeCell ref="C3:C7"/>
    <mergeCell ref="D3:D7"/>
    <mergeCell ref="B131:E131"/>
  </mergeCells>
  <hyperlinks>
    <hyperlink ref="A1" location="Index!A1" display="Index" xr:uid="{1BB30F45-943D-47A1-950B-829C6B6AC263}"/>
    <hyperlink ref="A131" location="Index!A1" display="Index" xr:uid="{7686BE2D-039C-467F-8BDF-F3567BF8C574}"/>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A706E-DBA7-4BBD-AB10-7652983D061D}">
  <dimension ref="A1:IV111"/>
  <sheetViews>
    <sheetView workbookViewId="0">
      <selection activeCell="B1" sqref="B1:E1"/>
    </sheetView>
  </sheetViews>
  <sheetFormatPr defaultRowHeight="12.75"/>
  <cols>
    <col min="1" max="1" width="5.42578125" style="1" bestFit="1" customWidth="1"/>
    <col min="2" max="2" width="88.28515625" style="1" customWidth="1"/>
    <col min="3" max="3" width="20.7109375" style="29" customWidth="1"/>
    <col min="4" max="4" width="20.7109375" style="134" customWidth="1"/>
    <col min="5" max="5" width="14.140625" style="1" bestFit="1" customWidth="1"/>
    <col min="6" max="6" width="10.28515625" style="4" bestFit="1" customWidth="1"/>
    <col min="7" max="7" width="18.140625" style="4" bestFit="1" customWidth="1"/>
    <col min="8" max="8" width="9.140625" style="4" bestFit="1"/>
    <col min="9" max="16384" width="9.140625" style="1"/>
  </cols>
  <sheetData>
    <row r="1" spans="1:256">
      <c r="A1" s="3" t="s">
        <v>0</v>
      </c>
      <c r="B1" s="405" t="s">
        <v>2559</v>
      </c>
      <c r="C1" s="405"/>
      <c r="D1" s="405"/>
      <c r="E1" s="405"/>
    </row>
    <row r="2" spans="1:256" ht="13.5" thickBot="1"/>
    <row r="3" spans="1:256" ht="15">
      <c r="A3" s="10"/>
      <c r="B3" s="11" t="s">
        <v>2558</v>
      </c>
      <c r="C3" s="415"/>
      <c r="D3" s="418"/>
      <c r="E3" s="10"/>
      <c r="F3" s="12"/>
      <c r="G3" s="12"/>
      <c r="H3" s="12"/>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30">
      <c r="A4" s="10"/>
      <c r="B4" s="15" t="s">
        <v>2557</v>
      </c>
      <c r="C4" s="416"/>
      <c r="D4" s="419"/>
      <c r="E4" s="10"/>
      <c r="F4" s="12"/>
      <c r="G4" s="12"/>
      <c r="H4" s="12"/>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15" t="s">
        <v>915</v>
      </c>
      <c r="C5" s="416"/>
      <c r="D5" s="419"/>
      <c r="E5" s="10"/>
      <c r="F5" s="12"/>
      <c r="G5" s="12"/>
      <c r="H5" s="12"/>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15" t="s">
        <v>2556</v>
      </c>
      <c r="C6" s="416"/>
      <c r="D6" s="419"/>
      <c r="E6" s="10"/>
      <c r="F6" s="12"/>
      <c r="G6" s="12"/>
      <c r="H6" s="12"/>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75" thickBot="1">
      <c r="A7" s="10"/>
      <c r="B7" s="16" t="s">
        <v>2555</v>
      </c>
      <c r="C7" s="417"/>
      <c r="D7" s="420"/>
      <c r="E7" s="10"/>
      <c r="F7" s="12"/>
      <c r="G7" s="12"/>
      <c r="H7" s="12"/>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7" t="s">
        <v>918</v>
      </c>
      <c r="D8" s="17" t="s">
        <v>919</v>
      </c>
      <c r="E8" s="10"/>
      <c r="F8" s="12"/>
      <c r="G8" s="12"/>
      <c r="H8" s="12"/>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c r="B10" s="1" t="s">
        <v>93</v>
      </c>
    </row>
    <row r="12" spans="1:256">
      <c r="B12" s="6" t="s">
        <v>94</v>
      </c>
      <c r="C12" s="30" t="s">
        <v>95</v>
      </c>
      <c r="D12" s="153" t="s">
        <v>96</v>
      </c>
      <c r="E12" s="6" t="s">
        <v>97</v>
      </c>
      <c r="F12" s="7" t="s">
        <v>98</v>
      </c>
      <c r="G12" s="7" t="s">
        <v>99</v>
      </c>
      <c r="H12" s="7" t="s">
        <v>100</v>
      </c>
    </row>
    <row r="13" spans="1:256">
      <c r="B13" s="2" t="s">
        <v>101</v>
      </c>
    </row>
    <row r="14" spans="1:256">
      <c r="B14" s="2" t="s">
        <v>102</v>
      </c>
    </row>
    <row r="15" spans="1:256">
      <c r="B15" s="2" t="s">
        <v>103</v>
      </c>
    </row>
    <row r="16" spans="1:256">
      <c r="B16" s="1" t="s">
        <v>2554</v>
      </c>
      <c r="C16" s="29">
        <v>6.47</v>
      </c>
      <c r="D16" s="134" t="s">
        <v>104</v>
      </c>
      <c r="E16" s="1" t="s">
        <v>2553</v>
      </c>
      <c r="F16" s="4">
        <v>700000</v>
      </c>
      <c r="G16" s="4">
        <v>710.5</v>
      </c>
      <c r="H16" s="4">
        <v>9.9700000000000006</v>
      </c>
    </row>
    <row r="17" spans="2:8">
      <c r="B17" s="2" t="s">
        <v>106</v>
      </c>
      <c r="C17" s="31"/>
      <c r="D17" s="133"/>
      <c r="E17" s="2"/>
      <c r="F17" s="8"/>
      <c r="G17" s="8">
        <f>SUM(G12:G16)</f>
        <v>710.5</v>
      </c>
      <c r="H17" s="8">
        <f>SUM(H12:H16)</f>
        <v>9.9700000000000006</v>
      </c>
    </row>
    <row r="18" spans="2:8">
      <c r="B18" s="2" t="s">
        <v>302</v>
      </c>
    </row>
    <row r="19" spans="2:8">
      <c r="B19" s="1" t="s">
        <v>1311</v>
      </c>
      <c r="C19" s="29">
        <v>6.67</v>
      </c>
      <c r="D19" s="134" t="s">
        <v>617</v>
      </c>
      <c r="E19" s="1" t="s">
        <v>618</v>
      </c>
      <c r="F19" s="4">
        <v>60</v>
      </c>
      <c r="G19" s="4">
        <v>603.12</v>
      </c>
      <c r="H19" s="4">
        <v>8.4700000000000006</v>
      </c>
    </row>
    <row r="20" spans="2:8">
      <c r="B20" s="1" t="s">
        <v>2552</v>
      </c>
      <c r="C20" s="29">
        <v>7.79</v>
      </c>
      <c r="D20" s="134" t="s">
        <v>2551</v>
      </c>
      <c r="E20" s="1" t="s">
        <v>2550</v>
      </c>
      <c r="F20" s="4">
        <v>50</v>
      </c>
      <c r="G20" s="4">
        <v>499.17</v>
      </c>
      <c r="H20" s="4">
        <v>7.01</v>
      </c>
    </row>
    <row r="21" spans="2:8">
      <c r="B21" s="1" t="s">
        <v>1358</v>
      </c>
      <c r="C21" s="29">
        <v>8.24</v>
      </c>
      <c r="D21" s="134" t="s">
        <v>608</v>
      </c>
      <c r="E21" s="1" t="s">
        <v>609</v>
      </c>
      <c r="F21" s="4">
        <v>50</v>
      </c>
      <c r="G21" s="4">
        <v>471.17</v>
      </c>
      <c r="H21" s="4">
        <v>6.61</v>
      </c>
    </row>
    <row r="22" spans="2:8">
      <c r="B22" s="1" t="s">
        <v>314</v>
      </c>
      <c r="C22" s="29">
        <v>5.71</v>
      </c>
      <c r="D22" s="134" t="s">
        <v>303</v>
      </c>
      <c r="E22" s="1" t="s">
        <v>315</v>
      </c>
      <c r="F22" s="4">
        <v>40</v>
      </c>
      <c r="G22" s="4">
        <v>418.62</v>
      </c>
      <c r="H22" s="4">
        <v>5.88</v>
      </c>
    </row>
    <row r="23" spans="2:8">
      <c r="B23" s="1" t="s">
        <v>2549</v>
      </c>
      <c r="C23" s="29">
        <v>6.5</v>
      </c>
      <c r="D23" s="134" t="s">
        <v>2548</v>
      </c>
      <c r="E23" s="1" t="s">
        <v>2547</v>
      </c>
      <c r="F23" s="4">
        <v>40</v>
      </c>
      <c r="G23" s="4">
        <v>417.92</v>
      </c>
      <c r="H23" s="4">
        <v>5.87</v>
      </c>
    </row>
    <row r="24" spans="2:8">
      <c r="B24" s="1" t="s">
        <v>1282</v>
      </c>
      <c r="C24" s="29">
        <v>5.68</v>
      </c>
      <c r="D24" s="134" t="s">
        <v>303</v>
      </c>
      <c r="E24" s="1" t="s">
        <v>621</v>
      </c>
      <c r="F24" s="4">
        <v>40</v>
      </c>
      <c r="G24" s="4">
        <v>408.4</v>
      </c>
      <c r="H24" s="4">
        <v>5.73</v>
      </c>
    </row>
    <row r="25" spans="2:8">
      <c r="B25" s="1" t="s">
        <v>1364</v>
      </c>
      <c r="C25" s="29">
        <v>6.6</v>
      </c>
      <c r="D25" s="134" t="s">
        <v>622</v>
      </c>
      <c r="E25" s="1" t="s">
        <v>623</v>
      </c>
      <c r="F25" s="4">
        <v>40</v>
      </c>
      <c r="G25" s="4">
        <v>404.42</v>
      </c>
      <c r="H25" s="4">
        <v>5.68</v>
      </c>
    </row>
    <row r="26" spans="2:8">
      <c r="B26" s="1" t="s">
        <v>1324</v>
      </c>
      <c r="C26" s="29">
        <v>6.66</v>
      </c>
      <c r="D26" s="134" t="s">
        <v>303</v>
      </c>
      <c r="E26" s="1" t="s">
        <v>309</v>
      </c>
      <c r="F26" s="4">
        <v>40</v>
      </c>
      <c r="G26" s="4">
        <v>394.49</v>
      </c>
      <c r="H26" s="4">
        <v>5.54</v>
      </c>
    </row>
    <row r="27" spans="2:8">
      <c r="B27" s="1" t="s">
        <v>2322</v>
      </c>
      <c r="C27" s="29">
        <v>6.73</v>
      </c>
      <c r="D27" s="134" t="s">
        <v>303</v>
      </c>
      <c r="E27" s="1" t="s">
        <v>2321</v>
      </c>
      <c r="F27" s="4">
        <v>35</v>
      </c>
      <c r="G27" s="4">
        <v>382.19</v>
      </c>
      <c r="H27" s="4">
        <v>5.36</v>
      </c>
    </row>
    <row r="28" spans="2:8">
      <c r="B28" s="1" t="s">
        <v>1361</v>
      </c>
      <c r="C28" s="29">
        <v>6.42</v>
      </c>
      <c r="D28" s="134" t="s">
        <v>608</v>
      </c>
      <c r="E28" s="1" t="s">
        <v>616</v>
      </c>
      <c r="F28" s="4">
        <v>35</v>
      </c>
      <c r="G28" s="4">
        <v>362.95</v>
      </c>
      <c r="H28" s="4">
        <v>5.09</v>
      </c>
    </row>
    <row r="29" spans="2:8">
      <c r="B29" s="1" t="s">
        <v>2352</v>
      </c>
      <c r="C29" s="29">
        <v>4.95</v>
      </c>
      <c r="D29" s="134" t="s">
        <v>303</v>
      </c>
      <c r="E29" s="1" t="s">
        <v>2351</v>
      </c>
      <c r="F29" s="4">
        <v>30</v>
      </c>
      <c r="G29" s="4">
        <v>310.18</v>
      </c>
      <c r="H29" s="4">
        <v>4.3499999999999996</v>
      </c>
    </row>
    <row r="30" spans="2:8">
      <c r="B30" s="1" t="s">
        <v>1325</v>
      </c>
      <c r="C30" s="29">
        <v>5.55</v>
      </c>
      <c r="D30" s="134" t="s">
        <v>617</v>
      </c>
      <c r="E30" s="1" t="s">
        <v>814</v>
      </c>
      <c r="F30" s="4">
        <v>30</v>
      </c>
      <c r="G30" s="4">
        <v>305.64999999999998</v>
      </c>
      <c r="H30" s="4">
        <v>4.29</v>
      </c>
    </row>
    <row r="31" spans="2:8">
      <c r="B31" s="1" t="s">
        <v>1501</v>
      </c>
      <c r="C31" s="29">
        <v>6.66</v>
      </c>
      <c r="D31" s="134" t="s">
        <v>303</v>
      </c>
      <c r="E31" s="1" t="s">
        <v>304</v>
      </c>
      <c r="F31" s="4">
        <v>30</v>
      </c>
      <c r="G31" s="4">
        <v>295.41000000000003</v>
      </c>
      <c r="H31" s="4">
        <v>4.1500000000000004</v>
      </c>
    </row>
    <row r="32" spans="2:8">
      <c r="B32" s="1" t="s">
        <v>2546</v>
      </c>
      <c r="C32" s="29">
        <v>7</v>
      </c>
      <c r="D32" s="134" t="s">
        <v>303</v>
      </c>
      <c r="E32" s="1" t="s">
        <v>2545</v>
      </c>
      <c r="F32" s="4">
        <v>12</v>
      </c>
      <c r="G32" s="4">
        <v>127.05</v>
      </c>
      <c r="H32" s="4">
        <v>1.78</v>
      </c>
    </row>
    <row r="33" spans="2:8">
      <c r="B33" s="1" t="s">
        <v>1370</v>
      </c>
      <c r="C33" s="29">
        <v>6.41</v>
      </c>
      <c r="D33" s="134" t="s">
        <v>303</v>
      </c>
      <c r="E33" s="1" t="s">
        <v>628</v>
      </c>
      <c r="F33" s="4">
        <v>10</v>
      </c>
      <c r="G33" s="4">
        <v>101.25</v>
      </c>
      <c r="H33" s="4">
        <v>1.42</v>
      </c>
    </row>
    <row r="34" spans="2:8">
      <c r="B34" s="1" t="s">
        <v>1359</v>
      </c>
      <c r="C34" s="29">
        <v>6.93</v>
      </c>
      <c r="D34" s="134" t="s">
        <v>303</v>
      </c>
      <c r="E34" s="1" t="s">
        <v>610</v>
      </c>
      <c r="F34" s="4">
        <v>10</v>
      </c>
      <c r="G34" s="4">
        <v>99.98</v>
      </c>
      <c r="H34" s="4">
        <v>1.4</v>
      </c>
    </row>
    <row r="35" spans="2:8">
      <c r="B35" s="1" t="s">
        <v>2354</v>
      </c>
      <c r="C35" s="29">
        <v>6.41</v>
      </c>
      <c r="D35" s="134" t="s">
        <v>303</v>
      </c>
      <c r="E35" s="1" t="s">
        <v>2353</v>
      </c>
      <c r="F35" s="4">
        <v>10</v>
      </c>
      <c r="G35" s="4">
        <v>99.96</v>
      </c>
      <c r="H35" s="4">
        <v>1.4</v>
      </c>
    </row>
    <row r="36" spans="2:8">
      <c r="B36" s="2" t="s">
        <v>324</v>
      </c>
      <c r="C36" s="31"/>
      <c r="D36" s="133"/>
      <c r="E36" s="2"/>
      <c r="F36" s="8"/>
      <c r="G36" s="8">
        <f>SUM(G18:G35)</f>
        <v>5701.93</v>
      </c>
      <c r="H36" s="8">
        <f>SUM(H18:H35)</f>
        <v>80.030000000000015</v>
      </c>
    </row>
    <row r="37" spans="2:8">
      <c r="B37" s="2" t="s">
        <v>325</v>
      </c>
    </row>
    <row r="38" spans="2:8">
      <c r="B38" s="1" t="s">
        <v>2316</v>
      </c>
      <c r="C38" s="29">
        <v>5.9050000000000002</v>
      </c>
      <c r="D38" s="134" t="s">
        <v>303</v>
      </c>
      <c r="E38" s="1" t="s">
        <v>2315</v>
      </c>
      <c r="F38" s="4">
        <v>40</v>
      </c>
      <c r="G38" s="4">
        <v>413.64</v>
      </c>
      <c r="H38" s="4">
        <v>5.81</v>
      </c>
    </row>
    <row r="39" spans="2:8">
      <c r="B39" s="2" t="s">
        <v>327</v>
      </c>
      <c r="C39" s="31"/>
      <c r="D39" s="133"/>
      <c r="E39" s="2"/>
      <c r="F39" s="8"/>
      <c r="G39" s="8">
        <f>SUM(G37:G38)</f>
        <v>413.64</v>
      </c>
      <c r="H39" s="8">
        <f>SUM(H37:H38)</f>
        <v>5.81</v>
      </c>
    </row>
    <row r="40" spans="2:8">
      <c r="B40" s="2" t="s">
        <v>381</v>
      </c>
      <c r="C40" s="31"/>
      <c r="D40" s="133"/>
      <c r="E40" s="2"/>
      <c r="F40" s="8"/>
      <c r="G40" s="8">
        <v>7.8</v>
      </c>
      <c r="H40" s="8">
        <v>0.11</v>
      </c>
    </row>
    <row r="41" spans="2:8">
      <c r="B41" s="2" t="s">
        <v>112</v>
      </c>
      <c r="C41" s="31"/>
      <c r="D41" s="133"/>
      <c r="E41" s="2"/>
      <c r="F41" s="8"/>
      <c r="G41" s="8">
        <v>6833.87</v>
      </c>
      <c r="H41" s="8">
        <v>95.92</v>
      </c>
    </row>
    <row r="42" spans="2:8">
      <c r="B42" s="2" t="s">
        <v>113</v>
      </c>
      <c r="C42" s="31"/>
      <c r="D42" s="133"/>
      <c r="E42" s="2"/>
      <c r="F42" s="8"/>
      <c r="G42" s="8">
        <v>290.59678920999994</v>
      </c>
      <c r="H42" s="8">
        <v>4.0799999999999983</v>
      </c>
    </row>
    <row r="43" spans="2:8">
      <c r="B43" s="2" t="s">
        <v>114</v>
      </c>
      <c r="C43" s="31"/>
      <c r="D43" s="133"/>
      <c r="E43" s="2"/>
      <c r="F43" s="8"/>
      <c r="G43" s="8">
        <v>7124.4667892099997</v>
      </c>
      <c r="H43" s="8">
        <v>100</v>
      </c>
    </row>
    <row r="44" spans="2:8">
      <c r="B44" s="1" t="s">
        <v>115</v>
      </c>
    </row>
    <row r="45" spans="2:8">
      <c r="B45" s="1" t="s">
        <v>116</v>
      </c>
    </row>
    <row r="46" spans="2:8">
      <c r="B46" s="2" t="s">
        <v>117</v>
      </c>
      <c r="C46" s="37">
        <v>44500</v>
      </c>
    </row>
    <row r="47" spans="2:8" ht="25.5">
      <c r="B47" s="9" t="s">
        <v>118</v>
      </c>
      <c r="C47" s="29" t="s">
        <v>119</v>
      </c>
    </row>
    <row r="48" spans="2:8">
      <c r="B48" s="2"/>
    </row>
    <row r="49" spans="1:5">
      <c r="B49" s="2" t="s">
        <v>120</v>
      </c>
    </row>
    <row r="50" spans="1:5">
      <c r="B50" s="2" t="s">
        <v>121</v>
      </c>
    </row>
    <row r="51" spans="1:5">
      <c r="B51" s="2" t="s">
        <v>2544</v>
      </c>
      <c r="C51" s="31"/>
    </row>
    <row r="52" spans="1:5">
      <c r="B52" s="2" t="s">
        <v>2543</v>
      </c>
      <c r="C52" s="31"/>
    </row>
    <row r="53" spans="1:5">
      <c r="B53" s="2" t="s">
        <v>2542</v>
      </c>
      <c r="C53" s="31"/>
    </row>
    <row r="54" spans="1:5">
      <c r="B54" s="2" t="s">
        <v>2541</v>
      </c>
      <c r="C54" s="31"/>
    </row>
    <row r="55" spans="1:5">
      <c r="B55" s="2" t="s">
        <v>2540</v>
      </c>
      <c r="C55" s="31"/>
    </row>
    <row r="56" spans="1:5">
      <c r="B56" s="2" t="s">
        <v>2539</v>
      </c>
      <c r="C56" s="31"/>
    </row>
    <row r="57" spans="1:5">
      <c r="B57" s="2" t="s">
        <v>2538</v>
      </c>
      <c r="C57" s="31"/>
    </row>
    <row r="58" spans="1:5">
      <c r="B58" s="2" t="s">
        <v>2537</v>
      </c>
      <c r="C58" s="31"/>
    </row>
    <row r="59" spans="1:5" ht="12.75" customHeight="1">
      <c r="B59" s="2" t="s">
        <v>122</v>
      </c>
      <c r="C59" s="31"/>
      <c r="D59" s="1"/>
    </row>
    <row r="60" spans="1:5" ht="12.75" customHeight="1">
      <c r="B60" s="45" t="s">
        <v>2536</v>
      </c>
      <c r="D60" s="1"/>
    </row>
    <row r="62" spans="1:5">
      <c r="A62" s="3" t="s">
        <v>0</v>
      </c>
      <c r="B62" s="405" t="s">
        <v>2535</v>
      </c>
      <c r="C62" s="405"/>
      <c r="D62" s="405"/>
      <c r="E62" s="405"/>
    </row>
    <row r="66" spans="2:8">
      <c r="B66" s="1" t="s">
        <v>93</v>
      </c>
    </row>
    <row r="68" spans="2:8">
      <c r="B68" s="6" t="s">
        <v>94</v>
      </c>
      <c r="C68" s="30" t="s">
        <v>95</v>
      </c>
      <c r="D68" s="153" t="s">
        <v>96</v>
      </c>
      <c r="E68" s="6" t="s">
        <v>97</v>
      </c>
      <c r="F68" s="7" t="s">
        <v>98</v>
      </c>
      <c r="G68" s="7" t="s">
        <v>99</v>
      </c>
      <c r="H68" s="7" t="s">
        <v>100</v>
      </c>
    </row>
    <row r="69" spans="2:8">
      <c r="B69" s="2" t="s">
        <v>101</v>
      </c>
    </row>
    <row r="70" spans="2:8">
      <c r="B70" s="2" t="s">
        <v>102</v>
      </c>
    </row>
    <row r="71" spans="2:8">
      <c r="B71" s="2" t="s">
        <v>379</v>
      </c>
    </row>
    <row r="72" spans="2:8">
      <c r="B72" s="1" t="s">
        <v>1503</v>
      </c>
      <c r="C72" s="29">
        <v>10.72</v>
      </c>
      <c r="D72" s="134" t="s">
        <v>312</v>
      </c>
      <c r="E72" s="1" t="s">
        <v>313</v>
      </c>
      <c r="F72" s="4">
        <v>24792</v>
      </c>
      <c r="G72" s="4">
        <v>207.56</v>
      </c>
      <c r="H72" s="4">
        <v>99.25</v>
      </c>
    </row>
    <row r="73" spans="2:8">
      <c r="B73" s="2" t="s">
        <v>324</v>
      </c>
      <c r="C73" s="31"/>
      <c r="D73" s="133"/>
      <c r="E73" s="2"/>
      <c r="F73" s="8"/>
      <c r="G73" s="8">
        <f>SUM(G68:G72)</f>
        <v>207.56</v>
      </c>
      <c r="H73" s="8">
        <f>SUM(H68:H72)</f>
        <v>99.25</v>
      </c>
    </row>
    <row r="74" spans="2:8">
      <c r="B74" s="2" t="s">
        <v>112</v>
      </c>
      <c r="C74" s="31"/>
      <c r="D74" s="133"/>
      <c r="E74" s="2"/>
      <c r="F74" s="8"/>
      <c r="G74" s="8">
        <v>207.56</v>
      </c>
      <c r="H74" s="8">
        <v>99.25</v>
      </c>
    </row>
    <row r="75" spans="2:8">
      <c r="B75" s="2" t="s">
        <v>113</v>
      </c>
      <c r="C75" s="31"/>
      <c r="D75" s="133"/>
      <c r="E75" s="2"/>
      <c r="F75" s="8"/>
      <c r="G75" s="8">
        <v>1.5557331999999917</v>
      </c>
      <c r="H75" s="8">
        <v>0.75</v>
      </c>
    </row>
    <row r="76" spans="2:8">
      <c r="B76" s="2" t="s">
        <v>114</v>
      </c>
      <c r="C76" s="31"/>
      <c r="D76" s="133"/>
      <c r="E76" s="2"/>
      <c r="F76" s="8"/>
      <c r="G76" s="8">
        <v>209.11573319999999</v>
      </c>
      <c r="H76" s="8">
        <v>100</v>
      </c>
    </row>
    <row r="77" spans="2:8">
      <c r="B77" s="1" t="s">
        <v>115</v>
      </c>
    </row>
    <row r="78" spans="2:8">
      <c r="B78" s="1" t="s">
        <v>116</v>
      </c>
    </row>
    <row r="79" spans="2:8">
      <c r="B79" s="2"/>
    </row>
    <row r="80" spans="2:8" ht="25.5">
      <c r="B80" s="9" t="s">
        <v>118</v>
      </c>
      <c r="C80" s="29" t="s">
        <v>119</v>
      </c>
    </row>
    <row r="81" spans="1:10">
      <c r="B81" s="2"/>
    </row>
    <row r="82" spans="1:10">
      <c r="B82" s="2" t="s">
        <v>120</v>
      </c>
    </row>
    <row r="83" spans="1:10">
      <c r="B83" s="2" t="s">
        <v>121</v>
      </c>
    </row>
    <row r="84" spans="1:10">
      <c r="B84" s="2" t="s">
        <v>2534</v>
      </c>
      <c r="C84" s="31"/>
    </row>
    <row r="85" spans="1:10">
      <c r="B85" s="2" t="s">
        <v>2533</v>
      </c>
      <c r="C85" s="31"/>
    </row>
    <row r="86" spans="1:10">
      <c r="B86" s="2" t="s">
        <v>2532</v>
      </c>
      <c r="C86" s="31"/>
    </row>
    <row r="87" spans="1:10">
      <c r="B87" s="2" t="s">
        <v>2531</v>
      </c>
      <c r="C87" s="31"/>
    </row>
    <row r="88" spans="1:10">
      <c r="B88" s="2" t="s">
        <v>2530</v>
      </c>
      <c r="C88" s="31"/>
    </row>
    <row r="89" spans="1:10">
      <c r="B89" s="2" t="s">
        <v>2529</v>
      </c>
      <c r="C89" s="31"/>
    </row>
    <row r="90" spans="1:10">
      <c r="B90" s="2" t="s">
        <v>2528</v>
      </c>
      <c r="C90" s="31"/>
    </row>
    <row r="91" spans="1:10">
      <c r="B91" s="2" t="s">
        <v>2527</v>
      </c>
      <c r="C91" s="31"/>
    </row>
    <row r="92" spans="1:10">
      <c r="B92" s="2" t="s">
        <v>122</v>
      </c>
      <c r="C92" s="31"/>
      <c r="D92" s="1"/>
    </row>
    <row r="93" spans="1:10">
      <c r="B93" s="2"/>
      <c r="D93" s="1"/>
    </row>
    <row r="94" spans="1:10" s="159" customFormat="1">
      <c r="B94" s="38" t="s">
        <v>2270</v>
      </c>
      <c r="C94" s="158"/>
      <c r="D94" s="169"/>
      <c r="E94" s="169"/>
      <c r="F94" s="167"/>
      <c r="G94" s="167"/>
      <c r="H94" s="167"/>
      <c r="J94" s="166"/>
    </row>
    <row r="95" spans="1:10" s="159" customFormat="1">
      <c r="A95"/>
      <c r="B95"/>
      <c r="C95" s="158"/>
      <c r="D95" s="169"/>
      <c r="E95" s="169"/>
      <c r="F95" s="167"/>
      <c r="G95" s="167"/>
      <c r="H95" s="167"/>
      <c r="J95" s="166"/>
    </row>
    <row r="96" spans="1:10" s="159" customFormat="1">
      <c r="A96"/>
      <c r="B96"/>
      <c r="C96" s="158"/>
      <c r="D96" s="169"/>
      <c r="E96" s="169"/>
      <c r="F96" s="167"/>
      <c r="G96" s="167"/>
      <c r="H96" s="167"/>
      <c r="J96" s="166"/>
    </row>
    <row r="97" spans="1:10" s="159" customFormat="1">
      <c r="A97"/>
      <c r="B97" t="s">
        <v>2269</v>
      </c>
      <c r="C97" s="165">
        <v>117800066.05</v>
      </c>
      <c r="D97" s="169"/>
      <c r="E97" s="172"/>
      <c r="F97" s="167"/>
      <c r="G97" s="167"/>
      <c r="H97" s="167"/>
      <c r="J97" s="166"/>
    </row>
    <row r="98" spans="1:10" s="159" customFormat="1">
      <c r="A98"/>
      <c r="B98"/>
      <c r="C98" s="165"/>
      <c r="D98" s="169"/>
      <c r="E98" s="172"/>
      <c r="F98" s="167"/>
      <c r="G98" s="167"/>
      <c r="H98" s="167"/>
      <c r="J98" s="166"/>
    </row>
    <row r="99" spans="1:10" s="159" customFormat="1">
      <c r="A99"/>
      <c r="B99" t="s">
        <v>1520</v>
      </c>
      <c r="C99" s="165">
        <v>102800066.05</v>
      </c>
      <c r="D99" s="169"/>
      <c r="E99" s="172"/>
      <c r="F99" s="167"/>
      <c r="G99" s="167"/>
      <c r="H99" s="167"/>
      <c r="J99" s="166"/>
    </row>
    <row r="100" spans="1:10" s="159" customFormat="1">
      <c r="A100"/>
      <c r="B100"/>
      <c r="C100" s="165"/>
      <c r="D100" s="169"/>
      <c r="E100" s="172"/>
      <c r="F100" s="167"/>
      <c r="G100" s="167"/>
      <c r="H100" s="167"/>
      <c r="J100" s="166"/>
    </row>
    <row r="101" spans="1:10" s="159" customFormat="1">
      <c r="A101" s="156" t="s">
        <v>2268</v>
      </c>
      <c r="B101" t="s">
        <v>1521</v>
      </c>
      <c r="C101" s="165">
        <v>15000000</v>
      </c>
      <c r="D101" s="169"/>
      <c r="E101" s="172"/>
      <c r="F101" s="167"/>
      <c r="G101" s="167"/>
      <c r="H101" s="167"/>
      <c r="J101" s="166"/>
    </row>
    <row r="102" spans="1:10" s="159" customFormat="1">
      <c r="A102" s="156"/>
      <c r="B102"/>
      <c r="C102" s="165"/>
      <c r="D102" s="169"/>
      <c r="E102" s="172"/>
      <c r="F102" s="167"/>
      <c r="G102" s="167"/>
      <c r="H102" s="167"/>
      <c r="J102" s="166"/>
    </row>
    <row r="103" spans="1:10" s="159" customFormat="1">
      <c r="A103" s="156"/>
      <c r="B103" s="38" t="s">
        <v>1522</v>
      </c>
      <c r="C103" s="170">
        <v>45427916</v>
      </c>
      <c r="D103" s="169"/>
      <c r="E103" s="171"/>
      <c r="F103" s="167"/>
      <c r="G103" s="167"/>
      <c r="H103" s="167"/>
      <c r="J103" s="166"/>
    </row>
    <row r="104" spans="1:10" s="159" customFormat="1">
      <c r="A104" s="156"/>
      <c r="B104"/>
      <c r="C104" s="165"/>
      <c r="D104" s="169"/>
      <c r="E104" s="172"/>
      <c r="F104" s="167"/>
      <c r="G104" s="167"/>
      <c r="H104" s="167"/>
      <c r="J104" s="166"/>
    </row>
    <row r="105" spans="1:10" s="159" customFormat="1">
      <c r="A105" s="156"/>
      <c r="B105" t="s">
        <v>2987</v>
      </c>
      <c r="C105" s="165">
        <v>20635916</v>
      </c>
      <c r="D105" s="169"/>
      <c r="E105" s="172"/>
      <c r="F105" s="167"/>
      <c r="G105" s="167"/>
      <c r="H105" s="167"/>
      <c r="J105" s="166"/>
    </row>
    <row r="106" spans="1:10" s="159" customFormat="1">
      <c r="A106" s="156"/>
      <c r="B106"/>
      <c r="C106" s="165"/>
      <c r="D106" s="169"/>
      <c r="E106" s="172"/>
      <c r="F106" s="167"/>
      <c r="G106" s="167"/>
      <c r="H106" s="167"/>
      <c r="J106" s="166"/>
    </row>
    <row r="107" spans="1:10" s="159" customFormat="1" ht="25.5">
      <c r="A107" s="156"/>
      <c r="B107" s="43" t="s">
        <v>2988</v>
      </c>
      <c r="C107" s="165">
        <v>24792000</v>
      </c>
      <c r="D107" s="169"/>
      <c r="E107" s="172"/>
      <c r="F107" s="167"/>
      <c r="G107" s="167"/>
      <c r="H107" s="167"/>
      <c r="J107" s="166"/>
    </row>
    <row r="108" spans="1:10" s="159" customFormat="1">
      <c r="A108" s="156"/>
      <c r="B108"/>
      <c r="C108" s="165"/>
      <c r="D108" s="169"/>
      <c r="E108" s="172"/>
      <c r="F108" s="167"/>
      <c r="G108" s="167"/>
      <c r="H108" s="167"/>
      <c r="J108" s="166"/>
    </row>
    <row r="109" spans="1:10" s="159" customFormat="1">
      <c r="A109" s="156" t="s">
        <v>2267</v>
      </c>
      <c r="B109" s="38" t="s">
        <v>1525</v>
      </c>
      <c r="C109" s="170">
        <v>45427916</v>
      </c>
      <c r="D109" s="169"/>
      <c r="E109" s="171"/>
      <c r="F109" s="167"/>
      <c r="G109" s="167"/>
      <c r="H109" s="167"/>
      <c r="J109" s="166"/>
    </row>
    <row r="110" spans="1:10" s="159" customFormat="1">
      <c r="A110" s="156"/>
      <c r="B110" s="186"/>
      <c r="C110" s="158"/>
      <c r="D110" s="169"/>
      <c r="E110" s="169"/>
      <c r="F110" s="167"/>
      <c r="G110" s="167"/>
      <c r="H110" s="167"/>
      <c r="J110" s="166"/>
    </row>
    <row r="111" spans="1:10">
      <c r="A111" s="134" t="s">
        <v>2266</v>
      </c>
      <c r="B111" s="1" t="s">
        <v>2989</v>
      </c>
      <c r="C111" s="165"/>
    </row>
  </sheetData>
  <mergeCells count="4">
    <mergeCell ref="B1:E1"/>
    <mergeCell ref="C3:C7"/>
    <mergeCell ref="D3:D7"/>
    <mergeCell ref="B62:E62"/>
  </mergeCells>
  <hyperlinks>
    <hyperlink ref="A1" location="Index!A1" display="Index" xr:uid="{E6C8B213-49BE-4F15-8B7D-19B6B4DED91B}"/>
    <hyperlink ref="A62" location="Index!A1" display="Index" xr:uid="{C6EA5E3F-E20E-49F9-896A-DCB5EDD78A7B}"/>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C5509-FCF4-4583-A1DD-D0CB7081740A}">
  <dimension ref="A1:IV88"/>
  <sheetViews>
    <sheetView workbookViewId="0">
      <selection activeCell="B1" sqref="B1:E1"/>
    </sheetView>
  </sheetViews>
  <sheetFormatPr defaultRowHeight="12.75"/>
  <cols>
    <col min="1" max="1" width="5.42578125" style="1" bestFit="1" customWidth="1"/>
    <col min="2" max="2" width="81.140625" style="1" bestFit="1" customWidth="1"/>
    <col min="3" max="3" width="20.7109375" style="29" customWidth="1"/>
    <col min="4" max="4" width="20.7109375" style="134" customWidth="1"/>
    <col min="5" max="5" width="14.28515625" style="1" bestFit="1" customWidth="1"/>
    <col min="6" max="6" width="11.5703125" style="4" bestFit="1" customWidth="1"/>
    <col min="7" max="7" width="18.140625" style="4" bestFit="1" customWidth="1"/>
    <col min="8" max="8" width="9.140625" style="4" bestFit="1"/>
    <col min="9" max="16384" width="9.140625" style="1"/>
  </cols>
  <sheetData>
    <row r="1" spans="1:256">
      <c r="A1" s="3" t="s">
        <v>0</v>
      </c>
      <c r="B1" s="405" t="s">
        <v>92</v>
      </c>
      <c r="C1" s="405"/>
      <c r="D1" s="405"/>
      <c r="E1" s="405"/>
    </row>
    <row r="2" spans="1:256" ht="13.5" thickBot="1"/>
    <row r="3" spans="1:256" ht="15">
      <c r="A3" s="10"/>
      <c r="B3" s="11" t="s">
        <v>2647</v>
      </c>
      <c r="C3" s="452"/>
      <c r="D3" s="418"/>
      <c r="E3" s="10"/>
      <c r="F3" s="12"/>
      <c r="G3" s="12"/>
      <c r="H3" s="12"/>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15">
      <c r="A4" s="10"/>
      <c r="B4" s="14" t="s">
        <v>2646</v>
      </c>
      <c r="C4" s="453"/>
      <c r="D4" s="419"/>
      <c r="E4" s="10"/>
      <c r="F4" s="12"/>
      <c r="G4" s="12"/>
      <c r="H4" s="12"/>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15" t="s">
        <v>915</v>
      </c>
      <c r="C5" s="453"/>
      <c r="D5" s="419"/>
      <c r="E5" s="10"/>
      <c r="F5" s="12"/>
      <c r="G5" s="12"/>
      <c r="H5" s="12"/>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15" t="s">
        <v>2645</v>
      </c>
      <c r="C6" s="453"/>
      <c r="D6" s="419"/>
      <c r="E6" s="10"/>
      <c r="F6" s="12"/>
      <c r="G6" s="12"/>
      <c r="H6" s="12"/>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75" thickBot="1">
      <c r="A7" s="10"/>
      <c r="B7" s="19" t="s">
        <v>2644</v>
      </c>
      <c r="C7" s="454"/>
      <c r="D7" s="420"/>
      <c r="E7" s="10"/>
      <c r="F7" s="12"/>
      <c r="G7" s="12"/>
      <c r="H7" s="12"/>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7" t="s">
        <v>918</v>
      </c>
      <c r="D8" s="17" t="s">
        <v>919</v>
      </c>
      <c r="E8" s="10"/>
      <c r="F8" s="12"/>
      <c r="G8" s="12"/>
      <c r="H8" s="12"/>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c r="B10" s="1" t="s">
        <v>93</v>
      </c>
    </row>
    <row r="12" spans="1:256">
      <c r="B12" s="6" t="s">
        <v>94</v>
      </c>
      <c r="C12" s="30" t="s">
        <v>95</v>
      </c>
      <c r="D12" s="153" t="s">
        <v>96</v>
      </c>
      <c r="E12" s="6" t="s">
        <v>97</v>
      </c>
      <c r="F12" s="7" t="s">
        <v>98</v>
      </c>
      <c r="G12" s="7" t="s">
        <v>99</v>
      </c>
      <c r="H12" s="7" t="s">
        <v>100</v>
      </c>
    </row>
    <row r="13" spans="1:256">
      <c r="B13" s="2" t="s">
        <v>101</v>
      </c>
    </row>
    <row r="14" spans="1:256">
      <c r="B14" s="2" t="s">
        <v>102</v>
      </c>
    </row>
    <row r="15" spans="1:256">
      <c r="B15" s="2" t="s">
        <v>103</v>
      </c>
    </row>
    <row r="16" spans="1:256">
      <c r="B16" s="1" t="s">
        <v>2643</v>
      </c>
      <c r="C16" s="29">
        <v>3.64</v>
      </c>
      <c r="D16" s="134" t="s">
        <v>104</v>
      </c>
      <c r="E16" s="1" t="s">
        <v>105</v>
      </c>
      <c r="F16" s="4">
        <v>81000000</v>
      </c>
      <c r="G16" s="4">
        <v>81079.38</v>
      </c>
      <c r="H16" s="4">
        <v>9.33</v>
      </c>
    </row>
    <row r="17" spans="2:8">
      <c r="B17" s="1" t="s">
        <v>2642</v>
      </c>
      <c r="C17" s="29">
        <v>3.62</v>
      </c>
      <c r="D17" s="134" t="s">
        <v>104</v>
      </c>
      <c r="E17" s="1" t="s">
        <v>2641</v>
      </c>
      <c r="F17" s="4">
        <v>500000</v>
      </c>
      <c r="G17" s="4">
        <v>500.61</v>
      </c>
      <c r="H17" s="4">
        <v>0.06</v>
      </c>
    </row>
    <row r="18" spans="2:8">
      <c r="B18" s="2" t="s">
        <v>106</v>
      </c>
      <c r="C18" s="31"/>
      <c r="D18" s="133"/>
      <c r="E18" s="2"/>
      <c r="F18" s="8"/>
      <c r="G18" s="8">
        <f>SUM(G12:G17)</f>
        <v>81579.990000000005</v>
      </c>
      <c r="H18" s="8">
        <f>SUM(H12:H17)</f>
        <v>9.39</v>
      </c>
    </row>
    <row r="19" spans="2:8">
      <c r="B19" s="2" t="s">
        <v>107</v>
      </c>
    </row>
    <row r="20" spans="2:8">
      <c r="B20" s="1" t="s">
        <v>2640</v>
      </c>
      <c r="C20" s="29">
        <v>3.33</v>
      </c>
      <c r="D20" s="134" t="s">
        <v>104</v>
      </c>
      <c r="E20" s="1" t="s">
        <v>2639</v>
      </c>
      <c r="F20" s="4">
        <v>60000000</v>
      </c>
      <c r="G20" s="4">
        <v>59901.599999999999</v>
      </c>
      <c r="H20" s="4">
        <v>6.89</v>
      </c>
    </row>
    <row r="21" spans="2:8">
      <c r="B21" s="1" t="s">
        <v>2638</v>
      </c>
      <c r="C21" s="29">
        <v>3.45</v>
      </c>
      <c r="D21" s="134" t="s">
        <v>104</v>
      </c>
      <c r="E21" s="1" t="s">
        <v>2637</v>
      </c>
      <c r="F21" s="4">
        <v>53500000</v>
      </c>
      <c r="G21" s="4">
        <v>53308.79</v>
      </c>
      <c r="H21" s="4">
        <v>6.14</v>
      </c>
    </row>
    <row r="22" spans="2:8">
      <c r="B22" s="1" t="s">
        <v>2636</v>
      </c>
      <c r="C22" s="29">
        <v>3.53</v>
      </c>
      <c r="D22" s="134" t="s">
        <v>108</v>
      </c>
      <c r="E22" s="1" t="s">
        <v>2635</v>
      </c>
      <c r="F22" s="4">
        <v>9700</v>
      </c>
      <c r="G22" s="4">
        <v>48299.45</v>
      </c>
      <c r="H22" s="4">
        <v>5.56</v>
      </c>
    </row>
    <row r="23" spans="2:8">
      <c r="B23" s="1" t="s">
        <v>2634</v>
      </c>
      <c r="C23" s="29">
        <v>3.52</v>
      </c>
      <c r="D23" s="134" t="s">
        <v>2203</v>
      </c>
      <c r="E23" s="1" t="s">
        <v>2633</v>
      </c>
      <c r="F23" s="4">
        <v>8000</v>
      </c>
      <c r="G23" s="4">
        <v>39884.800000000003</v>
      </c>
      <c r="H23" s="4">
        <v>4.59</v>
      </c>
    </row>
    <row r="24" spans="2:8">
      <c r="B24" s="1" t="s">
        <v>2632</v>
      </c>
      <c r="C24" s="29">
        <v>4.58</v>
      </c>
      <c r="D24" s="134" t="s">
        <v>108</v>
      </c>
      <c r="E24" s="1" t="s">
        <v>2631</v>
      </c>
      <c r="F24" s="4">
        <v>8000</v>
      </c>
      <c r="G24" s="4">
        <v>39721.199999999997</v>
      </c>
      <c r="H24" s="4">
        <v>4.57</v>
      </c>
    </row>
    <row r="25" spans="2:8">
      <c r="B25" s="1" t="s">
        <v>2630</v>
      </c>
      <c r="C25" s="29">
        <v>3.87</v>
      </c>
      <c r="D25" s="134" t="s">
        <v>108</v>
      </c>
      <c r="E25" s="1" t="s">
        <v>2629</v>
      </c>
      <c r="F25" s="4">
        <v>8000</v>
      </c>
      <c r="G25" s="4">
        <v>39717.839999999997</v>
      </c>
      <c r="H25" s="4">
        <v>4.57</v>
      </c>
    </row>
    <row r="26" spans="2:8">
      <c r="B26" s="1" t="s">
        <v>2628</v>
      </c>
      <c r="C26" s="29">
        <v>4.6100000000000003</v>
      </c>
      <c r="D26" s="134" t="s">
        <v>108</v>
      </c>
      <c r="E26" s="1" t="s">
        <v>2627</v>
      </c>
      <c r="F26" s="4">
        <v>7000</v>
      </c>
      <c r="G26" s="4">
        <v>34815.449999999997</v>
      </c>
      <c r="H26" s="4">
        <v>4.01</v>
      </c>
    </row>
    <row r="27" spans="2:8">
      <c r="B27" s="1" t="s">
        <v>2626</v>
      </c>
      <c r="C27" s="29">
        <v>3.5</v>
      </c>
      <c r="D27" s="134" t="s">
        <v>104</v>
      </c>
      <c r="E27" s="1" t="s">
        <v>2625</v>
      </c>
      <c r="F27" s="4">
        <v>30000000</v>
      </c>
      <c r="G27" s="4">
        <v>29831.22</v>
      </c>
      <c r="H27" s="4">
        <v>3.43</v>
      </c>
    </row>
    <row r="28" spans="2:8">
      <c r="B28" s="1" t="s">
        <v>2624</v>
      </c>
      <c r="C28" s="29">
        <v>3.85</v>
      </c>
      <c r="D28" s="134" t="s">
        <v>108</v>
      </c>
      <c r="E28" s="1" t="s">
        <v>2623</v>
      </c>
      <c r="F28" s="4">
        <v>6000</v>
      </c>
      <c r="G28" s="4">
        <v>29767.95</v>
      </c>
      <c r="H28" s="4">
        <v>3.43</v>
      </c>
    </row>
    <row r="29" spans="2:8">
      <c r="B29" s="1" t="s">
        <v>2622</v>
      </c>
      <c r="C29" s="29">
        <v>3.49</v>
      </c>
      <c r="D29" s="134" t="s">
        <v>108</v>
      </c>
      <c r="E29" s="1" t="s">
        <v>2621</v>
      </c>
      <c r="F29" s="4">
        <v>5000</v>
      </c>
      <c r="G29" s="4">
        <v>24949.9</v>
      </c>
      <c r="H29" s="4">
        <v>2.87</v>
      </c>
    </row>
    <row r="30" spans="2:8">
      <c r="B30" s="1" t="s">
        <v>2620</v>
      </c>
      <c r="C30" s="29">
        <v>3.58</v>
      </c>
      <c r="D30" s="134" t="s">
        <v>108</v>
      </c>
      <c r="E30" s="1" t="s">
        <v>2619</v>
      </c>
      <c r="F30" s="4">
        <v>5000</v>
      </c>
      <c r="G30" s="4">
        <v>24943.83</v>
      </c>
      <c r="H30" s="4">
        <v>2.87</v>
      </c>
    </row>
    <row r="31" spans="2:8">
      <c r="B31" s="1" t="s">
        <v>2618</v>
      </c>
      <c r="C31" s="29">
        <v>4.0999999999999996</v>
      </c>
      <c r="D31" s="134" t="s">
        <v>109</v>
      </c>
      <c r="E31" s="1" t="s">
        <v>2617</v>
      </c>
      <c r="F31" s="4">
        <v>5000</v>
      </c>
      <c r="G31" s="4">
        <v>24832.63</v>
      </c>
      <c r="H31" s="4">
        <v>2.86</v>
      </c>
    </row>
    <row r="32" spans="2:8">
      <c r="B32" s="1" t="s">
        <v>2616</v>
      </c>
      <c r="C32" s="29">
        <v>3.57</v>
      </c>
      <c r="D32" s="134" t="s">
        <v>108</v>
      </c>
      <c r="E32" s="1" t="s">
        <v>2615</v>
      </c>
      <c r="F32" s="4">
        <v>4500</v>
      </c>
      <c r="G32" s="4">
        <v>22475.81</v>
      </c>
      <c r="H32" s="4">
        <v>2.59</v>
      </c>
    </row>
    <row r="33" spans="2:8">
      <c r="B33" s="1" t="s">
        <v>2614</v>
      </c>
      <c r="C33" s="29">
        <v>3.48</v>
      </c>
      <c r="D33" s="134" t="s">
        <v>104</v>
      </c>
      <c r="E33" s="1" t="s">
        <v>2613</v>
      </c>
      <c r="F33" s="4">
        <v>20000000</v>
      </c>
      <c r="G33" s="4">
        <v>19980.919999999998</v>
      </c>
      <c r="H33" s="4">
        <v>2.2999999999999998</v>
      </c>
    </row>
    <row r="34" spans="2:8">
      <c r="B34" s="1" t="s">
        <v>2612</v>
      </c>
      <c r="C34" s="29">
        <v>4.6399999999999997</v>
      </c>
      <c r="D34" s="134" t="s">
        <v>108</v>
      </c>
      <c r="E34" s="1" t="s">
        <v>2611</v>
      </c>
      <c r="F34" s="4">
        <v>4000</v>
      </c>
      <c r="G34" s="4">
        <v>19876.32</v>
      </c>
      <c r="H34" s="4">
        <v>2.29</v>
      </c>
    </row>
    <row r="35" spans="2:8">
      <c r="B35" s="1" t="s">
        <v>2610</v>
      </c>
      <c r="C35" s="29">
        <v>4.5599999999999996</v>
      </c>
      <c r="D35" s="134" t="s">
        <v>109</v>
      </c>
      <c r="E35" s="1" t="s">
        <v>2609</v>
      </c>
      <c r="F35" s="4">
        <v>4000</v>
      </c>
      <c r="G35" s="4">
        <v>19839.080000000002</v>
      </c>
      <c r="H35" s="4">
        <v>2.2799999999999998</v>
      </c>
    </row>
    <row r="36" spans="2:8">
      <c r="B36" s="1" t="s">
        <v>2608</v>
      </c>
      <c r="C36" s="29">
        <v>4.07</v>
      </c>
      <c r="D36" s="134" t="s">
        <v>108</v>
      </c>
      <c r="E36" s="1" t="s">
        <v>2607</v>
      </c>
      <c r="F36" s="4">
        <v>4000</v>
      </c>
      <c r="G36" s="4">
        <v>19836.32</v>
      </c>
      <c r="H36" s="4">
        <v>2.2799999999999998</v>
      </c>
    </row>
    <row r="37" spans="2:8">
      <c r="B37" s="1" t="s">
        <v>2314</v>
      </c>
      <c r="C37" s="29">
        <v>3.5</v>
      </c>
      <c r="D37" s="134" t="s">
        <v>104</v>
      </c>
      <c r="E37" s="1" t="s">
        <v>2313</v>
      </c>
      <c r="F37" s="4">
        <v>15500000</v>
      </c>
      <c r="G37" s="4">
        <v>15412.8</v>
      </c>
      <c r="H37" s="4">
        <v>1.77</v>
      </c>
    </row>
    <row r="38" spans="2:8">
      <c r="B38" s="1" t="s">
        <v>2606</v>
      </c>
      <c r="C38" s="29">
        <v>3.48</v>
      </c>
      <c r="D38" s="134" t="s">
        <v>104</v>
      </c>
      <c r="E38" s="1" t="s">
        <v>2605</v>
      </c>
      <c r="F38" s="4">
        <v>15000000</v>
      </c>
      <c r="G38" s="4">
        <v>14985.69</v>
      </c>
      <c r="H38" s="4">
        <v>1.72</v>
      </c>
    </row>
    <row r="39" spans="2:8">
      <c r="B39" s="1" t="s">
        <v>2604</v>
      </c>
      <c r="C39" s="29">
        <v>4.8</v>
      </c>
      <c r="D39" s="134" t="s">
        <v>108</v>
      </c>
      <c r="E39" s="1" t="s">
        <v>2603</v>
      </c>
      <c r="F39" s="4">
        <v>3000</v>
      </c>
      <c r="G39" s="4">
        <v>14903.96</v>
      </c>
      <c r="H39" s="4">
        <v>1.72</v>
      </c>
    </row>
    <row r="40" spans="2:8">
      <c r="B40" s="1" t="s">
        <v>2602</v>
      </c>
      <c r="C40" s="29">
        <v>3.87</v>
      </c>
      <c r="D40" s="134" t="s">
        <v>109</v>
      </c>
      <c r="E40" s="1" t="s">
        <v>2601</v>
      </c>
      <c r="F40" s="4">
        <v>3000</v>
      </c>
      <c r="G40" s="4">
        <v>14878.53</v>
      </c>
      <c r="H40" s="4">
        <v>1.71</v>
      </c>
    </row>
    <row r="41" spans="2:8">
      <c r="B41" s="1" t="s">
        <v>2600</v>
      </c>
      <c r="C41" s="29">
        <v>4.38</v>
      </c>
      <c r="D41" s="134" t="s">
        <v>108</v>
      </c>
      <c r="E41" s="1" t="s">
        <v>2599</v>
      </c>
      <c r="F41" s="4">
        <v>2500</v>
      </c>
      <c r="G41" s="4">
        <v>12489.53</v>
      </c>
      <c r="H41" s="4">
        <v>1.44</v>
      </c>
    </row>
    <row r="42" spans="2:8">
      <c r="B42" s="1" t="s">
        <v>2598</v>
      </c>
      <c r="C42" s="29">
        <v>3.65</v>
      </c>
      <c r="D42" s="134" t="s">
        <v>108</v>
      </c>
      <c r="E42" s="1" t="s">
        <v>2597</v>
      </c>
      <c r="F42" s="4">
        <v>2500</v>
      </c>
      <c r="G42" s="4">
        <v>12425.45</v>
      </c>
      <c r="H42" s="4">
        <v>1.43</v>
      </c>
    </row>
    <row r="43" spans="2:8">
      <c r="B43" s="1" t="s">
        <v>2596</v>
      </c>
      <c r="C43" s="29">
        <v>3.57</v>
      </c>
      <c r="D43" s="134" t="s">
        <v>108</v>
      </c>
      <c r="E43" s="1" t="s">
        <v>2595</v>
      </c>
      <c r="F43" s="4">
        <v>2000</v>
      </c>
      <c r="G43" s="4">
        <v>9983.4</v>
      </c>
      <c r="H43" s="4">
        <v>1.1499999999999999</v>
      </c>
    </row>
    <row r="44" spans="2:8">
      <c r="B44" s="1" t="s">
        <v>2594</v>
      </c>
      <c r="C44" s="29">
        <v>3.57</v>
      </c>
      <c r="D44" s="134" t="s">
        <v>108</v>
      </c>
      <c r="E44" s="1" t="s">
        <v>2593</v>
      </c>
      <c r="F44" s="4">
        <v>2000</v>
      </c>
      <c r="G44" s="4">
        <v>9971.76</v>
      </c>
      <c r="H44" s="4">
        <v>1.1499999999999999</v>
      </c>
    </row>
    <row r="45" spans="2:8">
      <c r="B45" s="1" t="s">
        <v>2592</v>
      </c>
      <c r="C45" s="29">
        <v>3.48</v>
      </c>
      <c r="D45" s="134" t="s">
        <v>104</v>
      </c>
      <c r="E45" s="1" t="s">
        <v>2591</v>
      </c>
      <c r="F45" s="4">
        <v>10000000</v>
      </c>
      <c r="G45" s="4">
        <v>9970.5300000000007</v>
      </c>
      <c r="H45" s="4">
        <v>1.1499999999999999</v>
      </c>
    </row>
    <row r="46" spans="2:8">
      <c r="B46" s="1" t="s">
        <v>2590</v>
      </c>
      <c r="C46" s="29">
        <v>4.29</v>
      </c>
      <c r="D46" s="134" t="s">
        <v>108</v>
      </c>
      <c r="E46" s="1" t="s">
        <v>2589</v>
      </c>
      <c r="F46" s="4">
        <v>2000</v>
      </c>
      <c r="G46" s="4">
        <v>9954.3700000000008</v>
      </c>
      <c r="H46" s="4">
        <v>1.1499999999999999</v>
      </c>
    </row>
    <row r="47" spans="2:8">
      <c r="B47" s="1" t="s">
        <v>2588</v>
      </c>
      <c r="C47" s="29">
        <v>4.55</v>
      </c>
      <c r="D47" s="134" t="s">
        <v>108</v>
      </c>
      <c r="E47" s="1" t="s">
        <v>2587</v>
      </c>
      <c r="F47" s="4">
        <v>2000</v>
      </c>
      <c r="G47" s="4">
        <v>9942.9599999999991</v>
      </c>
      <c r="H47" s="4">
        <v>1.1399999999999999</v>
      </c>
    </row>
    <row r="48" spans="2:8">
      <c r="B48" s="1" t="s">
        <v>2453</v>
      </c>
      <c r="C48" s="29">
        <v>3.53</v>
      </c>
      <c r="D48" s="134" t="s">
        <v>108</v>
      </c>
      <c r="E48" s="1" t="s">
        <v>2452</v>
      </c>
      <c r="F48" s="4">
        <v>2000</v>
      </c>
      <c r="G48" s="4">
        <v>9942.31</v>
      </c>
      <c r="H48" s="4">
        <v>1.1399999999999999</v>
      </c>
    </row>
    <row r="49" spans="2:8">
      <c r="B49" s="1" t="s">
        <v>2201</v>
      </c>
      <c r="C49" s="29">
        <v>3.87</v>
      </c>
      <c r="D49" s="134" t="s">
        <v>108</v>
      </c>
      <c r="E49" s="1" t="s">
        <v>2200</v>
      </c>
      <c r="F49" s="4">
        <v>2000</v>
      </c>
      <c r="G49" s="4">
        <v>9923.2000000000007</v>
      </c>
      <c r="H49" s="4">
        <v>1.1399999999999999</v>
      </c>
    </row>
    <row r="50" spans="2:8">
      <c r="B50" s="1" t="s">
        <v>2586</v>
      </c>
      <c r="C50" s="29">
        <v>7.01</v>
      </c>
      <c r="D50" s="134" t="s">
        <v>108</v>
      </c>
      <c r="E50" s="1" t="s">
        <v>2585</v>
      </c>
      <c r="F50" s="4">
        <v>2000</v>
      </c>
      <c r="G50" s="4">
        <v>9861.74</v>
      </c>
      <c r="H50" s="4">
        <v>1.1399999999999999</v>
      </c>
    </row>
    <row r="51" spans="2:8">
      <c r="B51" s="1" t="s">
        <v>2584</v>
      </c>
      <c r="C51" s="29">
        <v>3.58</v>
      </c>
      <c r="D51" s="134" t="s">
        <v>108</v>
      </c>
      <c r="E51" s="1" t="s">
        <v>2583</v>
      </c>
      <c r="F51" s="4">
        <v>7500</v>
      </c>
      <c r="G51" s="4">
        <v>7500</v>
      </c>
      <c r="H51" s="4">
        <v>0.86</v>
      </c>
    </row>
    <row r="52" spans="2:8">
      <c r="B52" s="1" t="s">
        <v>2582</v>
      </c>
      <c r="C52" s="29">
        <v>3.85</v>
      </c>
      <c r="D52" s="134" t="s">
        <v>108</v>
      </c>
      <c r="E52" s="1" t="s">
        <v>2581</v>
      </c>
      <c r="F52" s="4">
        <v>1500</v>
      </c>
      <c r="G52" s="4">
        <v>7444.33</v>
      </c>
      <c r="H52" s="4">
        <v>0.86</v>
      </c>
    </row>
    <row r="53" spans="2:8">
      <c r="B53" s="1" t="s">
        <v>2580</v>
      </c>
      <c r="C53" s="29">
        <v>4.28</v>
      </c>
      <c r="D53" s="134" t="s">
        <v>108</v>
      </c>
      <c r="E53" s="1" t="s">
        <v>2579</v>
      </c>
      <c r="F53" s="4">
        <v>1000</v>
      </c>
      <c r="G53" s="4">
        <v>4981.3100000000004</v>
      </c>
      <c r="H53" s="4">
        <v>0.56999999999999995</v>
      </c>
    </row>
    <row r="54" spans="2:8">
      <c r="B54" s="1" t="s">
        <v>2578</v>
      </c>
      <c r="C54" s="29">
        <v>4.88</v>
      </c>
      <c r="D54" s="134" t="s">
        <v>108</v>
      </c>
      <c r="E54" s="1" t="s">
        <v>2577</v>
      </c>
      <c r="F54" s="4">
        <v>1000</v>
      </c>
      <c r="G54" s="4">
        <v>4951.68</v>
      </c>
      <c r="H54" s="4">
        <v>0.56999999999999995</v>
      </c>
    </row>
    <row r="55" spans="2:8">
      <c r="B55" s="1" t="s">
        <v>2576</v>
      </c>
      <c r="C55" s="29">
        <v>4.4800000000000004</v>
      </c>
      <c r="D55" s="134" t="s">
        <v>109</v>
      </c>
      <c r="E55" s="1" t="s">
        <v>2575</v>
      </c>
      <c r="F55" s="4">
        <v>800</v>
      </c>
      <c r="G55" s="4">
        <v>3999.02</v>
      </c>
      <c r="H55" s="4">
        <v>0.46</v>
      </c>
    </row>
    <row r="56" spans="2:8">
      <c r="B56" s="1" t="s">
        <v>2574</v>
      </c>
      <c r="C56" s="29">
        <v>3.4</v>
      </c>
      <c r="D56" s="134" t="s">
        <v>104</v>
      </c>
      <c r="E56" s="1" t="s">
        <v>2573</v>
      </c>
      <c r="F56" s="4">
        <v>3000000</v>
      </c>
      <c r="G56" s="4">
        <v>2995.26</v>
      </c>
      <c r="H56" s="4">
        <v>0.34</v>
      </c>
    </row>
    <row r="57" spans="2:8">
      <c r="B57" s="1" t="s">
        <v>2572</v>
      </c>
      <c r="C57" s="29">
        <v>4.4400000000000004</v>
      </c>
      <c r="D57" s="134" t="s">
        <v>108</v>
      </c>
      <c r="E57" s="1" t="s">
        <v>2571</v>
      </c>
      <c r="F57" s="4">
        <v>500</v>
      </c>
      <c r="G57" s="4">
        <v>2493.64</v>
      </c>
      <c r="H57" s="4">
        <v>0.28999999999999998</v>
      </c>
    </row>
    <row r="58" spans="2:8">
      <c r="B58" s="1" t="s">
        <v>2570</v>
      </c>
      <c r="C58" s="29">
        <v>3.5</v>
      </c>
      <c r="D58" s="134" t="s">
        <v>104</v>
      </c>
      <c r="E58" s="1" t="s">
        <v>2569</v>
      </c>
      <c r="F58" s="4">
        <v>2000000</v>
      </c>
      <c r="G58" s="4">
        <v>1986.1</v>
      </c>
      <c r="H58" s="4">
        <v>0.23</v>
      </c>
    </row>
    <row r="59" spans="2:8">
      <c r="B59" s="2" t="s">
        <v>110</v>
      </c>
      <c r="C59" s="31"/>
      <c r="D59" s="133"/>
      <c r="E59" s="2"/>
      <c r="F59" s="8"/>
      <c r="G59" s="8">
        <f>SUM(G19:G58)</f>
        <v>752980.68000000017</v>
      </c>
      <c r="H59" s="8">
        <f>SUM(H19:H58)</f>
        <v>86.660000000000011</v>
      </c>
    </row>
    <row r="60" spans="2:8">
      <c r="B60" s="2" t="s">
        <v>111</v>
      </c>
      <c r="C60" s="31"/>
      <c r="D60" s="133"/>
      <c r="E60" s="2"/>
      <c r="F60" s="8"/>
      <c r="G60" s="8">
        <v>683.67</v>
      </c>
      <c r="H60" s="8">
        <v>0.08</v>
      </c>
    </row>
    <row r="61" spans="2:8">
      <c r="B61" s="2" t="s">
        <v>112</v>
      </c>
      <c r="C61" s="31"/>
      <c r="D61" s="133"/>
      <c r="E61" s="2"/>
      <c r="F61" s="8"/>
      <c r="G61" s="8">
        <v>835244.34000000008</v>
      </c>
      <c r="H61" s="8">
        <v>96.14</v>
      </c>
    </row>
    <row r="62" spans="2:8">
      <c r="B62" s="2" t="s">
        <v>113</v>
      </c>
      <c r="C62" s="31"/>
      <c r="D62" s="133"/>
      <c r="E62" s="2"/>
      <c r="F62" s="8"/>
      <c r="G62" s="8">
        <v>33578.814054809904</v>
      </c>
      <c r="H62" s="8">
        <v>3.8599999999999994</v>
      </c>
    </row>
    <row r="63" spans="2:8">
      <c r="B63" s="2" t="s">
        <v>114</v>
      </c>
      <c r="C63" s="31"/>
      <c r="D63" s="133"/>
      <c r="E63" s="2"/>
      <c r="F63" s="8"/>
      <c r="G63" s="8">
        <v>868823.15405480994</v>
      </c>
      <c r="H63" s="8">
        <v>100</v>
      </c>
    </row>
    <row r="64" spans="2:8">
      <c r="B64" s="1" t="s">
        <v>115</v>
      </c>
    </row>
    <row r="65" spans="2:4">
      <c r="B65" s="1" t="s">
        <v>116</v>
      </c>
    </row>
    <row r="66" spans="2:4">
      <c r="B66" s="2" t="s">
        <v>117</v>
      </c>
      <c r="C66" s="37">
        <v>44500</v>
      </c>
    </row>
    <row r="67" spans="2:4" ht="25.5">
      <c r="B67" s="9" t="s">
        <v>118</v>
      </c>
      <c r="C67" s="29" t="s">
        <v>119</v>
      </c>
    </row>
    <row r="68" spans="2:4">
      <c r="B68" s="2"/>
    </row>
    <row r="69" spans="2:4">
      <c r="B69" s="2" t="s">
        <v>120</v>
      </c>
    </row>
    <row r="70" spans="2:4">
      <c r="B70" s="2" t="s">
        <v>121</v>
      </c>
    </row>
    <row r="71" spans="2:4">
      <c r="B71" s="2" t="s">
        <v>2568</v>
      </c>
      <c r="C71" s="31"/>
    </row>
    <row r="72" spans="2:4">
      <c r="B72" s="2" t="s">
        <v>2567</v>
      </c>
      <c r="C72" s="31"/>
    </row>
    <row r="73" spans="2:4">
      <c r="B73" s="2" t="s">
        <v>2566</v>
      </c>
      <c r="C73" s="31"/>
    </row>
    <row r="74" spans="2:4">
      <c r="B74" s="2" t="s">
        <v>2565</v>
      </c>
      <c r="C74" s="31"/>
    </row>
    <row r="75" spans="2:4">
      <c r="B75" s="2" t="s">
        <v>2564</v>
      </c>
      <c r="C75" s="31"/>
    </row>
    <row r="76" spans="2:4">
      <c r="B76" s="2" t="s">
        <v>2563</v>
      </c>
      <c r="C76" s="31"/>
    </row>
    <row r="77" spans="2:4">
      <c r="B77" s="2" t="s">
        <v>2562</v>
      </c>
      <c r="C77" s="31"/>
    </row>
    <row r="78" spans="2:4">
      <c r="B78" s="2" t="s">
        <v>2561</v>
      </c>
      <c r="C78" s="31"/>
    </row>
    <row r="79" spans="2:4">
      <c r="B79" s="45" t="s">
        <v>1537</v>
      </c>
      <c r="C79" s="31"/>
      <c r="D79" s="1"/>
    </row>
    <row r="80" spans="2:4">
      <c r="B80" s="45" t="s">
        <v>2560</v>
      </c>
      <c r="D80" s="1"/>
    </row>
    <row r="81" spans="2:6">
      <c r="D81" s="1"/>
    </row>
    <row r="82" spans="2:6">
      <c r="B82" s="141" t="s">
        <v>2080</v>
      </c>
      <c r="C82" s="140"/>
      <c r="D82" s="139"/>
    </row>
    <row r="83" spans="2:6" ht="30">
      <c r="B83" s="137" t="s">
        <v>2079</v>
      </c>
      <c r="C83" s="138" t="s">
        <v>2078</v>
      </c>
      <c r="D83" s="137" t="s">
        <v>2077</v>
      </c>
    </row>
    <row r="84" spans="2:6">
      <c r="B84" s="114" t="s">
        <v>913</v>
      </c>
      <c r="C84" s="136">
        <v>223</v>
      </c>
      <c r="D84" s="135">
        <v>1.86</v>
      </c>
      <c r="F84" s="123"/>
    </row>
    <row r="85" spans="2:6">
      <c r="B85" s="114" t="s">
        <v>928</v>
      </c>
      <c r="C85" s="174">
        <v>22</v>
      </c>
      <c r="D85" s="135">
        <v>1.97</v>
      </c>
      <c r="F85" s="173"/>
    </row>
    <row r="86" spans="2:6">
      <c r="D86" s="1"/>
    </row>
    <row r="87" spans="2:6">
      <c r="D87" s="1"/>
    </row>
    <row r="88" spans="2:6">
      <c r="D88" s="1"/>
    </row>
  </sheetData>
  <mergeCells count="3">
    <mergeCell ref="B1:E1"/>
    <mergeCell ref="C3:C7"/>
    <mergeCell ref="D3:D7"/>
  </mergeCells>
  <hyperlinks>
    <hyperlink ref="A1" location="Index!A1" display="Index" xr:uid="{4F2AFE11-A461-4A22-A60E-04A2C7C70F8D}"/>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BC0A8-8AB9-452E-95F2-48A0FD4DB51E}">
  <dimension ref="A1:IV83"/>
  <sheetViews>
    <sheetView workbookViewId="0">
      <selection activeCell="B1" sqref="B1:E1"/>
    </sheetView>
  </sheetViews>
  <sheetFormatPr defaultRowHeight="12.75"/>
  <cols>
    <col min="1" max="1" width="5.42578125" style="1" bestFit="1" customWidth="1"/>
    <col min="2" max="2" width="81.140625" style="1" bestFit="1" customWidth="1"/>
    <col min="3" max="3" width="20.7109375" style="29" customWidth="1"/>
    <col min="4" max="4" width="20.7109375" style="134" customWidth="1"/>
    <col min="5" max="5" width="14.28515625" style="1" bestFit="1" customWidth="1"/>
    <col min="6" max="6" width="11.5703125" style="4" bestFit="1" customWidth="1"/>
    <col min="7" max="7" width="18.140625" style="4" bestFit="1" customWidth="1"/>
    <col min="8" max="8" width="9.140625" style="4" bestFit="1"/>
    <col min="9" max="16384" width="9.140625" style="1"/>
  </cols>
  <sheetData>
    <row r="1" spans="1:256">
      <c r="A1" s="3" t="s">
        <v>0</v>
      </c>
      <c r="B1" s="405" t="s">
        <v>28</v>
      </c>
      <c r="C1" s="405"/>
      <c r="D1" s="405"/>
      <c r="E1" s="405"/>
    </row>
    <row r="2" spans="1:256" ht="13.5" thickBot="1"/>
    <row r="3" spans="1:256" ht="15">
      <c r="A3" s="10"/>
      <c r="B3" s="11" t="s">
        <v>2687</v>
      </c>
      <c r="C3" s="415"/>
      <c r="D3" s="418"/>
      <c r="E3" s="10"/>
      <c r="F3" s="12"/>
      <c r="G3" s="12"/>
      <c r="H3" s="12"/>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30">
      <c r="A4" s="10"/>
      <c r="B4" s="15" t="s">
        <v>2686</v>
      </c>
      <c r="C4" s="416"/>
      <c r="D4" s="419"/>
      <c r="E4" s="10"/>
      <c r="F4" s="12"/>
      <c r="G4" s="12"/>
      <c r="H4" s="12"/>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15" t="s">
        <v>915</v>
      </c>
      <c r="C5" s="416"/>
      <c r="D5" s="419"/>
      <c r="E5" s="10"/>
      <c r="F5" s="12"/>
      <c r="G5" s="12"/>
      <c r="H5" s="12"/>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15" t="s">
        <v>2262</v>
      </c>
      <c r="C6" s="416"/>
      <c r="D6" s="419"/>
      <c r="E6" s="10"/>
      <c r="F6" s="12"/>
      <c r="G6" s="12"/>
      <c r="H6" s="12"/>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30.75" thickBot="1">
      <c r="A7" s="10"/>
      <c r="B7" s="16" t="s">
        <v>2685</v>
      </c>
      <c r="C7" s="417"/>
      <c r="D7" s="420"/>
      <c r="E7" s="10"/>
      <c r="F7" s="12"/>
      <c r="G7" s="12"/>
      <c r="H7" s="12"/>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7" t="s">
        <v>918</v>
      </c>
      <c r="D8" s="17" t="s">
        <v>919</v>
      </c>
      <c r="E8" s="10"/>
      <c r="F8" s="12"/>
      <c r="G8" s="12"/>
      <c r="H8" s="12"/>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c r="B10" s="1" t="s">
        <v>93</v>
      </c>
    </row>
    <row r="12" spans="1:256">
      <c r="B12" s="6" t="s">
        <v>94</v>
      </c>
      <c r="C12" s="30" t="s">
        <v>95</v>
      </c>
      <c r="D12" s="153" t="s">
        <v>96</v>
      </c>
      <c r="E12" s="6" t="s">
        <v>97</v>
      </c>
      <c r="F12" s="7" t="s">
        <v>98</v>
      </c>
      <c r="G12" s="7" t="s">
        <v>99</v>
      </c>
      <c r="H12" s="7" t="s">
        <v>100</v>
      </c>
    </row>
    <row r="13" spans="1:256">
      <c r="B13" s="2" t="s">
        <v>101</v>
      </c>
    </row>
    <row r="14" spans="1:256">
      <c r="B14" s="2" t="s">
        <v>102</v>
      </c>
    </row>
    <row r="15" spans="1:256">
      <c r="B15" s="2" t="s">
        <v>379</v>
      </c>
    </row>
    <row r="16" spans="1:256">
      <c r="B16" s="1" t="s">
        <v>2684</v>
      </c>
      <c r="C16" s="29">
        <v>4.37</v>
      </c>
      <c r="D16" s="134" t="s">
        <v>303</v>
      </c>
      <c r="E16" s="1" t="s">
        <v>2683</v>
      </c>
      <c r="F16" s="4">
        <v>500</v>
      </c>
      <c r="G16" s="4">
        <v>5006.24</v>
      </c>
      <c r="H16" s="4">
        <v>4.54</v>
      </c>
    </row>
    <row r="17" spans="2:8">
      <c r="B17" s="1" t="s">
        <v>2682</v>
      </c>
      <c r="C17" s="29">
        <v>3.55</v>
      </c>
      <c r="D17" s="134" t="s">
        <v>303</v>
      </c>
      <c r="E17" s="1" t="s">
        <v>2681</v>
      </c>
      <c r="F17" s="4">
        <v>400</v>
      </c>
      <c r="G17" s="4">
        <v>4019.29</v>
      </c>
      <c r="H17" s="4">
        <v>3.64</v>
      </c>
    </row>
    <row r="18" spans="2:8">
      <c r="B18" s="1" t="s">
        <v>2511</v>
      </c>
      <c r="C18" s="29">
        <v>3.9</v>
      </c>
      <c r="D18" s="134" t="s">
        <v>303</v>
      </c>
      <c r="E18" s="1" t="s">
        <v>2510</v>
      </c>
      <c r="F18" s="4">
        <v>350</v>
      </c>
      <c r="G18" s="4">
        <v>3550.33</v>
      </c>
      <c r="H18" s="4">
        <v>3.22</v>
      </c>
    </row>
    <row r="19" spans="2:8">
      <c r="B19" s="1" t="s">
        <v>2372</v>
      </c>
      <c r="C19" s="29">
        <v>4.4000000000000004</v>
      </c>
      <c r="D19" s="134" t="s">
        <v>303</v>
      </c>
      <c r="E19" s="1" t="s">
        <v>2371</v>
      </c>
      <c r="F19" s="4">
        <v>250</v>
      </c>
      <c r="G19" s="4">
        <v>2552.98</v>
      </c>
      <c r="H19" s="4">
        <v>2.3199999999999998</v>
      </c>
    </row>
    <row r="20" spans="2:8">
      <c r="B20" s="1" t="s">
        <v>2680</v>
      </c>
      <c r="C20" s="29">
        <v>4.6900000000000004</v>
      </c>
      <c r="D20" s="134" t="s">
        <v>310</v>
      </c>
      <c r="E20" s="1" t="s">
        <v>2679</v>
      </c>
      <c r="F20" s="4">
        <v>250</v>
      </c>
      <c r="G20" s="4">
        <v>2532.54</v>
      </c>
      <c r="H20" s="4">
        <v>2.2999999999999998</v>
      </c>
    </row>
    <row r="21" spans="2:8">
      <c r="B21" s="1" t="s">
        <v>2489</v>
      </c>
      <c r="C21" s="29">
        <v>3.57</v>
      </c>
      <c r="D21" s="134" t="s">
        <v>303</v>
      </c>
      <c r="E21" s="1" t="s">
        <v>2488</v>
      </c>
      <c r="F21" s="4">
        <v>250</v>
      </c>
      <c r="G21" s="4">
        <v>2513.31</v>
      </c>
      <c r="H21" s="4">
        <v>2.2799999999999998</v>
      </c>
    </row>
    <row r="22" spans="2:8">
      <c r="B22" s="1" t="s">
        <v>1280</v>
      </c>
      <c r="C22" s="29">
        <v>3.57</v>
      </c>
      <c r="D22" s="134" t="s">
        <v>303</v>
      </c>
      <c r="E22" s="1" t="s">
        <v>887</v>
      </c>
      <c r="F22" s="4">
        <v>250</v>
      </c>
      <c r="G22" s="4">
        <v>2510.64</v>
      </c>
      <c r="H22" s="4">
        <v>2.2799999999999998</v>
      </c>
    </row>
    <row r="23" spans="2:8">
      <c r="B23" s="1" t="s">
        <v>2678</v>
      </c>
      <c r="C23" s="29">
        <v>6.72</v>
      </c>
      <c r="D23" s="134" t="s">
        <v>310</v>
      </c>
      <c r="E23" s="1" t="s">
        <v>2677</v>
      </c>
      <c r="F23" s="4">
        <v>250</v>
      </c>
      <c r="G23" s="4">
        <v>2507.4499999999998</v>
      </c>
      <c r="H23" s="4">
        <v>2.27</v>
      </c>
    </row>
    <row r="24" spans="2:8">
      <c r="B24" s="1" t="s">
        <v>1312</v>
      </c>
      <c r="C24" s="29">
        <v>3.99</v>
      </c>
      <c r="D24" s="134" t="s">
        <v>303</v>
      </c>
      <c r="E24" s="1" t="s">
        <v>792</v>
      </c>
      <c r="F24" s="4">
        <v>250</v>
      </c>
      <c r="G24" s="4">
        <v>2500.94</v>
      </c>
      <c r="H24" s="4">
        <v>2.27</v>
      </c>
    </row>
    <row r="25" spans="2:8">
      <c r="B25" s="1" t="s">
        <v>1305</v>
      </c>
      <c r="C25" s="29">
        <v>5.28</v>
      </c>
      <c r="D25" s="134" t="s">
        <v>312</v>
      </c>
      <c r="E25" s="1" t="s">
        <v>781</v>
      </c>
      <c r="F25" s="4">
        <v>200</v>
      </c>
      <c r="G25" s="4">
        <v>2043.75</v>
      </c>
      <c r="H25" s="4">
        <v>1.85</v>
      </c>
    </row>
    <row r="26" spans="2:8">
      <c r="B26" s="1" t="s">
        <v>1304</v>
      </c>
      <c r="C26" s="29">
        <v>5.46</v>
      </c>
      <c r="D26" s="134" t="s">
        <v>310</v>
      </c>
      <c r="E26" s="1" t="s">
        <v>780</v>
      </c>
      <c r="F26" s="4">
        <v>200</v>
      </c>
      <c r="G26" s="4">
        <v>2034.26</v>
      </c>
      <c r="H26" s="4">
        <v>1.84</v>
      </c>
    </row>
    <row r="27" spans="2:8">
      <c r="B27" s="1" t="s">
        <v>2676</v>
      </c>
      <c r="C27" s="29">
        <v>3.92</v>
      </c>
      <c r="D27" s="134" t="s">
        <v>303</v>
      </c>
      <c r="E27" s="1" t="s">
        <v>2675</v>
      </c>
      <c r="F27" s="4">
        <v>50</v>
      </c>
      <c r="G27" s="4">
        <v>504.76</v>
      </c>
      <c r="H27" s="4">
        <v>0.46</v>
      </c>
    </row>
    <row r="28" spans="2:8">
      <c r="B28" s="1" t="s">
        <v>2674</v>
      </c>
      <c r="C28" s="29">
        <v>3.73</v>
      </c>
      <c r="D28" s="134" t="s">
        <v>303</v>
      </c>
      <c r="E28" s="1" t="s">
        <v>2673</v>
      </c>
      <c r="F28" s="4">
        <v>50</v>
      </c>
      <c r="G28" s="4">
        <v>500.8</v>
      </c>
      <c r="H28" s="4">
        <v>0.45</v>
      </c>
    </row>
    <row r="29" spans="2:8">
      <c r="B29" s="1" t="s">
        <v>2672</v>
      </c>
      <c r="C29" s="29">
        <v>3.55</v>
      </c>
      <c r="D29" s="134" t="s">
        <v>303</v>
      </c>
      <c r="E29" s="1" t="s">
        <v>2671</v>
      </c>
      <c r="F29" s="4">
        <v>18</v>
      </c>
      <c r="G29" s="4">
        <v>180.77</v>
      </c>
      <c r="H29" s="4">
        <v>0.16</v>
      </c>
    </row>
    <row r="30" spans="2:8">
      <c r="B30" s="2" t="s">
        <v>324</v>
      </c>
      <c r="C30" s="31"/>
      <c r="D30" s="133"/>
      <c r="E30" s="2"/>
      <c r="F30" s="8"/>
      <c r="G30" s="8">
        <f>SUM(G12:G29)</f>
        <v>32958.05999999999</v>
      </c>
      <c r="H30" s="8">
        <f>SUM(H12:H29)</f>
        <v>29.880000000000003</v>
      </c>
    </row>
    <row r="31" spans="2:8">
      <c r="B31" s="2" t="s">
        <v>107</v>
      </c>
    </row>
    <row r="32" spans="2:8">
      <c r="B32" s="1" t="s">
        <v>2670</v>
      </c>
      <c r="C32" s="29">
        <v>3.54</v>
      </c>
      <c r="D32" s="134" t="s">
        <v>104</v>
      </c>
      <c r="E32" s="1" t="s">
        <v>2669</v>
      </c>
      <c r="F32" s="4">
        <v>10000000</v>
      </c>
      <c r="G32" s="4">
        <v>9923.01</v>
      </c>
      <c r="H32" s="4">
        <v>9</v>
      </c>
    </row>
    <row r="33" spans="2:8">
      <c r="B33" s="1" t="s">
        <v>2314</v>
      </c>
      <c r="C33" s="29">
        <v>3.5</v>
      </c>
      <c r="D33" s="134" t="s">
        <v>104</v>
      </c>
      <c r="E33" s="1" t="s">
        <v>2313</v>
      </c>
      <c r="F33" s="4">
        <v>5000000</v>
      </c>
      <c r="G33" s="4">
        <v>4971.87</v>
      </c>
      <c r="H33" s="4">
        <v>4.51</v>
      </c>
    </row>
    <row r="34" spans="2:8">
      <c r="B34" s="1" t="s">
        <v>2453</v>
      </c>
      <c r="C34" s="29">
        <v>3.53</v>
      </c>
      <c r="D34" s="134" t="s">
        <v>108</v>
      </c>
      <c r="E34" s="1" t="s">
        <v>2452</v>
      </c>
      <c r="F34" s="4">
        <v>1000</v>
      </c>
      <c r="G34" s="4">
        <v>4971.16</v>
      </c>
      <c r="H34" s="4">
        <v>4.51</v>
      </c>
    </row>
    <row r="35" spans="2:8">
      <c r="B35" s="1" t="s">
        <v>2179</v>
      </c>
      <c r="C35" s="29">
        <v>3.69</v>
      </c>
      <c r="D35" s="134" t="s">
        <v>108</v>
      </c>
      <c r="E35" s="1" t="s">
        <v>2178</v>
      </c>
      <c r="F35" s="4">
        <v>5000</v>
      </c>
      <c r="G35" s="4">
        <v>4955.91</v>
      </c>
      <c r="H35" s="4">
        <v>4.49</v>
      </c>
    </row>
    <row r="36" spans="2:8">
      <c r="B36" s="1" t="s">
        <v>2165</v>
      </c>
      <c r="C36" s="29">
        <v>3.9</v>
      </c>
      <c r="D36" s="134" t="s">
        <v>108</v>
      </c>
      <c r="E36" s="1" t="s">
        <v>2164</v>
      </c>
      <c r="F36" s="4">
        <v>1000</v>
      </c>
      <c r="G36" s="4">
        <v>4929.9399999999996</v>
      </c>
      <c r="H36" s="4">
        <v>4.47</v>
      </c>
    </row>
    <row r="37" spans="2:8">
      <c r="B37" s="1" t="s">
        <v>2668</v>
      </c>
      <c r="C37" s="29">
        <v>3.85</v>
      </c>
      <c r="D37" s="134" t="s">
        <v>2203</v>
      </c>
      <c r="E37" s="1" t="s">
        <v>2667</v>
      </c>
      <c r="F37" s="4">
        <v>5000</v>
      </c>
      <c r="G37" s="4">
        <v>4928.78</v>
      </c>
      <c r="H37" s="4">
        <v>4.47</v>
      </c>
    </row>
    <row r="38" spans="2:8">
      <c r="B38" s="1" t="s">
        <v>2195</v>
      </c>
      <c r="C38" s="29">
        <v>3.98</v>
      </c>
      <c r="D38" s="134" t="s">
        <v>108</v>
      </c>
      <c r="E38" s="1" t="s">
        <v>2194</v>
      </c>
      <c r="F38" s="4">
        <v>5000</v>
      </c>
      <c r="G38" s="4">
        <v>4928</v>
      </c>
      <c r="H38" s="4">
        <v>4.47</v>
      </c>
    </row>
    <row r="39" spans="2:8">
      <c r="B39" s="1" t="s">
        <v>2666</v>
      </c>
      <c r="C39" s="29">
        <v>3.51</v>
      </c>
      <c r="D39" s="134" t="s">
        <v>108</v>
      </c>
      <c r="E39" s="1" t="s">
        <v>2665</v>
      </c>
      <c r="F39" s="4">
        <v>2500</v>
      </c>
      <c r="G39" s="4">
        <v>2494.48</v>
      </c>
      <c r="H39" s="4">
        <v>2.2599999999999998</v>
      </c>
    </row>
    <row r="40" spans="2:8">
      <c r="B40" s="1" t="s">
        <v>2664</v>
      </c>
      <c r="C40" s="29">
        <v>4.34</v>
      </c>
      <c r="D40" s="134" t="s">
        <v>108</v>
      </c>
      <c r="E40" s="1" t="s">
        <v>2663</v>
      </c>
      <c r="F40" s="4">
        <v>500</v>
      </c>
      <c r="G40" s="4">
        <v>2489.36</v>
      </c>
      <c r="H40" s="4">
        <v>2.2599999999999998</v>
      </c>
    </row>
    <row r="41" spans="2:8">
      <c r="B41" s="1" t="s">
        <v>2185</v>
      </c>
      <c r="C41" s="29">
        <v>4.58</v>
      </c>
      <c r="D41" s="134" t="s">
        <v>108</v>
      </c>
      <c r="E41" s="1" t="s">
        <v>2184</v>
      </c>
      <c r="F41" s="4">
        <v>500</v>
      </c>
      <c r="G41" s="4">
        <v>2472.73</v>
      </c>
      <c r="H41" s="4">
        <v>2.2400000000000002</v>
      </c>
    </row>
    <row r="42" spans="2:8">
      <c r="B42" s="1" t="s">
        <v>1328</v>
      </c>
      <c r="C42" s="29">
        <v>3.94</v>
      </c>
      <c r="D42" s="134" t="s">
        <v>108</v>
      </c>
      <c r="E42" s="1" t="s">
        <v>819</v>
      </c>
      <c r="F42" s="4">
        <v>2500</v>
      </c>
      <c r="G42" s="4">
        <v>2471.6799999999998</v>
      </c>
      <c r="H42" s="4">
        <v>2.2400000000000002</v>
      </c>
    </row>
    <row r="43" spans="2:8">
      <c r="B43" s="1" t="s">
        <v>2210</v>
      </c>
      <c r="C43" s="29">
        <v>4.1500000000000004</v>
      </c>
      <c r="D43" s="134" t="s">
        <v>109</v>
      </c>
      <c r="E43" s="1" t="s">
        <v>2209</v>
      </c>
      <c r="F43" s="4">
        <v>500</v>
      </c>
      <c r="G43" s="4">
        <v>2466.67</v>
      </c>
      <c r="H43" s="4">
        <v>2.2400000000000002</v>
      </c>
    </row>
    <row r="44" spans="2:8">
      <c r="B44" s="1" t="s">
        <v>2662</v>
      </c>
      <c r="C44" s="29">
        <v>4.03</v>
      </c>
      <c r="D44" s="134" t="s">
        <v>108</v>
      </c>
      <c r="E44" s="1" t="s">
        <v>2661</v>
      </c>
      <c r="F44" s="4">
        <v>500</v>
      </c>
      <c r="G44" s="4">
        <v>2451.87</v>
      </c>
      <c r="H44" s="4">
        <v>2.2200000000000002</v>
      </c>
    </row>
    <row r="45" spans="2:8">
      <c r="B45" s="1" t="s">
        <v>1375</v>
      </c>
      <c r="C45" s="29">
        <v>5.63</v>
      </c>
      <c r="D45" s="134" t="s">
        <v>109</v>
      </c>
      <c r="E45" s="1" t="s">
        <v>328</v>
      </c>
      <c r="F45" s="4">
        <v>500</v>
      </c>
      <c r="G45" s="4">
        <v>2435.4499999999998</v>
      </c>
      <c r="H45" s="4">
        <v>2.21</v>
      </c>
    </row>
    <row r="46" spans="2:8">
      <c r="B46" s="1" t="s">
        <v>2187</v>
      </c>
      <c r="C46" s="29">
        <v>7.09</v>
      </c>
      <c r="D46" s="134" t="s">
        <v>108</v>
      </c>
      <c r="E46" s="1" t="s">
        <v>2186</v>
      </c>
      <c r="F46" s="4">
        <v>500</v>
      </c>
      <c r="G46" s="4">
        <v>2420.54</v>
      </c>
      <c r="H46" s="4">
        <v>2.2000000000000002</v>
      </c>
    </row>
    <row r="47" spans="2:8">
      <c r="B47" s="1" t="s">
        <v>2449</v>
      </c>
      <c r="C47" s="29">
        <v>5.1100000000000003</v>
      </c>
      <c r="D47" s="134" t="s">
        <v>108</v>
      </c>
      <c r="E47" s="1" t="s">
        <v>2448</v>
      </c>
      <c r="F47" s="4">
        <v>500</v>
      </c>
      <c r="G47" s="4">
        <v>2413.46</v>
      </c>
      <c r="H47" s="4">
        <v>2.19</v>
      </c>
    </row>
    <row r="48" spans="2:8">
      <c r="B48" s="1" t="s">
        <v>2135</v>
      </c>
      <c r="C48" s="29">
        <v>5.3</v>
      </c>
      <c r="D48" s="134" t="s">
        <v>108</v>
      </c>
      <c r="E48" s="1" t="s">
        <v>2134</v>
      </c>
      <c r="F48" s="4">
        <v>400</v>
      </c>
      <c r="G48" s="4">
        <v>1944.11</v>
      </c>
      <c r="H48" s="4">
        <v>1.76</v>
      </c>
    </row>
    <row r="49" spans="2:8">
      <c r="B49" s="1" t="s">
        <v>2131</v>
      </c>
      <c r="C49" s="29">
        <v>4.28</v>
      </c>
      <c r="D49" s="134" t="s">
        <v>108</v>
      </c>
      <c r="E49" s="1" t="s">
        <v>2130</v>
      </c>
      <c r="F49" s="4">
        <v>300</v>
      </c>
      <c r="G49" s="4">
        <v>1494.74</v>
      </c>
      <c r="H49" s="4">
        <v>1.36</v>
      </c>
    </row>
    <row r="50" spans="2:8">
      <c r="B50" s="1" t="s">
        <v>2115</v>
      </c>
      <c r="C50" s="29">
        <v>4.78</v>
      </c>
      <c r="D50" s="134" t="s">
        <v>108</v>
      </c>
      <c r="E50" s="1" t="s">
        <v>2114</v>
      </c>
      <c r="F50" s="4">
        <v>300</v>
      </c>
      <c r="G50" s="4">
        <v>1474.89</v>
      </c>
      <c r="H50" s="4">
        <v>1.34</v>
      </c>
    </row>
    <row r="51" spans="2:8">
      <c r="B51" s="2" t="s">
        <v>110</v>
      </c>
      <c r="C51" s="31"/>
      <c r="D51" s="133"/>
      <c r="E51" s="2"/>
      <c r="F51" s="8"/>
      <c r="G51" s="8">
        <f>SUM(G31:G50)</f>
        <v>66638.650000000009</v>
      </c>
      <c r="H51" s="8">
        <f>SUM(H31:H50)</f>
        <v>60.44</v>
      </c>
    </row>
    <row r="52" spans="2:8">
      <c r="B52" s="2" t="s">
        <v>111</v>
      </c>
      <c r="C52" s="31"/>
      <c r="D52" s="133"/>
      <c r="E52" s="2"/>
      <c r="F52" s="8"/>
      <c r="G52" s="8">
        <v>9707.35</v>
      </c>
      <c r="H52" s="8">
        <v>8.8000000000000007</v>
      </c>
    </row>
    <row r="53" spans="2:8">
      <c r="B53" s="2" t="s">
        <v>112</v>
      </c>
      <c r="C53" s="31"/>
      <c r="D53" s="133"/>
      <c r="E53" s="2"/>
      <c r="F53" s="8"/>
      <c r="G53" s="8">
        <v>109304.06000000001</v>
      </c>
      <c r="H53" s="8">
        <v>99.12</v>
      </c>
    </row>
    <row r="54" spans="2:8">
      <c r="B54" s="2" t="s">
        <v>113</v>
      </c>
      <c r="C54" s="31"/>
      <c r="D54" s="133"/>
      <c r="E54" s="2"/>
      <c r="F54" s="8"/>
      <c r="G54" s="8">
        <v>968.93862608999734</v>
      </c>
      <c r="H54" s="8">
        <v>0.87999999999999545</v>
      </c>
    </row>
    <row r="55" spans="2:8">
      <c r="B55" s="2" t="s">
        <v>114</v>
      </c>
      <c r="C55" s="31"/>
      <c r="D55" s="133"/>
      <c r="E55" s="2"/>
      <c r="F55" s="8"/>
      <c r="G55" s="8">
        <v>110272.99862609</v>
      </c>
      <c r="H55" s="8">
        <v>100</v>
      </c>
    </row>
    <row r="56" spans="2:8">
      <c r="B56" s="1" t="s">
        <v>115</v>
      </c>
    </row>
    <row r="57" spans="2:8">
      <c r="B57" s="1" t="s">
        <v>116</v>
      </c>
    </row>
    <row r="58" spans="2:8">
      <c r="B58" s="2" t="s">
        <v>117</v>
      </c>
      <c r="C58" s="37">
        <v>44500</v>
      </c>
    </row>
    <row r="59" spans="2:8" ht="25.5">
      <c r="B59" s="9" t="s">
        <v>118</v>
      </c>
      <c r="C59" s="29" t="s">
        <v>119</v>
      </c>
    </row>
    <row r="60" spans="2:8">
      <c r="B60" s="2"/>
    </row>
    <row r="61" spans="2:8">
      <c r="B61" s="2" t="s">
        <v>120</v>
      </c>
    </row>
    <row r="62" spans="2:8">
      <c r="B62" s="2" t="s">
        <v>121</v>
      </c>
    </row>
    <row r="63" spans="2:8">
      <c r="B63" s="2" t="s">
        <v>2660</v>
      </c>
      <c r="C63" s="31"/>
    </row>
    <row r="64" spans="2:8">
      <c r="B64" s="2" t="s">
        <v>2659</v>
      </c>
      <c r="C64" s="31"/>
    </row>
    <row r="65" spans="2:4">
      <c r="B65" s="2" t="s">
        <v>2658</v>
      </c>
      <c r="C65" s="31"/>
    </row>
    <row r="66" spans="2:4">
      <c r="B66" s="2" t="s">
        <v>2657</v>
      </c>
      <c r="C66" s="31"/>
    </row>
    <row r="67" spans="2:4">
      <c r="B67" s="2" t="s">
        <v>2656</v>
      </c>
      <c r="C67" s="31"/>
    </row>
    <row r="68" spans="2:4">
      <c r="B68" s="2" t="s">
        <v>2655</v>
      </c>
      <c r="C68" s="31"/>
    </row>
    <row r="69" spans="2:4">
      <c r="B69" s="2" t="s">
        <v>2654</v>
      </c>
      <c r="C69" s="31"/>
    </row>
    <row r="70" spans="2:4">
      <c r="B70" s="2" t="s">
        <v>2653</v>
      </c>
      <c r="C70" s="31"/>
    </row>
    <row r="71" spans="2:4">
      <c r="B71" s="2" t="s">
        <v>2652</v>
      </c>
      <c r="C71" s="31"/>
    </row>
    <row r="72" spans="2:4">
      <c r="B72" s="2" t="s">
        <v>2651</v>
      </c>
      <c r="C72" s="31"/>
    </row>
    <row r="73" spans="2:4">
      <c r="B73" s="2" t="s">
        <v>2650</v>
      </c>
      <c r="C73" s="31"/>
    </row>
    <row r="74" spans="2:4">
      <c r="B74" s="2" t="s">
        <v>2649</v>
      </c>
      <c r="C74" s="31"/>
    </row>
    <row r="75" spans="2:4">
      <c r="B75" s="45" t="s">
        <v>1537</v>
      </c>
      <c r="C75" s="31"/>
      <c r="D75" s="1"/>
    </row>
    <row r="76" spans="2:4">
      <c r="B76" s="45" t="s">
        <v>2648</v>
      </c>
      <c r="D76" s="1"/>
    </row>
    <row r="77" spans="2:4">
      <c r="D77" s="1"/>
    </row>
    <row r="78" spans="2:4">
      <c r="B78" s="141" t="s">
        <v>2080</v>
      </c>
      <c r="C78" s="140"/>
      <c r="D78" s="139"/>
    </row>
    <row r="79" spans="2:4" ht="30">
      <c r="B79" s="137" t="s">
        <v>2079</v>
      </c>
      <c r="C79" s="138" t="s">
        <v>2078</v>
      </c>
      <c r="D79" s="137" t="s">
        <v>2077</v>
      </c>
    </row>
    <row r="80" spans="2:4">
      <c r="B80" s="114" t="s">
        <v>920</v>
      </c>
      <c r="C80" s="174">
        <v>90</v>
      </c>
      <c r="D80" s="175">
        <v>2.34</v>
      </c>
    </row>
    <row r="81" spans="2:4">
      <c r="B81" s="114" t="s">
        <v>932</v>
      </c>
      <c r="C81" s="136">
        <v>50</v>
      </c>
      <c r="D81" s="175">
        <v>1.46</v>
      </c>
    </row>
    <row r="82" spans="2:4">
      <c r="B82" s="114" t="s">
        <v>2395</v>
      </c>
      <c r="C82" s="174">
        <v>50</v>
      </c>
      <c r="D82" s="175">
        <v>1.45</v>
      </c>
    </row>
    <row r="83" spans="2:4">
      <c r="D83" s="1"/>
    </row>
  </sheetData>
  <mergeCells count="3">
    <mergeCell ref="B1:E1"/>
    <mergeCell ref="C3:C7"/>
    <mergeCell ref="D3:D7"/>
  </mergeCells>
  <hyperlinks>
    <hyperlink ref="A1" location="Index!A1" display="Index" xr:uid="{6511B9C5-887E-490D-BAB1-E906BE7F7B12}"/>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F586A-68EB-4AC8-8E06-4215CC100DC0}">
  <dimension ref="A1:IV89"/>
  <sheetViews>
    <sheetView workbookViewId="0">
      <selection activeCell="B1" sqref="B1:E1"/>
    </sheetView>
  </sheetViews>
  <sheetFormatPr defaultRowHeight="12.75"/>
  <cols>
    <col min="1" max="1" width="5.42578125" style="1" bestFit="1" customWidth="1"/>
    <col min="2" max="2" width="81.140625" style="1" bestFit="1" customWidth="1"/>
    <col min="3" max="3" width="20.7109375" style="29" customWidth="1"/>
    <col min="4" max="4" width="23.7109375" style="134" bestFit="1" customWidth="1"/>
    <col min="5" max="5" width="14.85546875" style="1" bestFit="1" customWidth="1"/>
    <col min="6" max="6" width="10.5703125" style="4" bestFit="1" customWidth="1"/>
    <col min="7" max="7" width="18.140625" style="4" bestFit="1" customWidth="1"/>
    <col min="8" max="8" width="9.140625" style="4" bestFit="1"/>
    <col min="9" max="16384" width="9.140625" style="1"/>
  </cols>
  <sheetData>
    <row r="1" spans="1:256">
      <c r="A1" s="3" t="s">
        <v>0</v>
      </c>
      <c r="B1" s="405" t="s">
        <v>12</v>
      </c>
      <c r="C1" s="405"/>
      <c r="D1" s="405"/>
      <c r="E1" s="405"/>
    </row>
    <row r="2" spans="1:256" ht="13.5" thickBot="1"/>
    <row r="3" spans="1:256" ht="15">
      <c r="A3" s="10"/>
      <c r="B3" s="185" t="s">
        <v>2742</v>
      </c>
      <c r="C3" s="458"/>
      <c r="D3" s="418"/>
      <c r="E3" s="10"/>
      <c r="F3" s="12"/>
      <c r="G3" s="12"/>
      <c r="H3" s="12"/>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45">
      <c r="A4" s="10"/>
      <c r="B4" s="184" t="s">
        <v>2741</v>
      </c>
      <c r="C4" s="459"/>
      <c r="D4" s="419"/>
      <c r="E4" s="10"/>
      <c r="F4" s="12"/>
      <c r="G4" s="12"/>
      <c r="H4" s="12"/>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184" t="s">
        <v>2740</v>
      </c>
      <c r="C5" s="459"/>
      <c r="D5" s="419"/>
      <c r="E5" s="10"/>
      <c r="F5" s="12"/>
      <c r="G5" s="12"/>
      <c r="H5" s="12"/>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45.75" thickBot="1">
      <c r="A6" s="10"/>
      <c r="B6" s="183" t="s">
        <v>2739</v>
      </c>
      <c r="C6" s="460"/>
      <c r="D6" s="420"/>
      <c r="E6" s="10"/>
      <c r="F6" s="12"/>
      <c r="G6" s="12"/>
      <c r="H6" s="12"/>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c r="A7" s="10"/>
      <c r="B7" s="10"/>
      <c r="C7" s="17" t="s">
        <v>918</v>
      </c>
      <c r="D7" s="17" t="s">
        <v>919</v>
      </c>
      <c r="E7" s="10"/>
      <c r="F7" s="12"/>
      <c r="G7" s="12"/>
      <c r="H7" s="12"/>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9" spans="1:256">
      <c r="B9" s="1" t="s">
        <v>93</v>
      </c>
    </row>
    <row r="11" spans="1:256">
      <c r="B11" s="6" t="s">
        <v>94</v>
      </c>
      <c r="C11" s="30" t="s">
        <v>95</v>
      </c>
      <c r="D11" s="153" t="s">
        <v>96</v>
      </c>
      <c r="E11" s="6" t="s">
        <v>97</v>
      </c>
      <c r="F11" s="7" t="s">
        <v>98</v>
      </c>
      <c r="G11" s="7" t="s">
        <v>99</v>
      </c>
      <c r="H11" s="7" t="s">
        <v>100</v>
      </c>
    </row>
    <row r="12" spans="1:256">
      <c r="B12" s="2" t="s">
        <v>101</v>
      </c>
    </row>
    <row r="13" spans="1:256">
      <c r="B13" s="2" t="s">
        <v>102</v>
      </c>
    </row>
    <row r="14" spans="1:256">
      <c r="B14" s="2" t="s">
        <v>103</v>
      </c>
    </row>
    <row r="15" spans="1:256">
      <c r="B15" s="1" t="s">
        <v>2738</v>
      </c>
      <c r="C15" s="29">
        <v>4.0599999999999996</v>
      </c>
      <c r="D15" s="134" t="s">
        <v>104</v>
      </c>
      <c r="E15" s="1" t="s">
        <v>2737</v>
      </c>
      <c r="F15" s="4">
        <v>7500000</v>
      </c>
      <c r="G15" s="4">
        <v>7433.25</v>
      </c>
      <c r="H15" s="4">
        <v>12.48</v>
      </c>
    </row>
    <row r="16" spans="1:256">
      <c r="B16" s="1" t="s">
        <v>2736</v>
      </c>
      <c r="C16" s="29">
        <v>4.4800000000000004</v>
      </c>
      <c r="D16" s="134" t="s">
        <v>104</v>
      </c>
      <c r="E16" s="1" t="s">
        <v>2735</v>
      </c>
      <c r="F16" s="4">
        <v>5000000</v>
      </c>
      <c r="G16" s="4">
        <v>5064.7</v>
      </c>
      <c r="H16" s="4">
        <v>8.51</v>
      </c>
    </row>
    <row r="17" spans="2:8">
      <c r="B17" s="1" t="s">
        <v>2734</v>
      </c>
      <c r="C17" s="29">
        <v>4.38</v>
      </c>
      <c r="D17" s="134" t="s">
        <v>104</v>
      </c>
      <c r="E17" s="1" t="s">
        <v>2733</v>
      </c>
      <c r="F17" s="4">
        <v>5000000</v>
      </c>
      <c r="G17" s="4">
        <v>4982.8500000000004</v>
      </c>
      <c r="H17" s="4">
        <v>8.3699999999999992</v>
      </c>
    </row>
    <row r="18" spans="2:8">
      <c r="B18" s="1" t="s">
        <v>2385</v>
      </c>
      <c r="C18" s="29">
        <v>4.24</v>
      </c>
      <c r="D18" s="134" t="s">
        <v>104</v>
      </c>
      <c r="E18" s="1" t="s">
        <v>685</v>
      </c>
      <c r="F18" s="4">
        <v>4000000</v>
      </c>
      <c r="G18" s="4">
        <v>4113.83</v>
      </c>
      <c r="H18" s="4">
        <v>6.91</v>
      </c>
    </row>
    <row r="19" spans="2:8">
      <c r="B19" s="1" t="s">
        <v>2732</v>
      </c>
      <c r="C19" s="29">
        <v>5.22</v>
      </c>
      <c r="D19" s="134" t="s">
        <v>104</v>
      </c>
      <c r="E19" s="1" t="s">
        <v>2731</v>
      </c>
      <c r="F19" s="4">
        <v>1000000</v>
      </c>
      <c r="G19" s="4">
        <v>1098.6400000000001</v>
      </c>
      <c r="H19" s="4">
        <v>1.84</v>
      </c>
    </row>
    <row r="20" spans="2:8">
      <c r="B20" s="1" t="s">
        <v>2730</v>
      </c>
      <c r="C20" s="29">
        <v>4.01</v>
      </c>
      <c r="D20" s="134" t="s">
        <v>104</v>
      </c>
      <c r="E20" s="1" t="s">
        <v>870</v>
      </c>
      <c r="F20" s="4">
        <v>500000</v>
      </c>
      <c r="G20" s="4">
        <v>511.37</v>
      </c>
      <c r="H20" s="4">
        <v>0.86</v>
      </c>
    </row>
    <row r="21" spans="2:8">
      <c r="B21" s="2" t="s">
        <v>106</v>
      </c>
      <c r="C21" s="31"/>
      <c r="D21" s="133"/>
      <c r="E21" s="2"/>
      <c r="F21" s="8"/>
      <c r="G21" s="8">
        <f>SUM(G15:G20)</f>
        <v>23204.640000000003</v>
      </c>
      <c r="H21" s="8">
        <f>SUM(H15:H20)</f>
        <v>38.97</v>
      </c>
    </row>
    <row r="22" spans="2:8">
      <c r="B22" s="2" t="s">
        <v>302</v>
      </c>
    </row>
    <row r="23" spans="2:8">
      <c r="B23" s="1" t="s">
        <v>799</v>
      </c>
      <c r="C23" s="29">
        <v>5.31</v>
      </c>
      <c r="D23" s="134" t="s">
        <v>303</v>
      </c>
      <c r="E23" s="1" t="s">
        <v>800</v>
      </c>
      <c r="F23" s="4">
        <v>450</v>
      </c>
      <c r="G23" s="4">
        <v>4534.5200000000004</v>
      </c>
      <c r="H23" s="4">
        <v>7.61</v>
      </c>
    </row>
    <row r="24" spans="2:8">
      <c r="B24" s="1" t="s">
        <v>1311</v>
      </c>
      <c r="C24" s="29">
        <v>6.67</v>
      </c>
      <c r="D24" s="134" t="s">
        <v>617</v>
      </c>
      <c r="E24" s="1" t="s">
        <v>618</v>
      </c>
      <c r="F24" s="4">
        <v>340</v>
      </c>
      <c r="G24" s="4">
        <v>3417.69</v>
      </c>
      <c r="H24" s="4">
        <v>5.74</v>
      </c>
    </row>
    <row r="25" spans="2:8">
      <c r="B25" s="1" t="s">
        <v>2475</v>
      </c>
      <c r="C25" s="29">
        <v>4.8</v>
      </c>
      <c r="D25" s="134" t="s">
        <v>303</v>
      </c>
      <c r="E25" s="1" t="s">
        <v>2474</v>
      </c>
      <c r="F25" s="4">
        <v>300</v>
      </c>
      <c r="G25" s="4">
        <v>2995.41</v>
      </c>
      <c r="H25" s="4">
        <v>5.03</v>
      </c>
    </row>
    <row r="26" spans="2:8">
      <c r="B26" s="1" t="s">
        <v>2362</v>
      </c>
      <c r="C26" s="29">
        <v>5.16</v>
      </c>
      <c r="D26" s="134" t="s">
        <v>303</v>
      </c>
      <c r="E26" s="1" t="s">
        <v>2361</v>
      </c>
      <c r="F26" s="4">
        <v>250</v>
      </c>
      <c r="G26" s="4">
        <v>2568.09</v>
      </c>
      <c r="H26" s="4">
        <v>4.3099999999999996</v>
      </c>
    </row>
    <row r="27" spans="2:8">
      <c r="B27" s="1" t="s">
        <v>2729</v>
      </c>
      <c r="C27" s="29">
        <v>5.35</v>
      </c>
      <c r="D27" s="134" t="s">
        <v>310</v>
      </c>
      <c r="E27" s="1" t="s">
        <v>793</v>
      </c>
      <c r="F27" s="4">
        <v>250</v>
      </c>
      <c r="G27" s="4">
        <v>2499.96</v>
      </c>
      <c r="H27" s="4">
        <v>4.2</v>
      </c>
    </row>
    <row r="28" spans="2:8">
      <c r="B28" s="1" t="s">
        <v>2728</v>
      </c>
      <c r="C28" s="29">
        <v>6.01</v>
      </c>
      <c r="D28" s="134" t="s">
        <v>303</v>
      </c>
      <c r="E28" s="1" t="s">
        <v>2727</v>
      </c>
      <c r="F28" s="4">
        <v>250</v>
      </c>
      <c r="G28" s="4">
        <v>2489.61</v>
      </c>
      <c r="H28" s="4">
        <v>4.18</v>
      </c>
    </row>
    <row r="29" spans="2:8">
      <c r="B29" s="1" t="s">
        <v>2678</v>
      </c>
      <c r="C29" s="29">
        <v>6.72</v>
      </c>
      <c r="D29" s="134" t="s">
        <v>310</v>
      </c>
      <c r="E29" s="1" t="s">
        <v>2677</v>
      </c>
      <c r="F29" s="4">
        <v>200</v>
      </c>
      <c r="G29" s="4">
        <v>2005.96</v>
      </c>
      <c r="H29" s="4">
        <v>3.37</v>
      </c>
    </row>
    <row r="30" spans="2:8">
      <c r="B30" s="1" t="s">
        <v>2467</v>
      </c>
      <c r="C30" s="29">
        <v>6.08</v>
      </c>
      <c r="D30" s="134" t="s">
        <v>303</v>
      </c>
      <c r="E30" s="1" t="s">
        <v>2466</v>
      </c>
      <c r="F30" s="4">
        <v>150</v>
      </c>
      <c r="G30" s="4">
        <v>1507.91</v>
      </c>
      <c r="H30" s="4">
        <v>2.5299999999999998</v>
      </c>
    </row>
    <row r="31" spans="2:8">
      <c r="B31" s="1" t="s">
        <v>2726</v>
      </c>
      <c r="C31" s="29">
        <v>6.66</v>
      </c>
      <c r="D31" s="134" t="s">
        <v>310</v>
      </c>
      <c r="E31" s="1" t="s">
        <v>2725</v>
      </c>
      <c r="F31" s="4">
        <v>150</v>
      </c>
      <c r="G31" s="4">
        <v>1498.84</v>
      </c>
      <c r="H31" s="4">
        <v>2.52</v>
      </c>
    </row>
    <row r="32" spans="2:8">
      <c r="B32" s="1" t="s">
        <v>1303</v>
      </c>
      <c r="C32" s="29">
        <v>6.55</v>
      </c>
      <c r="D32" s="134" t="s">
        <v>303</v>
      </c>
      <c r="E32" s="1" t="s">
        <v>306</v>
      </c>
      <c r="F32" s="4">
        <v>150</v>
      </c>
      <c r="G32" s="4">
        <v>1490.41</v>
      </c>
      <c r="H32" s="4">
        <v>2.5</v>
      </c>
    </row>
    <row r="33" spans="2:8">
      <c r="B33" s="1" t="s">
        <v>2724</v>
      </c>
      <c r="C33" s="29">
        <v>5.89</v>
      </c>
      <c r="D33" s="134" t="s">
        <v>303</v>
      </c>
      <c r="E33" s="1" t="s">
        <v>2723</v>
      </c>
      <c r="F33" s="4">
        <v>150</v>
      </c>
      <c r="G33" s="4">
        <v>1489.1</v>
      </c>
      <c r="H33" s="4">
        <v>2.5</v>
      </c>
    </row>
    <row r="34" spans="2:8">
      <c r="B34" s="1" t="s">
        <v>2722</v>
      </c>
      <c r="C34" s="29">
        <v>6.66</v>
      </c>
      <c r="D34" s="134" t="s">
        <v>303</v>
      </c>
      <c r="E34" s="1" t="s">
        <v>308</v>
      </c>
      <c r="F34" s="4">
        <v>150</v>
      </c>
      <c r="G34" s="4">
        <v>1480.52</v>
      </c>
      <c r="H34" s="4">
        <v>2.4900000000000002</v>
      </c>
    </row>
    <row r="35" spans="2:8">
      <c r="B35" s="1" t="s">
        <v>2721</v>
      </c>
      <c r="C35" s="29">
        <v>5.57</v>
      </c>
      <c r="D35" s="134" t="s">
        <v>303</v>
      </c>
      <c r="E35" s="1" t="s">
        <v>2720</v>
      </c>
      <c r="F35" s="4">
        <v>100000</v>
      </c>
      <c r="G35" s="4">
        <v>1058.52</v>
      </c>
      <c r="H35" s="4">
        <v>1.78</v>
      </c>
    </row>
    <row r="36" spans="2:8">
      <c r="B36" s="1" t="s">
        <v>2719</v>
      </c>
      <c r="C36" s="29">
        <v>6.05</v>
      </c>
      <c r="D36" s="134" t="s">
        <v>310</v>
      </c>
      <c r="E36" s="1" t="s">
        <v>2718</v>
      </c>
      <c r="F36" s="4">
        <v>50000</v>
      </c>
      <c r="G36" s="4">
        <v>504</v>
      </c>
      <c r="H36" s="4">
        <v>0.85</v>
      </c>
    </row>
    <row r="37" spans="2:8">
      <c r="B37" s="2" t="s">
        <v>324</v>
      </c>
      <c r="C37" s="31"/>
      <c r="D37" s="133"/>
      <c r="E37" s="2"/>
      <c r="F37" s="8"/>
      <c r="G37" s="8">
        <f>SUM(G23:G36)</f>
        <v>29540.54</v>
      </c>
      <c r="H37" s="8">
        <f>SUM(H23:H36)</f>
        <v>49.610000000000007</v>
      </c>
    </row>
    <row r="38" spans="2:8">
      <c r="B38" s="2" t="s">
        <v>381</v>
      </c>
      <c r="C38" s="31"/>
      <c r="D38" s="133"/>
      <c r="E38" s="2"/>
      <c r="F38" s="8"/>
      <c r="G38" s="8">
        <v>5800.99</v>
      </c>
      <c r="H38" s="8">
        <v>9.74</v>
      </c>
    </row>
    <row r="39" spans="2:8">
      <c r="B39" s="2" t="s">
        <v>112</v>
      </c>
      <c r="C39" s="31"/>
      <c r="D39" s="133"/>
      <c r="E39" s="2"/>
      <c r="F39" s="8"/>
      <c r="G39" s="8">
        <f>+G21+G37+G38</f>
        <v>58546.170000000006</v>
      </c>
      <c r="H39" s="8">
        <f>+H21+H37+H38</f>
        <v>98.320000000000007</v>
      </c>
    </row>
    <row r="40" spans="2:8">
      <c r="B40" s="2" t="s">
        <v>198</v>
      </c>
      <c r="C40" s="31"/>
      <c r="D40" s="133"/>
      <c r="E40" s="2"/>
      <c r="F40" s="8"/>
      <c r="G40" s="8">
        <f>+G41-G39</f>
        <v>1002.7847680999912</v>
      </c>
      <c r="H40" s="8">
        <f>+H41-H39</f>
        <v>1.6799999999999926</v>
      </c>
    </row>
    <row r="41" spans="2:8">
      <c r="B41" s="2" t="s">
        <v>114</v>
      </c>
      <c r="C41" s="31"/>
      <c r="D41" s="133"/>
      <c r="E41" s="2"/>
      <c r="F41" s="8"/>
      <c r="G41" s="8">
        <v>59548.954768099997</v>
      </c>
      <c r="H41" s="8">
        <v>100</v>
      </c>
    </row>
    <row r="42" spans="2:8">
      <c r="B42" s="1" t="s">
        <v>115</v>
      </c>
    </row>
    <row r="43" spans="2:8">
      <c r="B43" s="1" t="s">
        <v>116</v>
      </c>
    </row>
    <row r="44" spans="2:8">
      <c r="B44" s="2" t="s">
        <v>117</v>
      </c>
      <c r="C44" s="37">
        <v>44500</v>
      </c>
    </row>
    <row r="45" spans="2:8" ht="25.5">
      <c r="B45" s="9" t="s">
        <v>118</v>
      </c>
      <c r="C45" s="29" t="s">
        <v>119</v>
      </c>
    </row>
    <row r="46" spans="2:8">
      <c r="B46" s="2"/>
    </row>
    <row r="47" spans="2:8">
      <c r="B47" s="2" t="s">
        <v>120</v>
      </c>
    </row>
    <row r="48" spans="2:8">
      <c r="B48" s="2" t="s">
        <v>121</v>
      </c>
    </row>
    <row r="49" spans="2:9">
      <c r="B49" s="2" t="s">
        <v>2717</v>
      </c>
      <c r="C49" s="31"/>
    </row>
    <row r="50" spans="2:9">
      <c r="B50" s="2" t="s">
        <v>2716</v>
      </c>
      <c r="C50" s="31"/>
    </row>
    <row r="51" spans="2:9">
      <c r="B51" s="2" t="s">
        <v>2715</v>
      </c>
      <c r="C51" s="31"/>
    </row>
    <row r="52" spans="2:9">
      <c r="B52" s="2" t="s">
        <v>2714</v>
      </c>
      <c r="C52" s="31"/>
    </row>
    <row r="53" spans="2:9">
      <c r="B53" s="2" t="s">
        <v>2713</v>
      </c>
      <c r="C53" s="31"/>
    </row>
    <row r="54" spans="2:9">
      <c r="B54" s="2" t="s">
        <v>2712</v>
      </c>
      <c r="C54" s="31"/>
    </row>
    <row r="55" spans="2:9">
      <c r="B55" s="2" t="s">
        <v>2711</v>
      </c>
      <c r="C55" s="31"/>
    </row>
    <row r="56" spans="2:9">
      <c r="B56" s="2" t="s">
        <v>2710</v>
      </c>
      <c r="C56" s="31"/>
    </row>
    <row r="57" spans="2:9">
      <c r="B57" s="2" t="s">
        <v>122</v>
      </c>
      <c r="C57" s="31"/>
      <c r="D57" s="1"/>
    </row>
    <row r="58" spans="2:9">
      <c r="B58" s="45" t="s">
        <v>2709</v>
      </c>
      <c r="D58" s="1"/>
    </row>
    <row r="59" spans="2:9">
      <c r="D59" s="1"/>
    </row>
    <row r="60" spans="2:9" ht="15">
      <c r="B60" s="182" t="s">
        <v>2708</v>
      </c>
      <c r="D60" s="1"/>
    </row>
    <row r="61" spans="2:9">
      <c r="D61" s="1"/>
    </row>
    <row r="62" spans="2:9">
      <c r="B62" s="45" t="s">
        <v>2707</v>
      </c>
      <c r="D62" s="1"/>
    </row>
    <row r="63" spans="2:9">
      <c r="B63" s="461" t="s">
        <v>2706</v>
      </c>
      <c r="C63" s="457" t="s">
        <v>2705</v>
      </c>
      <c r="D63" s="457"/>
      <c r="E63" s="463" t="s">
        <v>2704</v>
      </c>
      <c r="F63" s="457" t="s">
        <v>2703</v>
      </c>
      <c r="I63" s="4"/>
    </row>
    <row r="64" spans="2:9">
      <c r="B64" s="462"/>
      <c r="C64" s="457"/>
      <c r="D64" s="457"/>
      <c r="E64" s="464"/>
      <c r="F64" s="457"/>
      <c r="I64" s="181"/>
    </row>
    <row r="65" spans="2:9" ht="15">
      <c r="B65" s="180" t="s">
        <v>2702</v>
      </c>
      <c r="C65" s="456" t="s">
        <v>2695</v>
      </c>
      <c r="D65" s="456"/>
      <c r="E65" s="179">
        <v>-100000000</v>
      </c>
      <c r="F65" s="120">
        <v>-1.68</v>
      </c>
      <c r="G65" s="178"/>
      <c r="I65" s="181"/>
    </row>
    <row r="66" spans="2:9" ht="15">
      <c r="B66" s="180" t="s">
        <v>2701</v>
      </c>
      <c r="C66" s="456" t="s">
        <v>2695</v>
      </c>
      <c r="D66" s="456"/>
      <c r="E66" s="179">
        <v>-150000000</v>
      </c>
      <c r="F66" s="120">
        <v>-2.5</v>
      </c>
      <c r="G66" s="178"/>
      <c r="I66" s="181"/>
    </row>
    <row r="67" spans="2:9" ht="15">
      <c r="B67" s="180" t="s">
        <v>2700</v>
      </c>
      <c r="C67" s="456" t="s">
        <v>2695</v>
      </c>
      <c r="D67" s="456"/>
      <c r="E67" s="179">
        <v>-250000000</v>
      </c>
      <c r="F67" s="120">
        <v>-4.1900000000000004</v>
      </c>
      <c r="G67" s="178"/>
    </row>
    <row r="68" spans="2:9" ht="15">
      <c r="B68" s="180" t="s">
        <v>2699</v>
      </c>
      <c r="C68" s="456" t="s">
        <v>2695</v>
      </c>
      <c r="D68" s="456"/>
      <c r="E68" s="179">
        <v>-150000000</v>
      </c>
      <c r="F68" s="120">
        <v>-2.5</v>
      </c>
      <c r="G68" s="178"/>
    </row>
    <row r="69" spans="2:9" ht="15">
      <c r="B69" s="180" t="s">
        <v>2698</v>
      </c>
      <c r="C69" s="456" t="s">
        <v>2695</v>
      </c>
      <c r="D69" s="456"/>
      <c r="E69" s="179">
        <v>-50000000</v>
      </c>
      <c r="F69" s="120">
        <v>-0.84</v>
      </c>
      <c r="G69" s="178"/>
    </row>
    <row r="70" spans="2:9" ht="15">
      <c r="B70" s="180" t="s">
        <v>2697</v>
      </c>
      <c r="C70" s="456" t="s">
        <v>2695</v>
      </c>
      <c r="D70" s="456"/>
      <c r="E70" s="179">
        <v>-100000000</v>
      </c>
      <c r="F70" s="120">
        <v>-1.68</v>
      </c>
      <c r="G70" s="178"/>
    </row>
    <row r="71" spans="2:9" ht="15">
      <c r="B71" s="180" t="s">
        <v>2696</v>
      </c>
      <c r="C71" s="456" t="s">
        <v>2695</v>
      </c>
      <c r="D71" s="456"/>
      <c r="E71" s="179">
        <v>-250000000</v>
      </c>
      <c r="F71" s="120">
        <v>-4.16</v>
      </c>
      <c r="G71" s="178"/>
    </row>
    <row r="72" spans="2:9">
      <c r="D72" s="1"/>
    </row>
    <row r="73" spans="2:9">
      <c r="D73" s="1"/>
    </row>
    <row r="74" spans="2:9" ht="15">
      <c r="B74" s="455" t="s">
        <v>2694</v>
      </c>
      <c r="C74" s="455"/>
      <c r="D74" s="455"/>
      <c r="E74" s="455"/>
      <c r="F74" s="455"/>
      <c r="G74" s="176"/>
    </row>
    <row r="75" spans="2:9" s="2" customFormat="1">
      <c r="C75" s="31"/>
      <c r="F75" s="8"/>
      <c r="G75" s="177"/>
      <c r="H75" s="8"/>
    </row>
    <row r="76" spans="2:9" ht="15">
      <c r="B76" s="455" t="s">
        <v>2693</v>
      </c>
      <c r="C76" s="455"/>
      <c r="D76" s="455"/>
      <c r="E76" s="455"/>
      <c r="F76" s="455"/>
      <c r="G76" s="176"/>
    </row>
    <row r="77" spans="2:9" s="2" customFormat="1">
      <c r="C77" s="31"/>
      <c r="F77" s="8"/>
      <c r="G77" s="177"/>
      <c r="H77" s="8"/>
    </row>
    <row r="78" spans="2:9" s="2" customFormat="1" ht="15">
      <c r="B78" s="455" t="s">
        <v>2692</v>
      </c>
      <c r="C78" s="455"/>
      <c r="D78" s="455"/>
      <c r="E78" s="455"/>
      <c r="F78" s="455"/>
      <c r="G78" s="177"/>
      <c r="H78" s="8"/>
    </row>
    <row r="79" spans="2:9" s="2" customFormat="1">
      <c r="C79" s="31"/>
      <c r="F79" s="8"/>
      <c r="G79" s="177"/>
      <c r="H79" s="8"/>
    </row>
    <row r="80" spans="2:9" ht="15">
      <c r="B80" s="455" t="s">
        <v>2691</v>
      </c>
      <c r="C80" s="455"/>
      <c r="D80" s="455"/>
      <c r="E80" s="455"/>
      <c r="F80" s="455"/>
      <c r="G80" s="176"/>
    </row>
    <row r="81" spans="2:8" s="2" customFormat="1">
      <c r="C81" s="31"/>
      <c r="F81" s="8"/>
      <c r="G81" s="177"/>
      <c r="H81" s="8"/>
    </row>
    <row r="82" spans="2:8" ht="15">
      <c r="B82" s="455" t="s">
        <v>2690</v>
      </c>
      <c r="C82" s="455"/>
      <c r="D82" s="455"/>
      <c r="E82" s="455"/>
      <c r="F82" s="455"/>
      <c r="G82" s="176"/>
    </row>
    <row r="83" spans="2:8" s="2" customFormat="1">
      <c r="C83" s="31"/>
      <c r="F83" s="8"/>
      <c r="G83" s="177"/>
      <c r="H83" s="8"/>
    </row>
    <row r="84" spans="2:8" ht="15">
      <c r="B84" s="455" t="s">
        <v>2689</v>
      </c>
      <c r="C84" s="455"/>
      <c r="D84" s="455"/>
      <c r="E84" s="455"/>
      <c r="F84" s="455"/>
      <c r="G84" s="176"/>
    </row>
    <row r="85" spans="2:8" s="2" customFormat="1">
      <c r="C85" s="31"/>
      <c r="F85" s="8"/>
      <c r="G85" s="177"/>
      <c r="H85" s="8"/>
    </row>
    <row r="86" spans="2:8" ht="15">
      <c r="B86" s="455" t="s">
        <v>2688</v>
      </c>
      <c r="C86" s="455"/>
      <c r="D86" s="455"/>
      <c r="E86" s="455"/>
      <c r="F86" s="455"/>
      <c r="G86" s="176"/>
    </row>
    <row r="87" spans="2:8">
      <c r="B87" s="2"/>
      <c r="C87" s="31"/>
      <c r="D87" s="2"/>
      <c r="E87" s="2"/>
      <c r="F87" s="8"/>
      <c r="G87" s="176"/>
    </row>
    <row r="88" spans="2:8">
      <c r="B88" s="2"/>
      <c r="C88" s="31"/>
      <c r="D88" s="2"/>
      <c r="E88" s="2"/>
      <c r="F88" s="8"/>
      <c r="G88" s="176"/>
    </row>
    <row r="89" spans="2:8">
      <c r="D89" s="1"/>
    </row>
  </sheetData>
  <mergeCells count="21">
    <mergeCell ref="B1:E1"/>
    <mergeCell ref="C3:C6"/>
    <mergeCell ref="D3:D6"/>
    <mergeCell ref="B63:B64"/>
    <mergeCell ref="C63:D64"/>
    <mergeCell ref="E63:E64"/>
    <mergeCell ref="F63:F64"/>
    <mergeCell ref="C65:D65"/>
    <mergeCell ref="C66:D66"/>
    <mergeCell ref="B80:F80"/>
    <mergeCell ref="C67:D67"/>
    <mergeCell ref="C68:D68"/>
    <mergeCell ref="B82:F82"/>
    <mergeCell ref="B84:F84"/>
    <mergeCell ref="B86:F86"/>
    <mergeCell ref="C69:D69"/>
    <mergeCell ref="C70:D70"/>
    <mergeCell ref="C71:D71"/>
    <mergeCell ref="B74:F74"/>
    <mergeCell ref="B76:F76"/>
    <mergeCell ref="B78:F78"/>
  </mergeCells>
  <hyperlinks>
    <hyperlink ref="A1" location="Index!A1" display="Index" xr:uid="{24A086DB-2870-4AB0-B11C-E68B5428DAD3}"/>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1C526-DDDC-45A8-9C07-C69D3F3C9D98}">
  <dimension ref="A1:IV57"/>
  <sheetViews>
    <sheetView workbookViewId="0">
      <selection activeCell="B1" sqref="B1:E1"/>
    </sheetView>
  </sheetViews>
  <sheetFormatPr defaultRowHeight="12.75"/>
  <cols>
    <col min="1" max="1" width="5.42578125" style="1" bestFit="1" customWidth="1"/>
    <col min="2" max="2" width="81.140625" style="1" bestFit="1" customWidth="1"/>
    <col min="3" max="3" width="20.7109375" style="29" customWidth="1"/>
    <col min="4" max="4" width="20.7109375" style="134" customWidth="1"/>
    <col min="5" max="5" width="14.5703125" style="1" bestFit="1" customWidth="1"/>
    <col min="6" max="6" width="10.28515625" style="4" bestFit="1" customWidth="1"/>
    <col min="7" max="7" width="18.140625" style="4" bestFit="1" customWidth="1"/>
    <col min="8" max="8" width="9.140625" style="4" bestFit="1"/>
    <col min="9" max="16384" width="9.140625" style="1"/>
  </cols>
  <sheetData>
    <row r="1" spans="1:256">
      <c r="A1" s="3" t="s">
        <v>0</v>
      </c>
      <c r="B1" s="405" t="s">
        <v>16</v>
      </c>
      <c r="C1" s="405"/>
      <c r="D1" s="405"/>
      <c r="E1" s="405"/>
    </row>
    <row r="2" spans="1:256" ht="13.5" thickBot="1"/>
    <row r="3" spans="1:256" ht="15">
      <c r="A3" s="10"/>
      <c r="B3" s="11" t="s">
        <v>2777</v>
      </c>
      <c r="C3" s="415"/>
      <c r="D3" s="418"/>
      <c r="E3" s="10"/>
      <c r="F3" s="12"/>
      <c r="G3" s="12"/>
      <c r="H3" s="12"/>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30">
      <c r="A4" s="10"/>
      <c r="B4" s="15" t="s">
        <v>2776</v>
      </c>
      <c r="C4" s="416"/>
      <c r="D4" s="419"/>
      <c r="E4" s="10"/>
      <c r="F4" s="12"/>
      <c r="G4" s="12"/>
      <c r="H4" s="12"/>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15" t="s">
        <v>915</v>
      </c>
      <c r="C5" s="416"/>
      <c r="D5" s="419"/>
      <c r="E5" s="10"/>
      <c r="F5" s="12"/>
      <c r="G5" s="12"/>
      <c r="H5" s="12"/>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15" t="s">
        <v>2775</v>
      </c>
      <c r="C6" s="416"/>
      <c r="D6" s="419"/>
      <c r="E6" s="10"/>
      <c r="F6" s="12"/>
      <c r="G6" s="12"/>
      <c r="H6" s="12"/>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75" thickBot="1">
      <c r="A7" s="10"/>
      <c r="B7" s="16" t="s">
        <v>2774</v>
      </c>
      <c r="C7" s="417"/>
      <c r="D7" s="420"/>
      <c r="E7" s="10"/>
      <c r="F7" s="12"/>
      <c r="G7" s="12"/>
      <c r="H7" s="12"/>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7" t="s">
        <v>918</v>
      </c>
      <c r="D8" s="17" t="s">
        <v>919</v>
      </c>
      <c r="E8" s="10"/>
      <c r="F8" s="12"/>
      <c r="G8" s="12"/>
      <c r="H8" s="12"/>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c r="B10" s="1" t="s">
        <v>93</v>
      </c>
    </row>
    <row r="12" spans="1:256">
      <c r="B12" s="6" t="s">
        <v>94</v>
      </c>
      <c r="C12" s="30" t="s">
        <v>95</v>
      </c>
      <c r="D12" s="153" t="s">
        <v>96</v>
      </c>
      <c r="E12" s="6" t="s">
        <v>97</v>
      </c>
      <c r="F12" s="7" t="s">
        <v>98</v>
      </c>
      <c r="G12" s="7" t="s">
        <v>99</v>
      </c>
      <c r="H12" s="7" t="s">
        <v>100</v>
      </c>
    </row>
    <row r="13" spans="1:256">
      <c r="B13" s="2" t="s">
        <v>101</v>
      </c>
    </row>
    <row r="14" spans="1:256">
      <c r="B14" s="2" t="s">
        <v>102</v>
      </c>
    </row>
    <row r="15" spans="1:256">
      <c r="B15" s="2" t="s">
        <v>103</v>
      </c>
    </row>
    <row r="16" spans="1:256">
      <c r="B16" s="1" t="s">
        <v>2773</v>
      </c>
      <c r="C16" s="29">
        <v>5.48</v>
      </c>
      <c r="D16" s="134" t="s">
        <v>104</v>
      </c>
      <c r="E16" s="1" t="s">
        <v>2772</v>
      </c>
      <c r="F16" s="4">
        <v>500000</v>
      </c>
      <c r="G16" s="4">
        <v>494.06</v>
      </c>
      <c r="H16" s="4">
        <v>8.65</v>
      </c>
    </row>
    <row r="17" spans="2:8">
      <c r="B17" s="1" t="s">
        <v>298</v>
      </c>
      <c r="C17" s="29">
        <v>6.39</v>
      </c>
      <c r="D17" s="134" t="s">
        <v>104</v>
      </c>
      <c r="E17" s="1" t="s">
        <v>299</v>
      </c>
      <c r="F17" s="4">
        <v>500000</v>
      </c>
      <c r="G17" s="4">
        <v>489.7</v>
      </c>
      <c r="H17" s="4">
        <v>8.57</v>
      </c>
    </row>
    <row r="18" spans="2:8">
      <c r="B18" s="1" t="s">
        <v>2771</v>
      </c>
      <c r="C18" s="29">
        <v>6.96</v>
      </c>
      <c r="D18" s="134" t="s">
        <v>104</v>
      </c>
      <c r="E18" s="1" t="s">
        <v>2770</v>
      </c>
      <c r="F18" s="4">
        <v>71000</v>
      </c>
      <c r="G18" s="4">
        <v>76.78</v>
      </c>
      <c r="H18" s="4">
        <v>1.34</v>
      </c>
    </row>
    <row r="19" spans="2:8">
      <c r="B19" s="1" t="s">
        <v>2385</v>
      </c>
      <c r="C19" s="29">
        <v>4.24</v>
      </c>
      <c r="D19" s="134" t="s">
        <v>104</v>
      </c>
      <c r="E19" s="1" t="s">
        <v>685</v>
      </c>
      <c r="F19" s="4">
        <v>2100</v>
      </c>
      <c r="G19" s="4">
        <v>2.16</v>
      </c>
      <c r="H19" s="4">
        <v>0.04</v>
      </c>
    </row>
    <row r="20" spans="2:8">
      <c r="B20" s="2" t="s">
        <v>106</v>
      </c>
      <c r="C20" s="31"/>
      <c r="D20" s="133"/>
      <c r="E20" s="2"/>
      <c r="F20" s="8"/>
      <c r="G20" s="8">
        <f>SUM(G12:G19)</f>
        <v>1062.7</v>
      </c>
      <c r="H20" s="8">
        <f>SUM(H12:H19)</f>
        <v>18.599999999999998</v>
      </c>
    </row>
    <row r="21" spans="2:8">
      <c r="B21" s="2" t="s">
        <v>302</v>
      </c>
    </row>
    <row r="22" spans="2:8">
      <c r="B22" s="1" t="s">
        <v>2769</v>
      </c>
      <c r="C22" s="29">
        <v>7</v>
      </c>
      <c r="D22" s="134" t="s">
        <v>303</v>
      </c>
      <c r="E22" s="1" t="s">
        <v>2768</v>
      </c>
      <c r="F22" s="4">
        <v>50</v>
      </c>
      <c r="G22" s="4">
        <v>558.66</v>
      </c>
      <c r="H22" s="4">
        <v>9.7799999999999994</v>
      </c>
    </row>
    <row r="23" spans="2:8">
      <c r="B23" s="1" t="s">
        <v>2767</v>
      </c>
      <c r="C23" s="29">
        <v>6.73</v>
      </c>
      <c r="D23" s="134" t="s">
        <v>303</v>
      </c>
      <c r="E23" s="1" t="s">
        <v>2766</v>
      </c>
      <c r="F23" s="4">
        <v>50</v>
      </c>
      <c r="G23" s="4">
        <v>551.34</v>
      </c>
      <c r="H23" s="4">
        <v>9.65</v>
      </c>
    </row>
    <row r="24" spans="2:8">
      <c r="B24" s="1" t="s">
        <v>2765</v>
      </c>
      <c r="C24" s="29">
        <v>6.6</v>
      </c>
      <c r="D24" s="134" t="s">
        <v>303</v>
      </c>
      <c r="E24" s="1" t="s">
        <v>2764</v>
      </c>
      <c r="F24" s="4">
        <v>50</v>
      </c>
      <c r="G24" s="4">
        <v>520.97</v>
      </c>
      <c r="H24" s="4">
        <v>9.1199999999999992</v>
      </c>
    </row>
    <row r="25" spans="2:8">
      <c r="B25" s="1" t="s">
        <v>2763</v>
      </c>
      <c r="C25" s="29">
        <v>6.95</v>
      </c>
      <c r="D25" s="134" t="s">
        <v>303</v>
      </c>
      <c r="E25" s="1" t="s">
        <v>2762</v>
      </c>
      <c r="F25" s="4">
        <v>50</v>
      </c>
      <c r="G25" s="4">
        <v>518.5</v>
      </c>
      <c r="H25" s="4">
        <v>9.08</v>
      </c>
    </row>
    <row r="26" spans="2:8">
      <c r="B26" s="1" t="s">
        <v>2761</v>
      </c>
      <c r="C26" s="29">
        <v>6.86</v>
      </c>
      <c r="D26" s="134" t="s">
        <v>303</v>
      </c>
      <c r="E26" s="1" t="s">
        <v>2760</v>
      </c>
      <c r="F26" s="4">
        <v>50</v>
      </c>
      <c r="G26" s="4">
        <v>515.23</v>
      </c>
      <c r="H26" s="4">
        <v>9.02</v>
      </c>
    </row>
    <row r="27" spans="2:8">
      <c r="B27" s="1" t="s">
        <v>2759</v>
      </c>
      <c r="C27" s="29">
        <v>7.05</v>
      </c>
      <c r="D27" s="134" t="s">
        <v>303</v>
      </c>
      <c r="E27" s="1" t="s">
        <v>2758</v>
      </c>
      <c r="F27" s="4">
        <v>50</v>
      </c>
      <c r="G27" s="4">
        <v>492.71</v>
      </c>
      <c r="H27" s="4">
        <v>8.6199999999999992</v>
      </c>
    </row>
    <row r="28" spans="2:8">
      <c r="B28" s="1" t="s">
        <v>2757</v>
      </c>
      <c r="C28" s="29">
        <v>6.95</v>
      </c>
      <c r="D28" s="134" t="s">
        <v>303</v>
      </c>
      <c r="E28" s="1" t="s">
        <v>2756</v>
      </c>
      <c r="F28" s="4">
        <v>30</v>
      </c>
      <c r="G28" s="4">
        <v>329.35</v>
      </c>
      <c r="H28" s="4">
        <v>5.77</v>
      </c>
    </row>
    <row r="29" spans="2:8">
      <c r="B29" s="2" t="s">
        <v>324</v>
      </c>
      <c r="C29" s="31"/>
      <c r="D29" s="133"/>
      <c r="E29" s="2"/>
      <c r="F29" s="8"/>
      <c r="G29" s="8">
        <f>SUM(G21:G28)</f>
        <v>3486.76</v>
      </c>
      <c r="H29" s="8">
        <f>SUM(H21:H28)</f>
        <v>61.039999999999992</v>
      </c>
    </row>
    <row r="30" spans="2:8">
      <c r="B30" s="2" t="s">
        <v>325</v>
      </c>
    </row>
    <row r="31" spans="2:8">
      <c r="B31" s="1" t="s">
        <v>2316</v>
      </c>
      <c r="C31" s="29">
        <v>5.9050000000000002</v>
      </c>
      <c r="D31" s="134" t="s">
        <v>303</v>
      </c>
      <c r="E31" s="1" t="s">
        <v>2315</v>
      </c>
      <c r="F31" s="4">
        <v>50</v>
      </c>
      <c r="G31" s="4">
        <v>517.04999999999995</v>
      </c>
      <c r="H31" s="4">
        <v>9.0500000000000007</v>
      </c>
    </row>
    <row r="32" spans="2:8">
      <c r="B32" s="2" t="s">
        <v>327</v>
      </c>
      <c r="C32" s="31"/>
      <c r="D32" s="133"/>
      <c r="E32" s="2"/>
      <c r="F32" s="8"/>
      <c r="G32" s="8">
        <f>SUM(G30:G31)</f>
        <v>517.04999999999995</v>
      </c>
      <c r="H32" s="8">
        <f>SUM(H30:H31)</f>
        <v>9.0500000000000007</v>
      </c>
    </row>
    <row r="33" spans="2:8">
      <c r="B33" s="2" t="s">
        <v>381</v>
      </c>
      <c r="C33" s="31"/>
      <c r="D33" s="133"/>
      <c r="E33" s="2"/>
      <c r="F33" s="8"/>
      <c r="G33" s="8">
        <v>478.86</v>
      </c>
      <c r="H33" s="8">
        <v>8.3800000000000008</v>
      </c>
    </row>
    <row r="34" spans="2:8">
      <c r="B34" s="2" t="s">
        <v>112</v>
      </c>
      <c r="C34" s="31"/>
      <c r="D34" s="133"/>
      <c r="E34" s="2"/>
      <c r="F34" s="8"/>
      <c r="G34" s="8">
        <v>5545.37</v>
      </c>
      <c r="H34" s="8">
        <v>97.07</v>
      </c>
    </row>
    <row r="35" spans="2:8">
      <c r="B35" s="2" t="s">
        <v>113</v>
      </c>
      <c r="C35" s="31"/>
      <c r="D35" s="133"/>
      <c r="E35" s="2"/>
      <c r="F35" s="8"/>
      <c r="G35" s="8">
        <v>167.23246129999973</v>
      </c>
      <c r="H35" s="8">
        <v>2.9300000000000068</v>
      </c>
    </row>
    <row r="36" spans="2:8">
      <c r="B36" s="2" t="s">
        <v>114</v>
      </c>
      <c r="C36" s="31"/>
      <c r="D36" s="133"/>
      <c r="E36" s="2"/>
      <c r="F36" s="8"/>
      <c r="G36" s="8">
        <v>5712.6024613</v>
      </c>
      <c r="H36" s="8">
        <v>100</v>
      </c>
    </row>
    <row r="37" spans="2:8">
      <c r="B37" s="1" t="s">
        <v>115</v>
      </c>
    </row>
    <row r="38" spans="2:8">
      <c r="B38" s="1" t="s">
        <v>116</v>
      </c>
    </row>
    <row r="39" spans="2:8">
      <c r="B39" s="2" t="s">
        <v>117</v>
      </c>
      <c r="C39" s="37">
        <v>44500</v>
      </c>
    </row>
    <row r="40" spans="2:8" ht="25.5">
      <c r="B40" s="9" t="s">
        <v>118</v>
      </c>
      <c r="C40" s="29" t="s">
        <v>119</v>
      </c>
    </row>
    <row r="41" spans="2:8">
      <c r="B41" s="2"/>
    </row>
    <row r="42" spans="2:8">
      <c r="B42" s="2" t="s">
        <v>120</v>
      </c>
    </row>
    <row r="43" spans="2:8">
      <c r="B43" s="2" t="s">
        <v>121</v>
      </c>
    </row>
    <row r="44" spans="2:8">
      <c r="B44" s="2" t="s">
        <v>2755</v>
      </c>
      <c r="C44" s="31"/>
    </row>
    <row r="45" spans="2:8">
      <c r="B45" s="2" t="s">
        <v>2754</v>
      </c>
      <c r="C45" s="31"/>
    </row>
    <row r="46" spans="2:8">
      <c r="B46" s="2" t="s">
        <v>2753</v>
      </c>
      <c r="C46" s="31"/>
    </row>
    <row r="47" spans="2:8">
      <c r="B47" s="2" t="s">
        <v>2752</v>
      </c>
      <c r="C47" s="31"/>
    </row>
    <row r="48" spans="2:8">
      <c r="B48" s="2" t="s">
        <v>2751</v>
      </c>
      <c r="C48" s="31"/>
    </row>
    <row r="49" spans="2:4">
      <c r="B49" s="2" t="s">
        <v>2750</v>
      </c>
      <c r="C49" s="31"/>
    </row>
    <row r="50" spans="2:4">
      <c r="B50" s="2" t="s">
        <v>2749</v>
      </c>
      <c r="C50" s="31"/>
    </row>
    <row r="51" spans="2:4">
      <c r="B51" s="2" t="s">
        <v>2748</v>
      </c>
      <c r="C51" s="31"/>
    </row>
    <row r="52" spans="2:4">
      <c r="B52" s="2" t="s">
        <v>2747</v>
      </c>
      <c r="C52" s="31"/>
    </row>
    <row r="53" spans="2:4">
      <c r="B53" s="2" t="s">
        <v>2746</v>
      </c>
      <c r="C53" s="31"/>
    </row>
    <row r="54" spans="2:4">
      <c r="B54" s="2" t="s">
        <v>2745</v>
      </c>
      <c r="C54" s="31"/>
    </row>
    <row r="55" spans="2:4">
      <c r="B55" s="2" t="s">
        <v>2744</v>
      </c>
      <c r="C55" s="31"/>
    </row>
    <row r="56" spans="2:4">
      <c r="B56" s="2" t="s">
        <v>122</v>
      </c>
      <c r="C56" s="31"/>
      <c r="D56" s="1"/>
    </row>
    <row r="57" spans="2:4">
      <c r="B57" s="45" t="s">
        <v>2743</v>
      </c>
      <c r="D57" s="1"/>
    </row>
  </sheetData>
  <mergeCells count="3">
    <mergeCell ref="B1:E1"/>
    <mergeCell ref="C3:C7"/>
    <mergeCell ref="D3:D7"/>
  </mergeCells>
  <hyperlinks>
    <hyperlink ref="A1" location="Index!A1" display="Index" xr:uid="{381C4906-F008-4FCA-A82B-ABD5FCE62DC1}"/>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ABB7A-EB28-40AF-8341-C230C3169256}">
  <dimension ref="A1:IV55"/>
  <sheetViews>
    <sheetView workbookViewId="0">
      <selection activeCell="B1" sqref="B1:E1"/>
    </sheetView>
  </sheetViews>
  <sheetFormatPr defaultRowHeight="12.75"/>
  <cols>
    <col min="1" max="1" width="5.42578125" style="1" bestFit="1" customWidth="1"/>
    <col min="2" max="2" width="81.140625" style="1" bestFit="1" customWidth="1"/>
    <col min="3" max="3" width="20.7109375" style="29" customWidth="1"/>
    <col min="4" max="4" width="20.7109375" style="134" customWidth="1"/>
    <col min="5" max="5" width="12.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60" width="20.7109375" style="1" customWidth="1"/>
    <col min="261" max="261" width="12.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1.140625" style="1" bestFit="1" customWidth="1"/>
    <col min="515" max="516" width="20.7109375" style="1" customWidth="1"/>
    <col min="517" max="517" width="12.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1.140625" style="1" bestFit="1" customWidth="1"/>
    <col min="771" max="772" width="20.7109375" style="1" customWidth="1"/>
    <col min="773" max="773" width="12.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1.140625" style="1" bestFit="1" customWidth="1"/>
    <col min="1027" max="1028" width="20.7109375" style="1" customWidth="1"/>
    <col min="1029" max="1029" width="12.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1.140625" style="1" bestFit="1" customWidth="1"/>
    <col min="1283" max="1284" width="20.7109375" style="1" customWidth="1"/>
    <col min="1285" max="1285" width="12.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1.140625" style="1" bestFit="1" customWidth="1"/>
    <col min="1539" max="1540" width="20.7109375" style="1" customWidth="1"/>
    <col min="1541" max="1541" width="12.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1.140625" style="1" bestFit="1" customWidth="1"/>
    <col min="1795" max="1796" width="20.7109375" style="1" customWidth="1"/>
    <col min="1797" max="1797" width="12.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1.140625" style="1" bestFit="1" customWidth="1"/>
    <col min="2051" max="2052" width="20.7109375" style="1" customWidth="1"/>
    <col min="2053" max="2053" width="12.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1.140625" style="1" bestFit="1" customWidth="1"/>
    <col min="2307" max="2308" width="20.7109375" style="1" customWidth="1"/>
    <col min="2309" max="2309" width="12.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1.140625" style="1" bestFit="1" customWidth="1"/>
    <col min="2563" max="2564" width="20.7109375" style="1" customWidth="1"/>
    <col min="2565" max="2565" width="12.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1.140625" style="1" bestFit="1" customWidth="1"/>
    <col min="2819" max="2820" width="20.7109375" style="1" customWidth="1"/>
    <col min="2821" max="2821" width="12.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1.140625" style="1" bestFit="1" customWidth="1"/>
    <col min="3075" max="3076" width="20.7109375" style="1" customWidth="1"/>
    <col min="3077" max="3077" width="12.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1.140625" style="1" bestFit="1" customWidth="1"/>
    <col min="3331" max="3332" width="20.7109375" style="1" customWidth="1"/>
    <col min="3333" max="3333" width="12.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1.140625" style="1" bestFit="1" customWidth="1"/>
    <col min="3587" max="3588" width="20.7109375" style="1" customWidth="1"/>
    <col min="3589" max="3589" width="12.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1.140625" style="1" bestFit="1" customWidth="1"/>
    <col min="3843" max="3844" width="20.7109375" style="1" customWidth="1"/>
    <col min="3845" max="3845" width="12.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1.140625" style="1" bestFit="1" customWidth="1"/>
    <col min="4099" max="4100" width="20.7109375" style="1" customWidth="1"/>
    <col min="4101" max="4101" width="12.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1.140625" style="1" bestFit="1" customWidth="1"/>
    <col min="4355" max="4356" width="20.7109375" style="1" customWidth="1"/>
    <col min="4357" max="4357" width="12.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1.140625" style="1" bestFit="1" customWidth="1"/>
    <col min="4611" max="4612" width="20.7109375" style="1" customWidth="1"/>
    <col min="4613" max="4613" width="12.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1.140625" style="1" bestFit="1" customWidth="1"/>
    <col min="4867" max="4868" width="20.7109375" style="1" customWidth="1"/>
    <col min="4869" max="4869" width="12.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1.140625" style="1" bestFit="1" customWidth="1"/>
    <col min="5123" max="5124" width="20.7109375" style="1" customWidth="1"/>
    <col min="5125" max="5125" width="12.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1.140625" style="1" bestFit="1" customWidth="1"/>
    <col min="5379" max="5380" width="20.7109375" style="1" customWidth="1"/>
    <col min="5381" max="5381" width="12.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1.140625" style="1" bestFit="1" customWidth="1"/>
    <col min="5635" max="5636" width="20.7109375" style="1" customWidth="1"/>
    <col min="5637" max="5637" width="12.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1.140625" style="1" bestFit="1" customWidth="1"/>
    <col min="5891" max="5892" width="20.7109375" style="1" customWidth="1"/>
    <col min="5893" max="5893" width="12.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1.140625" style="1" bestFit="1" customWidth="1"/>
    <col min="6147" max="6148" width="20.7109375" style="1" customWidth="1"/>
    <col min="6149" max="6149" width="12.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1.140625" style="1" bestFit="1" customWidth="1"/>
    <col min="6403" max="6404" width="20.7109375" style="1" customWidth="1"/>
    <col min="6405" max="6405" width="12.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1.140625" style="1" bestFit="1" customWidth="1"/>
    <col min="6659" max="6660" width="20.7109375" style="1" customWidth="1"/>
    <col min="6661" max="6661" width="12.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1.140625" style="1" bestFit="1" customWidth="1"/>
    <col min="6915" max="6916" width="20.7109375" style="1" customWidth="1"/>
    <col min="6917" max="6917" width="12.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1.140625" style="1" bestFit="1" customWidth="1"/>
    <col min="7171" max="7172" width="20.7109375" style="1" customWidth="1"/>
    <col min="7173" max="7173" width="12.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1.140625" style="1" bestFit="1" customWidth="1"/>
    <col min="7427" max="7428" width="20.7109375" style="1" customWidth="1"/>
    <col min="7429" max="7429" width="12.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1.140625" style="1" bestFit="1" customWidth="1"/>
    <col min="7683" max="7684" width="20.7109375" style="1" customWidth="1"/>
    <col min="7685" max="7685" width="12.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1.140625" style="1" bestFit="1" customWidth="1"/>
    <col min="7939" max="7940" width="20.7109375" style="1" customWidth="1"/>
    <col min="7941" max="7941" width="12.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1.140625" style="1" bestFit="1" customWidth="1"/>
    <col min="8195" max="8196" width="20.7109375" style="1" customWidth="1"/>
    <col min="8197" max="8197" width="12.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1.140625" style="1" bestFit="1" customWidth="1"/>
    <col min="8451" max="8452" width="20.7109375" style="1" customWidth="1"/>
    <col min="8453" max="8453" width="12.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1.140625" style="1" bestFit="1" customWidth="1"/>
    <col min="8707" max="8708" width="20.7109375" style="1" customWidth="1"/>
    <col min="8709" max="8709" width="12.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1.140625" style="1" bestFit="1" customWidth="1"/>
    <col min="8963" max="8964" width="20.7109375" style="1" customWidth="1"/>
    <col min="8965" max="8965" width="12.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1.140625" style="1" bestFit="1" customWidth="1"/>
    <col min="9219" max="9220" width="20.7109375" style="1" customWidth="1"/>
    <col min="9221" max="9221" width="12.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1.140625" style="1" bestFit="1" customWidth="1"/>
    <col min="9475" max="9476" width="20.7109375" style="1" customWidth="1"/>
    <col min="9477" max="9477" width="12.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1.140625" style="1" bestFit="1" customWidth="1"/>
    <col min="9731" max="9732" width="20.7109375" style="1" customWidth="1"/>
    <col min="9733" max="9733" width="12.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1.140625" style="1" bestFit="1" customWidth="1"/>
    <col min="9987" max="9988" width="20.7109375" style="1" customWidth="1"/>
    <col min="9989" max="9989" width="12.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1.140625" style="1" bestFit="1" customWidth="1"/>
    <col min="10243" max="10244" width="20.7109375" style="1" customWidth="1"/>
    <col min="10245" max="10245" width="12.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1.140625" style="1" bestFit="1" customWidth="1"/>
    <col min="10499" max="10500" width="20.7109375" style="1" customWidth="1"/>
    <col min="10501" max="10501" width="12.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1.140625" style="1" bestFit="1" customWidth="1"/>
    <col min="10755" max="10756" width="20.7109375" style="1" customWidth="1"/>
    <col min="10757" max="10757" width="12.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1.140625" style="1" bestFit="1" customWidth="1"/>
    <col min="11011" max="11012" width="20.7109375" style="1" customWidth="1"/>
    <col min="11013" max="11013" width="12.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1.140625" style="1" bestFit="1" customWidth="1"/>
    <col min="11267" max="11268" width="20.7109375" style="1" customWidth="1"/>
    <col min="11269" max="11269" width="12.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1.140625" style="1" bestFit="1" customWidth="1"/>
    <col min="11523" max="11524" width="20.7109375" style="1" customWidth="1"/>
    <col min="11525" max="11525" width="12.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1.140625" style="1" bestFit="1" customWidth="1"/>
    <col min="11779" max="11780" width="20.7109375" style="1" customWidth="1"/>
    <col min="11781" max="11781" width="12.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1.140625" style="1" bestFit="1" customWidth="1"/>
    <col min="12035" max="12036" width="20.7109375" style="1" customWidth="1"/>
    <col min="12037" max="12037" width="12.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1.140625" style="1" bestFit="1" customWidth="1"/>
    <col min="12291" max="12292" width="20.7109375" style="1" customWidth="1"/>
    <col min="12293" max="12293" width="12.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1.140625" style="1" bestFit="1" customWidth="1"/>
    <col min="12547" max="12548" width="20.7109375" style="1" customWidth="1"/>
    <col min="12549" max="12549" width="12.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1.140625" style="1" bestFit="1" customWidth="1"/>
    <col min="12803" max="12804" width="20.7109375" style="1" customWidth="1"/>
    <col min="12805" max="12805" width="12.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1.140625" style="1" bestFit="1" customWidth="1"/>
    <col min="13059" max="13060" width="20.7109375" style="1" customWidth="1"/>
    <col min="13061" max="13061" width="12.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1.140625" style="1" bestFit="1" customWidth="1"/>
    <col min="13315" max="13316" width="20.7109375" style="1" customWidth="1"/>
    <col min="13317" max="13317" width="12.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1.140625" style="1" bestFit="1" customWidth="1"/>
    <col min="13571" max="13572" width="20.7109375" style="1" customWidth="1"/>
    <col min="13573" max="13573" width="12.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1.140625" style="1" bestFit="1" customWidth="1"/>
    <col min="13827" max="13828" width="20.7109375" style="1" customWidth="1"/>
    <col min="13829" max="13829" width="12.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1.140625" style="1" bestFit="1" customWidth="1"/>
    <col min="14083" max="14084" width="20.7109375" style="1" customWidth="1"/>
    <col min="14085" max="14085" width="12.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1.140625" style="1" bestFit="1" customWidth="1"/>
    <col min="14339" max="14340" width="20.7109375" style="1" customWidth="1"/>
    <col min="14341" max="14341" width="12.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1.140625" style="1" bestFit="1" customWidth="1"/>
    <col min="14595" max="14596" width="20.7109375" style="1" customWidth="1"/>
    <col min="14597" max="14597" width="12.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1.140625" style="1" bestFit="1" customWidth="1"/>
    <col min="14851" max="14852" width="20.7109375" style="1" customWidth="1"/>
    <col min="14853" max="14853" width="12.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1.140625" style="1" bestFit="1" customWidth="1"/>
    <col min="15107" max="15108" width="20.7109375" style="1" customWidth="1"/>
    <col min="15109" max="15109" width="12.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1.140625" style="1" bestFit="1" customWidth="1"/>
    <col min="15363" max="15364" width="20.7109375" style="1" customWidth="1"/>
    <col min="15365" max="15365" width="12.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1.140625" style="1" bestFit="1" customWidth="1"/>
    <col min="15619" max="15620" width="20.7109375" style="1" customWidth="1"/>
    <col min="15621" max="15621" width="12.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1.140625" style="1" bestFit="1" customWidth="1"/>
    <col min="15875" max="15876" width="20.7109375" style="1" customWidth="1"/>
    <col min="15877" max="15877" width="12.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1.140625" style="1" bestFit="1" customWidth="1"/>
    <col min="16131" max="16132" width="20.7109375" style="1" customWidth="1"/>
    <col min="16133" max="16133" width="12.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256">
      <c r="A1" s="3" t="s">
        <v>0</v>
      </c>
      <c r="B1" s="405" t="s">
        <v>14</v>
      </c>
      <c r="C1" s="405"/>
      <c r="D1" s="405"/>
      <c r="E1" s="405"/>
    </row>
    <row r="2" spans="1:256" ht="13.5" thickBot="1"/>
    <row r="3" spans="1:256" ht="15">
      <c r="A3" s="10"/>
      <c r="B3" s="11" t="s">
        <v>2778</v>
      </c>
      <c r="C3" s="415"/>
      <c r="D3" s="418"/>
      <c r="E3" s="10"/>
      <c r="F3" s="12"/>
      <c r="G3" s="12"/>
      <c r="H3" s="12"/>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30">
      <c r="A4" s="10"/>
      <c r="B4" s="15" t="s">
        <v>2779</v>
      </c>
      <c r="C4" s="416"/>
      <c r="D4" s="419"/>
      <c r="E4" s="10"/>
      <c r="F4" s="12"/>
      <c r="G4" s="12"/>
      <c r="H4" s="12"/>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15" t="s">
        <v>915</v>
      </c>
      <c r="C5" s="416"/>
      <c r="D5" s="419"/>
      <c r="E5" s="10"/>
      <c r="F5" s="12"/>
      <c r="G5" s="12"/>
      <c r="H5" s="12"/>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15" t="s">
        <v>2780</v>
      </c>
      <c r="C6" s="416"/>
      <c r="D6" s="419"/>
      <c r="E6" s="10"/>
      <c r="F6" s="12"/>
      <c r="G6" s="12"/>
      <c r="H6" s="12"/>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75" thickBot="1">
      <c r="A7" s="10"/>
      <c r="B7" s="16" t="s">
        <v>2781</v>
      </c>
      <c r="C7" s="417"/>
      <c r="D7" s="420"/>
      <c r="E7" s="10"/>
      <c r="F7" s="12"/>
      <c r="G7" s="12"/>
      <c r="H7" s="12"/>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7" t="s">
        <v>918</v>
      </c>
      <c r="D8" s="17" t="s">
        <v>919</v>
      </c>
      <c r="E8" s="10"/>
      <c r="F8" s="12"/>
      <c r="G8" s="12"/>
      <c r="H8" s="12"/>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c r="B10" s="1" t="s">
        <v>93</v>
      </c>
    </row>
    <row r="12" spans="1:256">
      <c r="B12" s="6" t="s">
        <v>94</v>
      </c>
      <c r="C12" s="30" t="s">
        <v>95</v>
      </c>
      <c r="D12" s="153" t="s">
        <v>96</v>
      </c>
      <c r="E12" s="6" t="s">
        <v>97</v>
      </c>
      <c r="F12" s="7" t="s">
        <v>98</v>
      </c>
      <c r="G12" s="7" t="s">
        <v>99</v>
      </c>
      <c r="H12" s="7" t="s">
        <v>100</v>
      </c>
    </row>
    <row r="13" spans="1:256">
      <c r="B13" s="2" t="s">
        <v>101</v>
      </c>
    </row>
    <row r="14" spans="1:256">
      <c r="B14" s="2" t="s">
        <v>102</v>
      </c>
    </row>
    <row r="15" spans="1:256">
      <c r="B15" s="2" t="s">
        <v>103</v>
      </c>
    </row>
    <row r="16" spans="1:256">
      <c r="B16" s="1" t="s">
        <v>2391</v>
      </c>
      <c r="C16" s="29">
        <v>5.76</v>
      </c>
      <c r="D16" s="134" t="s">
        <v>104</v>
      </c>
      <c r="E16" s="1" t="s">
        <v>770</v>
      </c>
      <c r="F16" s="4">
        <v>5500000</v>
      </c>
      <c r="G16" s="4">
        <v>5472.03</v>
      </c>
      <c r="H16" s="4">
        <v>27.14</v>
      </c>
    </row>
    <row r="17" spans="2:8">
      <c r="B17" s="1" t="s">
        <v>592</v>
      </c>
      <c r="C17" s="29">
        <v>6.85</v>
      </c>
      <c r="D17" s="134" t="s">
        <v>104</v>
      </c>
      <c r="E17" s="1" t="s">
        <v>593</v>
      </c>
      <c r="F17" s="4">
        <v>5500000</v>
      </c>
      <c r="G17" s="4">
        <v>5396.73</v>
      </c>
      <c r="H17" s="4">
        <v>26.76</v>
      </c>
    </row>
    <row r="18" spans="2:8">
      <c r="B18" s="1" t="s">
        <v>2782</v>
      </c>
      <c r="C18" s="29">
        <v>6.84</v>
      </c>
      <c r="D18" s="134" t="s">
        <v>104</v>
      </c>
      <c r="E18" s="1" t="s">
        <v>2783</v>
      </c>
      <c r="F18" s="4">
        <v>2500000</v>
      </c>
      <c r="G18" s="4">
        <v>2462.1999999999998</v>
      </c>
      <c r="H18" s="4">
        <v>12.21</v>
      </c>
    </row>
    <row r="19" spans="2:8">
      <c r="B19" s="1" t="s">
        <v>2554</v>
      </c>
      <c r="C19" s="29">
        <v>6.47</v>
      </c>
      <c r="D19" s="134" t="s">
        <v>104</v>
      </c>
      <c r="E19" s="1" t="s">
        <v>2553</v>
      </c>
      <c r="F19" s="4">
        <v>800000</v>
      </c>
      <c r="G19" s="4">
        <v>812</v>
      </c>
      <c r="H19" s="4">
        <v>4.03</v>
      </c>
    </row>
    <row r="20" spans="2:8">
      <c r="B20" s="1" t="s">
        <v>2784</v>
      </c>
      <c r="C20" s="29">
        <v>4.97</v>
      </c>
      <c r="D20" s="134" t="s">
        <v>104</v>
      </c>
      <c r="E20" s="1" t="s">
        <v>2785</v>
      </c>
      <c r="F20" s="4">
        <v>500000</v>
      </c>
      <c r="G20" s="4">
        <v>542.6</v>
      </c>
      <c r="H20" s="4">
        <v>2.69</v>
      </c>
    </row>
    <row r="21" spans="2:8">
      <c r="B21" s="1" t="s">
        <v>2786</v>
      </c>
      <c r="C21" s="29">
        <v>5.73</v>
      </c>
      <c r="D21" s="134" t="s">
        <v>104</v>
      </c>
      <c r="E21" s="1" t="s">
        <v>2787</v>
      </c>
      <c r="F21" s="4">
        <v>500000</v>
      </c>
      <c r="G21" s="4">
        <v>534.19000000000005</v>
      </c>
      <c r="H21" s="4">
        <v>2.65</v>
      </c>
    </row>
    <row r="22" spans="2:8">
      <c r="B22" s="1" t="s">
        <v>2788</v>
      </c>
      <c r="C22" s="29">
        <v>4.95</v>
      </c>
      <c r="D22" s="134" t="s">
        <v>104</v>
      </c>
      <c r="E22" s="1" t="s">
        <v>2789</v>
      </c>
      <c r="F22" s="4">
        <v>217000</v>
      </c>
      <c r="G22" s="4">
        <v>235.82</v>
      </c>
      <c r="H22" s="4">
        <v>1.17</v>
      </c>
    </row>
    <row r="23" spans="2:8">
      <c r="B23" s="1" t="s">
        <v>2790</v>
      </c>
      <c r="C23" s="29">
        <v>5.21</v>
      </c>
      <c r="D23" s="134" t="s">
        <v>104</v>
      </c>
      <c r="E23" s="1" t="s">
        <v>2791</v>
      </c>
      <c r="F23" s="4">
        <v>190000</v>
      </c>
      <c r="G23" s="4">
        <v>208.69</v>
      </c>
      <c r="H23" s="4">
        <v>1.03</v>
      </c>
    </row>
    <row r="24" spans="2:8">
      <c r="B24" s="1" t="s">
        <v>774</v>
      </c>
      <c r="C24" s="29">
        <v>4.6500000000000004</v>
      </c>
      <c r="D24" s="134" t="s">
        <v>104</v>
      </c>
      <c r="E24" s="1" t="s">
        <v>775</v>
      </c>
      <c r="F24" s="4">
        <v>195000</v>
      </c>
      <c r="G24" s="4">
        <v>204.66</v>
      </c>
      <c r="H24" s="4">
        <v>1.01</v>
      </c>
    </row>
    <row r="25" spans="2:8">
      <c r="B25" s="1" t="s">
        <v>443</v>
      </c>
      <c r="C25" s="29">
        <v>6.37</v>
      </c>
      <c r="D25" s="134" t="s">
        <v>104</v>
      </c>
      <c r="E25" s="1" t="s">
        <v>444</v>
      </c>
      <c r="F25" s="4">
        <v>160900</v>
      </c>
      <c r="G25" s="4">
        <v>154.5</v>
      </c>
      <c r="H25" s="4">
        <v>0.77</v>
      </c>
    </row>
    <row r="26" spans="2:8">
      <c r="B26" s="1" t="s">
        <v>2792</v>
      </c>
      <c r="C26" s="29">
        <v>5.22</v>
      </c>
      <c r="D26" s="134" t="s">
        <v>104</v>
      </c>
      <c r="E26" s="1" t="s">
        <v>2731</v>
      </c>
      <c r="F26" s="4">
        <v>86000</v>
      </c>
      <c r="G26" s="4">
        <v>94.48</v>
      </c>
      <c r="H26" s="4">
        <v>0.47</v>
      </c>
    </row>
    <row r="27" spans="2:8">
      <c r="B27" s="1" t="s">
        <v>298</v>
      </c>
      <c r="C27" s="29">
        <v>6.39</v>
      </c>
      <c r="D27" s="134" t="s">
        <v>104</v>
      </c>
      <c r="E27" s="1" t="s">
        <v>299</v>
      </c>
      <c r="F27" s="4">
        <v>63000</v>
      </c>
      <c r="G27" s="4">
        <v>61.7</v>
      </c>
      <c r="H27" s="4">
        <v>0.31</v>
      </c>
    </row>
    <row r="28" spans="2:8">
      <c r="B28" s="1" t="s">
        <v>2793</v>
      </c>
      <c r="C28" s="29">
        <v>5.19</v>
      </c>
      <c r="D28" s="134" t="s">
        <v>104</v>
      </c>
      <c r="E28" s="1" t="s">
        <v>2794</v>
      </c>
      <c r="F28" s="4">
        <v>53000</v>
      </c>
      <c r="G28" s="4">
        <v>58.07</v>
      </c>
      <c r="H28" s="4">
        <v>0.28999999999999998</v>
      </c>
    </row>
    <row r="29" spans="2:8">
      <c r="B29" s="1" t="s">
        <v>2412</v>
      </c>
      <c r="C29" s="29">
        <v>6</v>
      </c>
      <c r="D29" s="134" t="s">
        <v>104</v>
      </c>
      <c r="E29" s="1" t="s">
        <v>2411</v>
      </c>
      <c r="F29" s="4">
        <v>36000</v>
      </c>
      <c r="G29" s="4">
        <v>39.6</v>
      </c>
      <c r="H29" s="4">
        <v>0.2</v>
      </c>
    </row>
    <row r="30" spans="2:8">
      <c r="B30" s="2" t="s">
        <v>106</v>
      </c>
      <c r="C30" s="31"/>
      <c r="D30" s="133"/>
      <c r="E30" s="2"/>
      <c r="F30" s="8"/>
      <c r="G30" s="8">
        <f>SUM(G12:G29)</f>
        <v>16277.27</v>
      </c>
      <c r="H30" s="8">
        <f>SUM(H12:H29)</f>
        <v>80.730000000000032</v>
      </c>
    </row>
    <row r="31" spans="2:8">
      <c r="B31" s="2" t="s">
        <v>381</v>
      </c>
      <c r="C31" s="31"/>
      <c r="D31" s="133"/>
      <c r="E31" s="2"/>
      <c r="F31" s="8"/>
      <c r="G31" s="8">
        <v>3584.17</v>
      </c>
      <c r="H31" s="8">
        <v>17.78</v>
      </c>
    </row>
    <row r="32" spans="2:8">
      <c r="B32" s="2" t="s">
        <v>112</v>
      </c>
      <c r="C32" s="31"/>
      <c r="D32" s="133"/>
      <c r="E32" s="2"/>
      <c r="F32" s="8"/>
      <c r="G32" s="8">
        <v>19861.440000000002</v>
      </c>
      <c r="H32" s="8">
        <v>98.5</v>
      </c>
    </row>
    <row r="33" spans="2:8">
      <c r="B33" s="2" t="s">
        <v>113</v>
      </c>
      <c r="C33" s="31"/>
      <c r="D33" s="133"/>
      <c r="E33" s="2"/>
      <c r="F33" s="8"/>
      <c r="G33" s="8">
        <v>304.0885785800001</v>
      </c>
      <c r="H33" s="8">
        <v>1.5</v>
      </c>
    </row>
    <row r="34" spans="2:8">
      <c r="B34" s="2" t="s">
        <v>114</v>
      </c>
      <c r="C34" s="31"/>
      <c r="D34" s="133"/>
      <c r="E34" s="2"/>
      <c r="F34" s="8"/>
      <c r="G34" s="8">
        <v>20165.528578580001</v>
      </c>
      <c r="H34" s="8">
        <v>100</v>
      </c>
    </row>
    <row r="35" spans="2:8">
      <c r="B35" s="1" t="s">
        <v>115</v>
      </c>
    </row>
    <row r="36" spans="2:8">
      <c r="B36" s="1" t="s">
        <v>116</v>
      </c>
    </row>
    <row r="37" spans="2:8">
      <c r="B37" s="2" t="s">
        <v>117</v>
      </c>
      <c r="C37" s="37">
        <v>44500</v>
      </c>
    </row>
    <row r="38" spans="2:8" ht="25.5">
      <c r="B38" s="9" t="s">
        <v>118</v>
      </c>
      <c r="C38" s="29" t="s">
        <v>119</v>
      </c>
    </row>
    <row r="39" spans="2:8">
      <c r="B39" s="2"/>
    </row>
    <row r="40" spans="2:8">
      <c r="B40" s="2" t="s">
        <v>120</v>
      </c>
    </row>
    <row r="41" spans="2:8">
      <c r="B41" s="2" t="s">
        <v>121</v>
      </c>
    </row>
    <row r="42" spans="2:8">
      <c r="B42" s="2" t="s">
        <v>2795</v>
      </c>
      <c r="C42" s="31"/>
    </row>
    <row r="43" spans="2:8">
      <c r="B43" s="2" t="s">
        <v>2796</v>
      </c>
      <c r="C43" s="31"/>
    </row>
    <row r="44" spans="2:8">
      <c r="B44" s="2" t="s">
        <v>2797</v>
      </c>
      <c r="C44" s="31"/>
    </row>
    <row r="45" spans="2:8">
      <c r="B45" s="2" t="s">
        <v>2798</v>
      </c>
      <c r="C45" s="31"/>
    </row>
    <row r="46" spans="2:8">
      <c r="B46" s="2" t="s">
        <v>2799</v>
      </c>
      <c r="C46" s="31"/>
    </row>
    <row r="47" spans="2:8">
      <c r="B47" s="2" t="s">
        <v>2800</v>
      </c>
      <c r="C47" s="31"/>
    </row>
    <row r="48" spans="2:8">
      <c r="B48" s="2" t="s">
        <v>2801</v>
      </c>
      <c r="C48" s="31"/>
    </row>
    <row r="49" spans="2:4">
      <c r="B49" s="2" t="s">
        <v>2802</v>
      </c>
      <c r="C49" s="31"/>
    </row>
    <row r="50" spans="2:4">
      <c r="B50" s="2" t="s">
        <v>2803</v>
      </c>
      <c r="C50" s="31"/>
    </row>
    <row r="51" spans="2:4">
      <c r="B51" s="2" t="s">
        <v>2804</v>
      </c>
      <c r="C51" s="31"/>
    </row>
    <row r="52" spans="2:4">
      <c r="B52" s="2" t="s">
        <v>2805</v>
      </c>
      <c r="C52" s="31"/>
    </row>
    <row r="53" spans="2:4">
      <c r="B53" s="2" t="s">
        <v>2806</v>
      </c>
      <c r="C53" s="31"/>
    </row>
    <row r="54" spans="2:4">
      <c r="B54" s="2" t="s">
        <v>122</v>
      </c>
      <c r="C54" s="31"/>
      <c r="D54" s="1"/>
    </row>
    <row r="55" spans="2:4">
      <c r="B55" s="45" t="s">
        <v>2807</v>
      </c>
      <c r="D55" s="1"/>
    </row>
  </sheetData>
  <mergeCells count="3">
    <mergeCell ref="B1:E1"/>
    <mergeCell ref="C3:C7"/>
    <mergeCell ref="D3:D7"/>
  </mergeCells>
  <hyperlinks>
    <hyperlink ref="A1" location="Index!A1" display="Index" xr:uid="{322200B0-35A5-45DC-8FFF-E170493C8F64}"/>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56D77-6101-4EE0-9A0A-F5EE09BF1279}">
  <dimension ref="A1:IV34"/>
  <sheetViews>
    <sheetView workbookViewId="0">
      <selection activeCell="B1" sqref="B1:E1"/>
    </sheetView>
  </sheetViews>
  <sheetFormatPr defaultRowHeight="12.75"/>
  <cols>
    <col min="1" max="1" width="5.42578125" style="1" bestFit="1" customWidth="1"/>
    <col min="2" max="2" width="81.140625" style="1" bestFit="1" customWidth="1"/>
    <col min="3" max="3" width="20.7109375" style="29" customWidth="1"/>
    <col min="4" max="4" width="20.7109375" style="134" customWidth="1"/>
    <col min="5" max="5" width="10.42578125" style="1" bestFit="1" customWidth="1"/>
    <col min="6" max="6" width="10.285156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60" width="20.7109375" style="1" customWidth="1"/>
    <col min="261" max="261" width="10.42578125" style="1" bestFit="1" customWidth="1"/>
    <col min="262" max="262" width="10.28515625" style="1" bestFit="1" customWidth="1"/>
    <col min="263" max="263" width="18.140625" style="1" bestFit="1" customWidth="1"/>
    <col min="264" max="264" width="9.140625" style="1" bestFit="1"/>
    <col min="265" max="512" width="9.140625" style="1"/>
    <col min="513" max="513" width="5.42578125" style="1" bestFit="1" customWidth="1"/>
    <col min="514" max="514" width="81.140625" style="1" bestFit="1" customWidth="1"/>
    <col min="515" max="516" width="20.7109375" style="1" customWidth="1"/>
    <col min="517" max="517" width="10.42578125" style="1" bestFit="1" customWidth="1"/>
    <col min="518" max="518" width="10.28515625" style="1" bestFit="1" customWidth="1"/>
    <col min="519" max="519" width="18.140625" style="1" bestFit="1" customWidth="1"/>
    <col min="520" max="520" width="9.140625" style="1" bestFit="1"/>
    <col min="521" max="768" width="9.140625" style="1"/>
    <col min="769" max="769" width="5.42578125" style="1" bestFit="1" customWidth="1"/>
    <col min="770" max="770" width="81.140625" style="1" bestFit="1" customWidth="1"/>
    <col min="771" max="772" width="20.7109375" style="1" customWidth="1"/>
    <col min="773" max="773" width="10.42578125" style="1" bestFit="1" customWidth="1"/>
    <col min="774" max="774" width="10.28515625" style="1" bestFit="1" customWidth="1"/>
    <col min="775" max="775" width="18.140625" style="1" bestFit="1" customWidth="1"/>
    <col min="776" max="776" width="9.140625" style="1" bestFit="1"/>
    <col min="777" max="1024" width="9.140625" style="1"/>
    <col min="1025" max="1025" width="5.42578125" style="1" bestFit="1" customWidth="1"/>
    <col min="1026" max="1026" width="81.140625" style="1" bestFit="1" customWidth="1"/>
    <col min="1027" max="1028" width="20.7109375" style="1" customWidth="1"/>
    <col min="1029" max="1029" width="10.42578125" style="1" bestFit="1" customWidth="1"/>
    <col min="1030" max="1030" width="10.28515625" style="1" bestFit="1" customWidth="1"/>
    <col min="1031" max="1031" width="18.140625" style="1" bestFit="1" customWidth="1"/>
    <col min="1032" max="1032" width="9.140625" style="1" bestFit="1"/>
    <col min="1033" max="1280" width="9.140625" style="1"/>
    <col min="1281" max="1281" width="5.42578125" style="1" bestFit="1" customWidth="1"/>
    <col min="1282" max="1282" width="81.140625" style="1" bestFit="1" customWidth="1"/>
    <col min="1283" max="1284" width="20.7109375" style="1" customWidth="1"/>
    <col min="1285" max="1285" width="10.42578125" style="1" bestFit="1" customWidth="1"/>
    <col min="1286" max="1286" width="10.28515625" style="1" bestFit="1" customWidth="1"/>
    <col min="1287" max="1287" width="18.140625" style="1" bestFit="1" customWidth="1"/>
    <col min="1288" max="1288" width="9.140625" style="1" bestFit="1"/>
    <col min="1289" max="1536" width="9.140625" style="1"/>
    <col min="1537" max="1537" width="5.42578125" style="1" bestFit="1" customWidth="1"/>
    <col min="1538" max="1538" width="81.140625" style="1" bestFit="1" customWidth="1"/>
    <col min="1539" max="1540" width="20.7109375" style="1" customWidth="1"/>
    <col min="1541" max="1541" width="10.42578125" style="1" bestFit="1" customWidth="1"/>
    <col min="1542" max="1542" width="10.28515625" style="1" bestFit="1" customWidth="1"/>
    <col min="1543" max="1543" width="18.140625" style="1" bestFit="1" customWidth="1"/>
    <col min="1544" max="1544" width="9.140625" style="1" bestFit="1"/>
    <col min="1545" max="1792" width="9.140625" style="1"/>
    <col min="1793" max="1793" width="5.42578125" style="1" bestFit="1" customWidth="1"/>
    <col min="1794" max="1794" width="81.140625" style="1" bestFit="1" customWidth="1"/>
    <col min="1795" max="1796" width="20.7109375" style="1" customWidth="1"/>
    <col min="1797" max="1797" width="10.42578125" style="1" bestFit="1" customWidth="1"/>
    <col min="1798" max="1798" width="10.28515625" style="1" bestFit="1" customWidth="1"/>
    <col min="1799" max="1799" width="18.140625" style="1" bestFit="1" customWidth="1"/>
    <col min="1800" max="1800" width="9.140625" style="1" bestFit="1"/>
    <col min="1801" max="2048" width="9.140625" style="1"/>
    <col min="2049" max="2049" width="5.42578125" style="1" bestFit="1" customWidth="1"/>
    <col min="2050" max="2050" width="81.140625" style="1" bestFit="1" customWidth="1"/>
    <col min="2051" max="2052" width="20.7109375" style="1" customWidth="1"/>
    <col min="2053" max="2053" width="10.42578125" style="1" bestFit="1" customWidth="1"/>
    <col min="2054" max="2054" width="10.28515625" style="1" bestFit="1" customWidth="1"/>
    <col min="2055" max="2055" width="18.140625" style="1" bestFit="1" customWidth="1"/>
    <col min="2056" max="2056" width="9.140625" style="1" bestFit="1"/>
    <col min="2057" max="2304" width="9.140625" style="1"/>
    <col min="2305" max="2305" width="5.42578125" style="1" bestFit="1" customWidth="1"/>
    <col min="2306" max="2306" width="81.140625" style="1" bestFit="1" customWidth="1"/>
    <col min="2307" max="2308" width="20.7109375" style="1" customWidth="1"/>
    <col min="2309" max="2309" width="10.42578125" style="1" bestFit="1" customWidth="1"/>
    <col min="2310" max="2310" width="10.28515625" style="1" bestFit="1" customWidth="1"/>
    <col min="2311" max="2311" width="18.140625" style="1" bestFit="1" customWidth="1"/>
    <col min="2312" max="2312" width="9.140625" style="1" bestFit="1"/>
    <col min="2313" max="2560" width="9.140625" style="1"/>
    <col min="2561" max="2561" width="5.42578125" style="1" bestFit="1" customWidth="1"/>
    <col min="2562" max="2562" width="81.140625" style="1" bestFit="1" customWidth="1"/>
    <col min="2563" max="2564" width="20.7109375" style="1" customWidth="1"/>
    <col min="2565" max="2565" width="10.42578125" style="1" bestFit="1" customWidth="1"/>
    <col min="2566" max="2566" width="10.28515625" style="1" bestFit="1" customWidth="1"/>
    <col min="2567" max="2567" width="18.140625" style="1" bestFit="1" customWidth="1"/>
    <col min="2568" max="2568" width="9.140625" style="1" bestFit="1"/>
    <col min="2569" max="2816" width="9.140625" style="1"/>
    <col min="2817" max="2817" width="5.42578125" style="1" bestFit="1" customWidth="1"/>
    <col min="2818" max="2818" width="81.140625" style="1" bestFit="1" customWidth="1"/>
    <col min="2819" max="2820" width="20.7109375" style="1" customWidth="1"/>
    <col min="2821" max="2821" width="10.42578125" style="1" bestFit="1" customWidth="1"/>
    <col min="2822" max="2822" width="10.28515625" style="1" bestFit="1" customWidth="1"/>
    <col min="2823" max="2823" width="18.140625" style="1" bestFit="1" customWidth="1"/>
    <col min="2824" max="2824" width="9.140625" style="1" bestFit="1"/>
    <col min="2825" max="3072" width="9.140625" style="1"/>
    <col min="3073" max="3073" width="5.42578125" style="1" bestFit="1" customWidth="1"/>
    <col min="3074" max="3074" width="81.140625" style="1" bestFit="1" customWidth="1"/>
    <col min="3075" max="3076" width="20.7109375" style="1" customWidth="1"/>
    <col min="3077" max="3077" width="10.42578125" style="1" bestFit="1" customWidth="1"/>
    <col min="3078" max="3078" width="10.28515625" style="1" bestFit="1" customWidth="1"/>
    <col min="3079" max="3079" width="18.140625" style="1" bestFit="1" customWidth="1"/>
    <col min="3080" max="3080" width="9.140625" style="1" bestFit="1"/>
    <col min="3081" max="3328" width="9.140625" style="1"/>
    <col min="3329" max="3329" width="5.42578125" style="1" bestFit="1" customWidth="1"/>
    <col min="3330" max="3330" width="81.140625" style="1" bestFit="1" customWidth="1"/>
    <col min="3331" max="3332" width="20.7109375" style="1" customWidth="1"/>
    <col min="3333" max="3333" width="10.42578125" style="1" bestFit="1" customWidth="1"/>
    <col min="3334" max="3334" width="10.28515625" style="1" bestFit="1" customWidth="1"/>
    <col min="3335" max="3335" width="18.140625" style="1" bestFit="1" customWidth="1"/>
    <col min="3336" max="3336" width="9.140625" style="1" bestFit="1"/>
    <col min="3337" max="3584" width="9.140625" style="1"/>
    <col min="3585" max="3585" width="5.42578125" style="1" bestFit="1" customWidth="1"/>
    <col min="3586" max="3586" width="81.140625" style="1" bestFit="1" customWidth="1"/>
    <col min="3587" max="3588" width="20.7109375" style="1" customWidth="1"/>
    <col min="3589" max="3589" width="10.42578125" style="1" bestFit="1" customWidth="1"/>
    <col min="3590" max="3590" width="10.28515625" style="1" bestFit="1" customWidth="1"/>
    <col min="3591" max="3591" width="18.140625" style="1" bestFit="1" customWidth="1"/>
    <col min="3592" max="3592" width="9.140625" style="1" bestFit="1"/>
    <col min="3593" max="3840" width="9.140625" style="1"/>
    <col min="3841" max="3841" width="5.42578125" style="1" bestFit="1" customWidth="1"/>
    <col min="3842" max="3842" width="81.140625" style="1" bestFit="1" customWidth="1"/>
    <col min="3843" max="3844" width="20.7109375" style="1" customWidth="1"/>
    <col min="3845" max="3845" width="10.42578125" style="1" bestFit="1" customWidth="1"/>
    <col min="3846" max="3846" width="10.28515625" style="1" bestFit="1" customWidth="1"/>
    <col min="3847" max="3847" width="18.140625" style="1" bestFit="1" customWidth="1"/>
    <col min="3848" max="3848" width="9.140625" style="1" bestFit="1"/>
    <col min="3849" max="4096" width="9.140625" style="1"/>
    <col min="4097" max="4097" width="5.42578125" style="1" bestFit="1" customWidth="1"/>
    <col min="4098" max="4098" width="81.140625" style="1" bestFit="1" customWidth="1"/>
    <col min="4099" max="4100" width="20.7109375" style="1" customWidth="1"/>
    <col min="4101" max="4101" width="10.42578125" style="1" bestFit="1" customWidth="1"/>
    <col min="4102" max="4102" width="10.28515625" style="1" bestFit="1" customWidth="1"/>
    <col min="4103" max="4103" width="18.140625" style="1" bestFit="1" customWidth="1"/>
    <col min="4104" max="4104" width="9.140625" style="1" bestFit="1"/>
    <col min="4105" max="4352" width="9.140625" style="1"/>
    <col min="4353" max="4353" width="5.42578125" style="1" bestFit="1" customWidth="1"/>
    <col min="4354" max="4354" width="81.140625" style="1" bestFit="1" customWidth="1"/>
    <col min="4355" max="4356" width="20.7109375" style="1" customWidth="1"/>
    <col min="4357" max="4357" width="10.42578125" style="1" bestFit="1" customWidth="1"/>
    <col min="4358" max="4358" width="10.28515625" style="1" bestFit="1" customWidth="1"/>
    <col min="4359" max="4359" width="18.140625" style="1" bestFit="1" customWidth="1"/>
    <col min="4360" max="4360" width="9.140625" style="1" bestFit="1"/>
    <col min="4361" max="4608" width="9.140625" style="1"/>
    <col min="4609" max="4609" width="5.42578125" style="1" bestFit="1" customWidth="1"/>
    <col min="4610" max="4610" width="81.140625" style="1" bestFit="1" customWidth="1"/>
    <col min="4611" max="4612" width="20.7109375" style="1" customWidth="1"/>
    <col min="4613" max="4613" width="10.42578125" style="1" bestFit="1" customWidth="1"/>
    <col min="4614" max="4614" width="10.28515625" style="1" bestFit="1" customWidth="1"/>
    <col min="4615" max="4615" width="18.140625" style="1" bestFit="1" customWidth="1"/>
    <col min="4616" max="4616" width="9.140625" style="1" bestFit="1"/>
    <col min="4617" max="4864" width="9.140625" style="1"/>
    <col min="4865" max="4865" width="5.42578125" style="1" bestFit="1" customWidth="1"/>
    <col min="4866" max="4866" width="81.140625" style="1" bestFit="1" customWidth="1"/>
    <col min="4867" max="4868" width="20.7109375" style="1" customWidth="1"/>
    <col min="4869" max="4869" width="10.42578125" style="1" bestFit="1" customWidth="1"/>
    <col min="4870" max="4870" width="10.28515625" style="1" bestFit="1" customWidth="1"/>
    <col min="4871" max="4871" width="18.140625" style="1" bestFit="1" customWidth="1"/>
    <col min="4872" max="4872" width="9.140625" style="1" bestFit="1"/>
    <col min="4873" max="5120" width="9.140625" style="1"/>
    <col min="5121" max="5121" width="5.42578125" style="1" bestFit="1" customWidth="1"/>
    <col min="5122" max="5122" width="81.140625" style="1" bestFit="1" customWidth="1"/>
    <col min="5123" max="5124" width="20.7109375" style="1" customWidth="1"/>
    <col min="5125" max="5125" width="10.42578125" style="1" bestFit="1" customWidth="1"/>
    <col min="5126" max="5126" width="10.28515625" style="1" bestFit="1" customWidth="1"/>
    <col min="5127" max="5127" width="18.140625" style="1" bestFit="1" customWidth="1"/>
    <col min="5128" max="5128" width="9.140625" style="1" bestFit="1"/>
    <col min="5129" max="5376" width="9.140625" style="1"/>
    <col min="5377" max="5377" width="5.42578125" style="1" bestFit="1" customWidth="1"/>
    <col min="5378" max="5378" width="81.140625" style="1" bestFit="1" customWidth="1"/>
    <col min="5379" max="5380" width="20.7109375" style="1" customWidth="1"/>
    <col min="5381" max="5381" width="10.42578125" style="1" bestFit="1" customWidth="1"/>
    <col min="5382" max="5382" width="10.28515625" style="1" bestFit="1" customWidth="1"/>
    <col min="5383" max="5383" width="18.140625" style="1" bestFit="1" customWidth="1"/>
    <col min="5384" max="5384" width="9.140625" style="1" bestFit="1"/>
    <col min="5385" max="5632" width="9.140625" style="1"/>
    <col min="5633" max="5633" width="5.42578125" style="1" bestFit="1" customWidth="1"/>
    <col min="5634" max="5634" width="81.140625" style="1" bestFit="1" customWidth="1"/>
    <col min="5635" max="5636" width="20.7109375" style="1" customWidth="1"/>
    <col min="5637" max="5637" width="10.42578125" style="1" bestFit="1" customWidth="1"/>
    <col min="5638" max="5638" width="10.28515625" style="1" bestFit="1" customWidth="1"/>
    <col min="5639" max="5639" width="18.140625" style="1" bestFit="1" customWidth="1"/>
    <col min="5640" max="5640" width="9.140625" style="1" bestFit="1"/>
    <col min="5641" max="5888" width="9.140625" style="1"/>
    <col min="5889" max="5889" width="5.42578125" style="1" bestFit="1" customWidth="1"/>
    <col min="5890" max="5890" width="81.140625" style="1" bestFit="1" customWidth="1"/>
    <col min="5891" max="5892" width="20.7109375" style="1" customWidth="1"/>
    <col min="5893" max="5893" width="10.42578125" style="1" bestFit="1" customWidth="1"/>
    <col min="5894" max="5894" width="10.28515625" style="1" bestFit="1" customWidth="1"/>
    <col min="5895" max="5895" width="18.140625" style="1" bestFit="1" customWidth="1"/>
    <col min="5896" max="5896" width="9.140625" style="1" bestFit="1"/>
    <col min="5897" max="6144" width="9.140625" style="1"/>
    <col min="6145" max="6145" width="5.42578125" style="1" bestFit="1" customWidth="1"/>
    <col min="6146" max="6146" width="81.140625" style="1" bestFit="1" customWidth="1"/>
    <col min="6147" max="6148" width="20.7109375" style="1" customWidth="1"/>
    <col min="6149" max="6149" width="10.42578125" style="1" bestFit="1" customWidth="1"/>
    <col min="6150" max="6150" width="10.28515625" style="1" bestFit="1" customWidth="1"/>
    <col min="6151" max="6151" width="18.140625" style="1" bestFit="1" customWidth="1"/>
    <col min="6152" max="6152" width="9.140625" style="1" bestFit="1"/>
    <col min="6153" max="6400" width="9.140625" style="1"/>
    <col min="6401" max="6401" width="5.42578125" style="1" bestFit="1" customWidth="1"/>
    <col min="6402" max="6402" width="81.140625" style="1" bestFit="1" customWidth="1"/>
    <col min="6403" max="6404" width="20.7109375" style="1" customWidth="1"/>
    <col min="6405" max="6405" width="10.42578125" style="1" bestFit="1" customWidth="1"/>
    <col min="6406" max="6406" width="10.28515625" style="1" bestFit="1" customWidth="1"/>
    <col min="6407" max="6407" width="18.140625" style="1" bestFit="1" customWidth="1"/>
    <col min="6408" max="6408" width="9.140625" style="1" bestFit="1"/>
    <col min="6409" max="6656" width="9.140625" style="1"/>
    <col min="6657" max="6657" width="5.42578125" style="1" bestFit="1" customWidth="1"/>
    <col min="6658" max="6658" width="81.140625" style="1" bestFit="1" customWidth="1"/>
    <col min="6659" max="6660" width="20.7109375" style="1" customWidth="1"/>
    <col min="6661" max="6661" width="10.42578125" style="1" bestFit="1" customWidth="1"/>
    <col min="6662" max="6662" width="10.28515625" style="1" bestFit="1" customWidth="1"/>
    <col min="6663" max="6663" width="18.140625" style="1" bestFit="1" customWidth="1"/>
    <col min="6664" max="6664" width="9.140625" style="1" bestFit="1"/>
    <col min="6665" max="6912" width="9.140625" style="1"/>
    <col min="6913" max="6913" width="5.42578125" style="1" bestFit="1" customWidth="1"/>
    <col min="6914" max="6914" width="81.140625" style="1" bestFit="1" customWidth="1"/>
    <col min="6915" max="6916" width="20.7109375" style="1" customWidth="1"/>
    <col min="6917" max="6917" width="10.42578125" style="1" bestFit="1" customWidth="1"/>
    <col min="6918" max="6918" width="10.28515625" style="1" bestFit="1" customWidth="1"/>
    <col min="6919" max="6919" width="18.140625" style="1" bestFit="1" customWidth="1"/>
    <col min="6920" max="6920" width="9.140625" style="1" bestFit="1"/>
    <col min="6921" max="7168" width="9.140625" style="1"/>
    <col min="7169" max="7169" width="5.42578125" style="1" bestFit="1" customWidth="1"/>
    <col min="7170" max="7170" width="81.140625" style="1" bestFit="1" customWidth="1"/>
    <col min="7171" max="7172" width="20.7109375" style="1" customWidth="1"/>
    <col min="7173" max="7173" width="10.42578125" style="1" bestFit="1" customWidth="1"/>
    <col min="7174" max="7174" width="10.28515625" style="1" bestFit="1" customWidth="1"/>
    <col min="7175" max="7175" width="18.140625" style="1" bestFit="1" customWidth="1"/>
    <col min="7176" max="7176" width="9.140625" style="1" bestFit="1"/>
    <col min="7177" max="7424" width="9.140625" style="1"/>
    <col min="7425" max="7425" width="5.42578125" style="1" bestFit="1" customWidth="1"/>
    <col min="7426" max="7426" width="81.140625" style="1" bestFit="1" customWidth="1"/>
    <col min="7427" max="7428" width="20.7109375" style="1" customWidth="1"/>
    <col min="7429" max="7429" width="10.42578125" style="1" bestFit="1" customWidth="1"/>
    <col min="7430" max="7430" width="10.28515625" style="1" bestFit="1" customWidth="1"/>
    <col min="7431" max="7431" width="18.140625" style="1" bestFit="1" customWidth="1"/>
    <col min="7432" max="7432" width="9.140625" style="1" bestFit="1"/>
    <col min="7433" max="7680" width="9.140625" style="1"/>
    <col min="7681" max="7681" width="5.42578125" style="1" bestFit="1" customWidth="1"/>
    <col min="7682" max="7682" width="81.140625" style="1" bestFit="1" customWidth="1"/>
    <col min="7683" max="7684" width="20.7109375" style="1" customWidth="1"/>
    <col min="7685" max="7685" width="10.42578125" style="1" bestFit="1" customWidth="1"/>
    <col min="7686" max="7686" width="10.28515625" style="1" bestFit="1" customWidth="1"/>
    <col min="7687" max="7687" width="18.140625" style="1" bestFit="1" customWidth="1"/>
    <col min="7688" max="7688" width="9.140625" style="1" bestFit="1"/>
    <col min="7689" max="7936" width="9.140625" style="1"/>
    <col min="7937" max="7937" width="5.42578125" style="1" bestFit="1" customWidth="1"/>
    <col min="7938" max="7938" width="81.140625" style="1" bestFit="1" customWidth="1"/>
    <col min="7939" max="7940" width="20.7109375" style="1" customWidth="1"/>
    <col min="7941" max="7941" width="10.42578125" style="1" bestFit="1" customWidth="1"/>
    <col min="7942" max="7942" width="10.28515625" style="1" bestFit="1" customWidth="1"/>
    <col min="7943" max="7943" width="18.140625" style="1" bestFit="1" customWidth="1"/>
    <col min="7944" max="7944" width="9.140625" style="1" bestFit="1"/>
    <col min="7945" max="8192" width="9.140625" style="1"/>
    <col min="8193" max="8193" width="5.42578125" style="1" bestFit="1" customWidth="1"/>
    <col min="8194" max="8194" width="81.140625" style="1" bestFit="1" customWidth="1"/>
    <col min="8195" max="8196" width="20.7109375" style="1" customWidth="1"/>
    <col min="8197" max="8197" width="10.42578125" style="1" bestFit="1" customWidth="1"/>
    <col min="8198" max="8198" width="10.28515625" style="1" bestFit="1" customWidth="1"/>
    <col min="8199" max="8199" width="18.140625" style="1" bestFit="1" customWidth="1"/>
    <col min="8200" max="8200" width="9.140625" style="1" bestFit="1"/>
    <col min="8201" max="8448" width="9.140625" style="1"/>
    <col min="8449" max="8449" width="5.42578125" style="1" bestFit="1" customWidth="1"/>
    <col min="8450" max="8450" width="81.140625" style="1" bestFit="1" customWidth="1"/>
    <col min="8451" max="8452" width="20.7109375" style="1" customWidth="1"/>
    <col min="8453" max="8453" width="10.42578125" style="1" bestFit="1" customWidth="1"/>
    <col min="8454" max="8454" width="10.28515625" style="1" bestFit="1" customWidth="1"/>
    <col min="8455" max="8455" width="18.140625" style="1" bestFit="1" customWidth="1"/>
    <col min="8456" max="8456" width="9.140625" style="1" bestFit="1"/>
    <col min="8457" max="8704" width="9.140625" style="1"/>
    <col min="8705" max="8705" width="5.42578125" style="1" bestFit="1" customWidth="1"/>
    <col min="8706" max="8706" width="81.140625" style="1" bestFit="1" customWidth="1"/>
    <col min="8707" max="8708" width="20.7109375" style="1" customWidth="1"/>
    <col min="8709" max="8709" width="10.42578125" style="1" bestFit="1" customWidth="1"/>
    <col min="8710" max="8710" width="10.28515625" style="1" bestFit="1" customWidth="1"/>
    <col min="8711" max="8711" width="18.140625" style="1" bestFit="1" customWidth="1"/>
    <col min="8712" max="8712" width="9.140625" style="1" bestFit="1"/>
    <col min="8713" max="8960" width="9.140625" style="1"/>
    <col min="8961" max="8961" width="5.42578125" style="1" bestFit="1" customWidth="1"/>
    <col min="8962" max="8962" width="81.140625" style="1" bestFit="1" customWidth="1"/>
    <col min="8963" max="8964" width="20.7109375" style="1" customWidth="1"/>
    <col min="8965" max="8965" width="10.42578125" style="1" bestFit="1" customWidth="1"/>
    <col min="8966" max="8966" width="10.28515625" style="1" bestFit="1" customWidth="1"/>
    <col min="8967" max="8967" width="18.140625" style="1" bestFit="1" customWidth="1"/>
    <col min="8968" max="8968" width="9.140625" style="1" bestFit="1"/>
    <col min="8969" max="9216" width="9.140625" style="1"/>
    <col min="9217" max="9217" width="5.42578125" style="1" bestFit="1" customWidth="1"/>
    <col min="9218" max="9218" width="81.140625" style="1" bestFit="1" customWidth="1"/>
    <col min="9219" max="9220" width="20.7109375" style="1" customWidth="1"/>
    <col min="9221" max="9221" width="10.42578125" style="1" bestFit="1" customWidth="1"/>
    <col min="9222" max="9222" width="10.28515625" style="1" bestFit="1" customWidth="1"/>
    <col min="9223" max="9223" width="18.140625" style="1" bestFit="1" customWidth="1"/>
    <col min="9224" max="9224" width="9.140625" style="1" bestFit="1"/>
    <col min="9225" max="9472" width="9.140625" style="1"/>
    <col min="9473" max="9473" width="5.42578125" style="1" bestFit="1" customWidth="1"/>
    <col min="9474" max="9474" width="81.140625" style="1" bestFit="1" customWidth="1"/>
    <col min="9475" max="9476" width="20.7109375" style="1" customWidth="1"/>
    <col min="9477" max="9477" width="10.42578125" style="1" bestFit="1" customWidth="1"/>
    <col min="9478" max="9478" width="10.28515625" style="1" bestFit="1" customWidth="1"/>
    <col min="9479" max="9479" width="18.140625" style="1" bestFit="1" customWidth="1"/>
    <col min="9480" max="9480" width="9.140625" style="1" bestFit="1"/>
    <col min="9481" max="9728" width="9.140625" style="1"/>
    <col min="9729" max="9729" width="5.42578125" style="1" bestFit="1" customWidth="1"/>
    <col min="9730" max="9730" width="81.140625" style="1" bestFit="1" customWidth="1"/>
    <col min="9731" max="9732" width="20.7109375" style="1" customWidth="1"/>
    <col min="9733" max="9733" width="10.42578125" style="1" bestFit="1" customWidth="1"/>
    <col min="9734" max="9734" width="10.28515625" style="1" bestFit="1" customWidth="1"/>
    <col min="9735" max="9735" width="18.140625" style="1" bestFit="1" customWidth="1"/>
    <col min="9736" max="9736" width="9.140625" style="1" bestFit="1"/>
    <col min="9737" max="9984" width="9.140625" style="1"/>
    <col min="9985" max="9985" width="5.42578125" style="1" bestFit="1" customWidth="1"/>
    <col min="9986" max="9986" width="81.140625" style="1" bestFit="1" customWidth="1"/>
    <col min="9987" max="9988" width="20.7109375" style="1" customWidth="1"/>
    <col min="9989" max="9989" width="10.42578125" style="1" bestFit="1" customWidth="1"/>
    <col min="9990" max="9990" width="10.28515625" style="1" bestFit="1" customWidth="1"/>
    <col min="9991" max="9991" width="18.140625" style="1" bestFit="1" customWidth="1"/>
    <col min="9992" max="9992" width="9.140625" style="1" bestFit="1"/>
    <col min="9993" max="10240" width="9.140625" style="1"/>
    <col min="10241" max="10241" width="5.42578125" style="1" bestFit="1" customWidth="1"/>
    <col min="10242" max="10242" width="81.140625" style="1" bestFit="1" customWidth="1"/>
    <col min="10243" max="10244" width="20.7109375" style="1" customWidth="1"/>
    <col min="10245" max="10245" width="10.42578125" style="1" bestFit="1" customWidth="1"/>
    <col min="10246" max="10246" width="10.285156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1.140625" style="1" bestFit="1" customWidth="1"/>
    <col min="10499" max="10500" width="20.7109375" style="1" customWidth="1"/>
    <col min="10501" max="10501" width="10.42578125" style="1" bestFit="1" customWidth="1"/>
    <col min="10502" max="10502" width="10.285156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1.140625" style="1" bestFit="1" customWidth="1"/>
    <col min="10755" max="10756" width="20.7109375" style="1" customWidth="1"/>
    <col min="10757" max="10757" width="10.42578125" style="1" bestFit="1" customWidth="1"/>
    <col min="10758" max="10758" width="10.285156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1.140625" style="1" bestFit="1" customWidth="1"/>
    <col min="11011" max="11012" width="20.7109375" style="1" customWidth="1"/>
    <col min="11013" max="11013" width="10.42578125" style="1" bestFit="1" customWidth="1"/>
    <col min="11014" max="11014" width="10.285156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1.140625" style="1" bestFit="1" customWidth="1"/>
    <col min="11267" max="11268" width="20.7109375" style="1" customWidth="1"/>
    <col min="11269" max="11269" width="10.42578125" style="1" bestFit="1" customWidth="1"/>
    <col min="11270" max="11270" width="10.285156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1.140625" style="1" bestFit="1" customWidth="1"/>
    <col min="11523" max="11524" width="20.7109375" style="1" customWidth="1"/>
    <col min="11525" max="11525" width="10.42578125" style="1" bestFit="1" customWidth="1"/>
    <col min="11526" max="11526" width="10.285156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1.140625" style="1" bestFit="1" customWidth="1"/>
    <col min="11779" max="11780" width="20.7109375" style="1" customWidth="1"/>
    <col min="11781" max="11781" width="10.42578125" style="1" bestFit="1" customWidth="1"/>
    <col min="11782" max="11782" width="10.285156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1.140625" style="1" bestFit="1" customWidth="1"/>
    <col min="12035" max="12036" width="20.7109375" style="1" customWidth="1"/>
    <col min="12037" max="12037" width="10.42578125" style="1" bestFit="1" customWidth="1"/>
    <col min="12038" max="12038" width="10.285156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1.140625" style="1" bestFit="1" customWidth="1"/>
    <col min="12291" max="12292" width="20.7109375" style="1" customWidth="1"/>
    <col min="12293" max="12293" width="10.42578125" style="1" bestFit="1" customWidth="1"/>
    <col min="12294" max="12294" width="10.285156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1.140625" style="1" bestFit="1" customWidth="1"/>
    <col min="12547" max="12548" width="20.7109375" style="1" customWidth="1"/>
    <col min="12549" max="12549" width="10.42578125" style="1" bestFit="1" customWidth="1"/>
    <col min="12550" max="12550" width="10.285156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1.140625" style="1" bestFit="1" customWidth="1"/>
    <col min="12803" max="12804" width="20.7109375" style="1" customWidth="1"/>
    <col min="12805" max="12805" width="10.42578125" style="1" bestFit="1" customWidth="1"/>
    <col min="12806" max="12806" width="10.285156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1.140625" style="1" bestFit="1" customWidth="1"/>
    <col min="13059" max="13060" width="20.7109375" style="1" customWidth="1"/>
    <col min="13061" max="13061" width="10.42578125" style="1" bestFit="1" customWidth="1"/>
    <col min="13062" max="13062" width="10.285156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1.140625" style="1" bestFit="1" customWidth="1"/>
    <col min="13315" max="13316" width="20.7109375" style="1" customWidth="1"/>
    <col min="13317" max="13317" width="10.42578125" style="1" bestFit="1" customWidth="1"/>
    <col min="13318" max="13318" width="10.285156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1.140625" style="1" bestFit="1" customWidth="1"/>
    <col min="13571" max="13572" width="20.7109375" style="1" customWidth="1"/>
    <col min="13573" max="13573" width="10.42578125" style="1" bestFit="1" customWidth="1"/>
    <col min="13574" max="13574" width="10.285156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1.140625" style="1" bestFit="1" customWidth="1"/>
    <col min="13827" max="13828" width="20.7109375" style="1" customWidth="1"/>
    <col min="13829" max="13829" width="10.42578125" style="1" bestFit="1" customWidth="1"/>
    <col min="13830" max="13830" width="10.285156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1.140625" style="1" bestFit="1" customWidth="1"/>
    <col min="14083" max="14084" width="20.7109375" style="1" customWidth="1"/>
    <col min="14085" max="14085" width="10.42578125" style="1" bestFit="1" customWidth="1"/>
    <col min="14086" max="14086" width="10.285156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1.140625" style="1" bestFit="1" customWidth="1"/>
    <col min="14339" max="14340" width="20.7109375" style="1" customWidth="1"/>
    <col min="14341" max="14341" width="10.42578125" style="1" bestFit="1" customWidth="1"/>
    <col min="14342" max="14342" width="10.285156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1.140625" style="1" bestFit="1" customWidth="1"/>
    <col min="14595" max="14596" width="20.7109375" style="1" customWidth="1"/>
    <col min="14597" max="14597" width="10.42578125" style="1" bestFit="1" customWidth="1"/>
    <col min="14598" max="14598" width="10.285156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1.140625" style="1" bestFit="1" customWidth="1"/>
    <col min="14851" max="14852" width="20.7109375" style="1" customWidth="1"/>
    <col min="14853" max="14853" width="10.42578125" style="1" bestFit="1" customWidth="1"/>
    <col min="14854" max="14854" width="10.285156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1.140625" style="1" bestFit="1" customWidth="1"/>
    <col min="15107" max="15108" width="20.7109375" style="1" customWidth="1"/>
    <col min="15109" max="15109" width="10.42578125" style="1" bestFit="1" customWidth="1"/>
    <col min="15110" max="15110" width="10.285156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1.140625" style="1" bestFit="1" customWidth="1"/>
    <col min="15363" max="15364" width="20.7109375" style="1" customWidth="1"/>
    <col min="15365" max="15365" width="10.42578125" style="1" bestFit="1" customWidth="1"/>
    <col min="15366" max="15366" width="10.285156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1.140625" style="1" bestFit="1" customWidth="1"/>
    <col min="15619" max="15620" width="20.7109375" style="1" customWidth="1"/>
    <col min="15621" max="15621" width="10.42578125" style="1" bestFit="1" customWidth="1"/>
    <col min="15622" max="15622" width="10.285156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1.140625" style="1" bestFit="1" customWidth="1"/>
    <col min="15875" max="15876" width="20.7109375" style="1" customWidth="1"/>
    <col min="15877" max="15877" width="10.42578125" style="1" bestFit="1" customWidth="1"/>
    <col min="15878" max="15878" width="10.285156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1.140625" style="1" bestFit="1" customWidth="1"/>
    <col min="16131" max="16132" width="20.7109375" style="1" customWidth="1"/>
    <col min="16133" max="16133" width="10.42578125" style="1" bestFit="1" customWidth="1"/>
    <col min="16134" max="16134" width="10.28515625" style="1" bestFit="1" customWidth="1"/>
    <col min="16135" max="16135" width="18.140625" style="1" bestFit="1" customWidth="1"/>
    <col min="16136" max="16136" width="9.140625" style="1" bestFit="1"/>
    <col min="16137" max="16384" width="9.140625" style="1"/>
  </cols>
  <sheetData>
    <row r="1" spans="1:256">
      <c r="A1" s="3" t="s">
        <v>0</v>
      </c>
      <c r="B1" s="405" t="s">
        <v>21</v>
      </c>
      <c r="C1" s="405"/>
      <c r="D1" s="405"/>
      <c r="E1" s="405"/>
    </row>
    <row r="2" spans="1:256" ht="13.5" thickBot="1"/>
    <row r="3" spans="1:256" ht="15">
      <c r="A3" s="10"/>
      <c r="B3" s="11" t="s">
        <v>2808</v>
      </c>
      <c r="C3" s="415"/>
      <c r="D3" s="418"/>
      <c r="E3" s="10"/>
      <c r="F3" s="12"/>
      <c r="G3" s="12"/>
      <c r="H3" s="12"/>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15">
      <c r="A4" s="10"/>
      <c r="B4" s="15" t="s">
        <v>2809</v>
      </c>
      <c r="C4" s="416"/>
      <c r="D4" s="419"/>
      <c r="E4" s="10"/>
      <c r="F4" s="12"/>
      <c r="G4" s="12"/>
      <c r="H4" s="12"/>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15" t="s">
        <v>915</v>
      </c>
      <c r="C5" s="416"/>
      <c r="D5" s="419"/>
      <c r="E5" s="10"/>
      <c r="F5" s="12"/>
      <c r="G5" s="12"/>
      <c r="H5" s="12"/>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30">
      <c r="A6" s="10"/>
      <c r="B6" s="15" t="s">
        <v>2810</v>
      </c>
      <c r="C6" s="416"/>
      <c r="D6" s="419"/>
      <c r="E6" s="10"/>
      <c r="F6" s="12"/>
      <c r="G6" s="12"/>
      <c r="H6" s="12"/>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30.75" thickBot="1">
      <c r="A7" s="10"/>
      <c r="B7" s="16" t="s">
        <v>2811</v>
      </c>
      <c r="C7" s="417"/>
      <c r="D7" s="420"/>
      <c r="E7" s="10"/>
      <c r="F7" s="12"/>
      <c r="G7" s="12"/>
      <c r="H7" s="12"/>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7" t="s">
        <v>918</v>
      </c>
      <c r="D8" s="17" t="s">
        <v>919</v>
      </c>
      <c r="E8" s="10"/>
      <c r="F8" s="12"/>
      <c r="G8" s="12"/>
      <c r="H8" s="12"/>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c r="B10" s="1" t="s">
        <v>93</v>
      </c>
    </row>
    <row r="12" spans="1:256">
      <c r="B12" s="6" t="s">
        <v>94</v>
      </c>
      <c r="C12" s="30" t="s">
        <v>95</v>
      </c>
      <c r="D12" s="153" t="s">
        <v>96</v>
      </c>
      <c r="E12" s="6" t="s">
        <v>97</v>
      </c>
      <c r="F12" s="7" t="s">
        <v>98</v>
      </c>
      <c r="G12" s="7" t="s">
        <v>99</v>
      </c>
      <c r="H12" s="7" t="s">
        <v>100</v>
      </c>
    </row>
    <row r="13" spans="1:256">
      <c r="B13" s="2" t="s">
        <v>2812</v>
      </c>
      <c r="C13" s="31"/>
      <c r="D13" s="133"/>
      <c r="E13" s="2"/>
      <c r="F13" s="8"/>
      <c r="G13" s="8">
        <v>140100</v>
      </c>
      <c r="H13" s="8">
        <v>69.2</v>
      </c>
    </row>
    <row r="14" spans="1:256">
      <c r="B14" s="2" t="s">
        <v>381</v>
      </c>
      <c r="C14" s="31"/>
      <c r="D14" s="133"/>
      <c r="E14" s="2"/>
      <c r="F14" s="8"/>
      <c r="G14" s="8">
        <v>61359.42</v>
      </c>
      <c r="H14" s="8">
        <v>30.31</v>
      </c>
    </row>
    <row r="15" spans="1:256">
      <c r="B15" s="2" t="s">
        <v>112</v>
      </c>
      <c r="C15" s="31"/>
      <c r="D15" s="133"/>
      <c r="E15" s="2"/>
      <c r="F15" s="8"/>
      <c r="G15" s="8">
        <v>201459.41999999998</v>
      </c>
      <c r="H15" s="8">
        <v>99.51</v>
      </c>
    </row>
    <row r="16" spans="1:256">
      <c r="B16" s="2" t="s">
        <v>113</v>
      </c>
      <c r="C16" s="31"/>
      <c r="D16" s="133"/>
      <c r="E16" s="2"/>
      <c r="F16" s="8"/>
      <c r="G16" s="8">
        <v>1011.3395146099938</v>
      </c>
      <c r="H16" s="8">
        <v>0.48999999999999488</v>
      </c>
    </row>
    <row r="17" spans="2:8">
      <c r="B17" s="2" t="s">
        <v>114</v>
      </c>
      <c r="C17" s="31"/>
      <c r="D17" s="133"/>
      <c r="E17" s="2"/>
      <c r="F17" s="8"/>
      <c r="G17" s="8">
        <v>202470.75951460999</v>
      </c>
      <c r="H17" s="8">
        <v>100</v>
      </c>
    </row>
    <row r="18" spans="2:8">
      <c r="B18" s="1" t="s">
        <v>115</v>
      </c>
    </row>
    <row r="19" spans="2:8">
      <c r="B19" s="1" t="s">
        <v>116</v>
      </c>
    </row>
    <row r="20" spans="2:8">
      <c r="B20" s="2" t="s">
        <v>117</v>
      </c>
      <c r="C20" s="37">
        <v>44500</v>
      </c>
    </row>
    <row r="21" spans="2:8" ht="25.5">
      <c r="B21" s="9" t="s">
        <v>118</v>
      </c>
      <c r="C21" s="29" t="s">
        <v>119</v>
      </c>
    </row>
    <row r="22" spans="2:8">
      <c r="B22" s="2"/>
    </row>
    <row r="23" spans="2:8">
      <c r="B23" s="2" t="s">
        <v>120</v>
      </c>
    </row>
    <row r="24" spans="2:8">
      <c r="B24" s="2" t="s">
        <v>121</v>
      </c>
    </row>
    <row r="25" spans="2:8">
      <c r="B25" s="2" t="s">
        <v>2813</v>
      </c>
      <c r="C25" s="31"/>
    </row>
    <row r="26" spans="2:8">
      <c r="B26" s="2" t="s">
        <v>2814</v>
      </c>
      <c r="C26" s="31"/>
    </row>
    <row r="27" spans="2:8">
      <c r="B27" s="2" t="s">
        <v>2815</v>
      </c>
      <c r="C27" s="31"/>
    </row>
    <row r="28" spans="2:8">
      <c r="B28" s="2" t="s">
        <v>2816</v>
      </c>
      <c r="C28" s="31"/>
    </row>
    <row r="29" spans="2:8">
      <c r="B29" s="2" t="s">
        <v>2817</v>
      </c>
      <c r="C29" s="31"/>
    </row>
    <row r="30" spans="2:8">
      <c r="B30" s="2" t="s">
        <v>2818</v>
      </c>
      <c r="C30" s="31"/>
    </row>
    <row r="31" spans="2:8">
      <c r="B31" s="2" t="s">
        <v>2819</v>
      </c>
      <c r="C31" s="31"/>
    </row>
    <row r="32" spans="2:8">
      <c r="B32" s="2" t="s">
        <v>2820</v>
      </c>
      <c r="C32" s="31"/>
    </row>
    <row r="33" spans="2:3">
      <c r="B33" s="45" t="s">
        <v>1537</v>
      </c>
      <c r="C33" s="31"/>
    </row>
    <row r="34" spans="2:3">
      <c r="B34" s="45" t="s">
        <v>2821</v>
      </c>
    </row>
  </sheetData>
  <mergeCells count="3">
    <mergeCell ref="B1:E1"/>
    <mergeCell ref="C3:C7"/>
    <mergeCell ref="D3:D7"/>
  </mergeCells>
  <hyperlinks>
    <hyperlink ref="A1" location="Index!A1" display="Index" xr:uid="{E557A668-1E0F-4622-8F79-10D5890FF7D8}"/>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7DAA9-D08D-45D8-935E-BAC7728E9F97}">
  <dimension ref="A1:IV57"/>
  <sheetViews>
    <sheetView workbookViewId="0">
      <selection activeCell="B1" sqref="B1:E1"/>
    </sheetView>
  </sheetViews>
  <sheetFormatPr defaultRowHeight="12.75"/>
  <cols>
    <col min="1" max="1" width="5.42578125" style="1" bestFit="1" customWidth="1"/>
    <col min="2" max="2" width="81.140625" style="1" bestFit="1" customWidth="1"/>
    <col min="3" max="3" width="20.7109375" style="29" customWidth="1"/>
    <col min="4" max="4" width="20.7109375" style="134" customWidth="1"/>
    <col min="5" max="5" width="14.140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60" width="20.7109375" style="1" customWidth="1"/>
    <col min="261" max="261" width="14.1406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1.140625" style="1" bestFit="1" customWidth="1"/>
    <col min="515" max="516" width="20.7109375" style="1" customWidth="1"/>
    <col min="517" max="517" width="14.1406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1.140625" style="1" bestFit="1" customWidth="1"/>
    <col min="771" max="772" width="20.7109375" style="1" customWidth="1"/>
    <col min="773" max="773" width="14.1406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1.140625" style="1" bestFit="1" customWidth="1"/>
    <col min="1027" max="1028" width="20.7109375" style="1" customWidth="1"/>
    <col min="1029" max="1029" width="14.1406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1.140625" style="1" bestFit="1" customWidth="1"/>
    <col min="1283" max="1284" width="20.7109375" style="1" customWidth="1"/>
    <col min="1285" max="1285" width="14.1406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1.140625" style="1" bestFit="1" customWidth="1"/>
    <col min="1539" max="1540" width="20.7109375" style="1" customWidth="1"/>
    <col min="1541" max="1541" width="14.1406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1.140625" style="1" bestFit="1" customWidth="1"/>
    <col min="1795" max="1796" width="20.7109375" style="1" customWidth="1"/>
    <col min="1797" max="1797" width="14.1406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1.140625" style="1" bestFit="1" customWidth="1"/>
    <col min="2051" max="2052" width="20.7109375" style="1" customWidth="1"/>
    <col min="2053" max="2053" width="14.1406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1.140625" style="1" bestFit="1" customWidth="1"/>
    <col min="2307" max="2308" width="20.7109375" style="1" customWidth="1"/>
    <col min="2309" max="2309" width="14.1406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1.140625" style="1" bestFit="1" customWidth="1"/>
    <col min="2563" max="2564" width="20.7109375" style="1" customWidth="1"/>
    <col min="2565" max="2565" width="14.1406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1.140625" style="1" bestFit="1" customWidth="1"/>
    <col min="2819" max="2820" width="20.7109375" style="1" customWidth="1"/>
    <col min="2821" max="2821" width="14.1406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1.140625" style="1" bestFit="1" customWidth="1"/>
    <col min="3075" max="3076" width="20.7109375" style="1" customWidth="1"/>
    <col min="3077" max="3077" width="14.1406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1.140625" style="1" bestFit="1" customWidth="1"/>
    <col min="3331" max="3332" width="20.7109375" style="1" customWidth="1"/>
    <col min="3333" max="3333" width="14.1406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1.140625" style="1" bestFit="1" customWidth="1"/>
    <col min="3587" max="3588" width="20.7109375" style="1" customWidth="1"/>
    <col min="3589" max="3589" width="14.1406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1.140625" style="1" bestFit="1" customWidth="1"/>
    <col min="3843" max="3844" width="20.7109375" style="1" customWidth="1"/>
    <col min="3845" max="3845" width="14.1406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1.140625" style="1" bestFit="1" customWidth="1"/>
    <col min="4099" max="4100" width="20.7109375" style="1" customWidth="1"/>
    <col min="4101" max="4101" width="14.1406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1.140625" style="1" bestFit="1" customWidth="1"/>
    <col min="4355" max="4356" width="20.7109375" style="1" customWidth="1"/>
    <col min="4357" max="4357" width="14.1406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1.140625" style="1" bestFit="1" customWidth="1"/>
    <col min="4611" max="4612" width="20.7109375" style="1" customWidth="1"/>
    <col min="4613" max="4613" width="14.1406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1.140625" style="1" bestFit="1" customWidth="1"/>
    <col min="4867" max="4868" width="20.7109375" style="1" customWidth="1"/>
    <col min="4869" max="4869" width="14.1406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1.140625" style="1" bestFit="1" customWidth="1"/>
    <col min="5123" max="5124" width="20.7109375" style="1" customWidth="1"/>
    <col min="5125" max="5125" width="14.1406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1.140625" style="1" bestFit="1" customWidth="1"/>
    <col min="5379" max="5380" width="20.7109375" style="1" customWidth="1"/>
    <col min="5381" max="5381" width="14.1406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1.140625" style="1" bestFit="1" customWidth="1"/>
    <col min="5635" max="5636" width="20.7109375" style="1" customWidth="1"/>
    <col min="5637" max="5637" width="14.1406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1.140625" style="1" bestFit="1" customWidth="1"/>
    <col min="5891" max="5892" width="20.7109375" style="1" customWidth="1"/>
    <col min="5893" max="5893" width="14.1406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1.140625" style="1" bestFit="1" customWidth="1"/>
    <col min="6147" max="6148" width="20.7109375" style="1" customWidth="1"/>
    <col min="6149" max="6149" width="14.1406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1.140625" style="1" bestFit="1" customWidth="1"/>
    <col min="6403" max="6404" width="20.7109375" style="1" customWidth="1"/>
    <col min="6405" max="6405" width="14.1406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1.140625" style="1" bestFit="1" customWidth="1"/>
    <col min="6659" max="6660" width="20.7109375" style="1" customWidth="1"/>
    <col min="6661" max="6661" width="14.1406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1.140625" style="1" bestFit="1" customWidth="1"/>
    <col min="6915" max="6916" width="20.7109375" style="1" customWidth="1"/>
    <col min="6917" max="6917" width="14.1406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1.140625" style="1" bestFit="1" customWidth="1"/>
    <col min="7171" max="7172" width="20.7109375" style="1" customWidth="1"/>
    <col min="7173" max="7173" width="14.1406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1.140625" style="1" bestFit="1" customWidth="1"/>
    <col min="7427" max="7428" width="20.7109375" style="1" customWidth="1"/>
    <col min="7429" max="7429" width="14.1406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1.140625" style="1" bestFit="1" customWidth="1"/>
    <col min="7683" max="7684" width="20.7109375" style="1" customWidth="1"/>
    <col min="7685" max="7685" width="14.1406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1.140625" style="1" bestFit="1" customWidth="1"/>
    <col min="7939" max="7940" width="20.7109375" style="1" customWidth="1"/>
    <col min="7941" max="7941" width="14.1406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1.140625" style="1" bestFit="1" customWidth="1"/>
    <col min="8195" max="8196" width="20.7109375" style="1" customWidth="1"/>
    <col min="8197" max="8197" width="14.1406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1.140625" style="1" bestFit="1" customWidth="1"/>
    <col min="8451" max="8452" width="20.7109375" style="1" customWidth="1"/>
    <col min="8453" max="8453" width="14.1406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1.140625" style="1" bestFit="1" customWidth="1"/>
    <col min="8707" max="8708" width="20.7109375" style="1" customWidth="1"/>
    <col min="8709" max="8709" width="14.1406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1.140625" style="1" bestFit="1" customWidth="1"/>
    <col min="8963" max="8964" width="20.7109375" style="1" customWidth="1"/>
    <col min="8965" max="8965" width="14.1406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1.140625" style="1" bestFit="1" customWidth="1"/>
    <col min="9219" max="9220" width="20.7109375" style="1" customWidth="1"/>
    <col min="9221" max="9221" width="14.1406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1.140625" style="1" bestFit="1" customWidth="1"/>
    <col min="9475" max="9476" width="20.7109375" style="1" customWidth="1"/>
    <col min="9477" max="9477" width="14.1406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1.140625" style="1" bestFit="1" customWidth="1"/>
    <col min="9731" max="9732" width="20.7109375" style="1" customWidth="1"/>
    <col min="9733" max="9733" width="14.1406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1.140625" style="1" bestFit="1" customWidth="1"/>
    <col min="9987" max="9988" width="20.7109375" style="1" customWidth="1"/>
    <col min="9989" max="9989" width="14.1406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1.140625" style="1" bestFit="1" customWidth="1"/>
    <col min="10243" max="10244" width="20.7109375" style="1" customWidth="1"/>
    <col min="10245" max="10245" width="14.1406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1.140625" style="1" bestFit="1" customWidth="1"/>
    <col min="10499" max="10500" width="20.7109375" style="1" customWidth="1"/>
    <col min="10501" max="10501" width="14.1406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1.140625" style="1" bestFit="1" customWidth="1"/>
    <col min="10755" max="10756" width="20.7109375" style="1" customWidth="1"/>
    <col min="10757" max="10757" width="14.1406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1.140625" style="1" bestFit="1" customWidth="1"/>
    <col min="11011" max="11012" width="20.7109375" style="1" customWidth="1"/>
    <col min="11013" max="11013" width="14.1406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1.140625" style="1" bestFit="1" customWidth="1"/>
    <col min="11267" max="11268" width="20.7109375" style="1" customWidth="1"/>
    <col min="11269" max="11269" width="14.1406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1.140625" style="1" bestFit="1" customWidth="1"/>
    <col min="11523" max="11524" width="20.7109375" style="1" customWidth="1"/>
    <col min="11525" max="11525" width="14.1406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1.140625" style="1" bestFit="1" customWidth="1"/>
    <col min="11779" max="11780" width="20.7109375" style="1" customWidth="1"/>
    <col min="11781" max="11781" width="14.1406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1.140625" style="1" bestFit="1" customWidth="1"/>
    <col min="12035" max="12036" width="20.7109375" style="1" customWidth="1"/>
    <col min="12037" max="12037" width="14.1406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1.140625" style="1" bestFit="1" customWidth="1"/>
    <col min="12291" max="12292" width="20.7109375" style="1" customWidth="1"/>
    <col min="12293" max="12293" width="14.1406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1.140625" style="1" bestFit="1" customWidth="1"/>
    <col min="12547" max="12548" width="20.7109375" style="1" customWidth="1"/>
    <col min="12549" max="12549" width="14.1406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1.140625" style="1" bestFit="1" customWidth="1"/>
    <col min="12803" max="12804" width="20.7109375" style="1" customWidth="1"/>
    <col min="12805" max="12805" width="14.1406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1.140625" style="1" bestFit="1" customWidth="1"/>
    <col min="13059" max="13060" width="20.7109375" style="1" customWidth="1"/>
    <col min="13061" max="13061" width="14.1406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1.140625" style="1" bestFit="1" customWidth="1"/>
    <col min="13315" max="13316" width="20.7109375" style="1" customWidth="1"/>
    <col min="13317" max="13317" width="14.1406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1.140625" style="1" bestFit="1" customWidth="1"/>
    <col min="13571" max="13572" width="20.7109375" style="1" customWidth="1"/>
    <col min="13573" max="13573" width="14.1406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1.140625" style="1" bestFit="1" customWidth="1"/>
    <col min="13827" max="13828" width="20.7109375" style="1" customWidth="1"/>
    <col min="13829" max="13829" width="14.1406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1.140625" style="1" bestFit="1" customWidth="1"/>
    <col min="14083" max="14084" width="20.7109375" style="1" customWidth="1"/>
    <col min="14085" max="14085" width="14.1406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1.140625" style="1" bestFit="1" customWidth="1"/>
    <col min="14339" max="14340" width="20.7109375" style="1" customWidth="1"/>
    <col min="14341" max="14341" width="14.1406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1.140625" style="1" bestFit="1" customWidth="1"/>
    <col min="14595" max="14596" width="20.7109375" style="1" customWidth="1"/>
    <col min="14597" max="14597" width="14.1406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1.140625" style="1" bestFit="1" customWidth="1"/>
    <col min="14851" max="14852" width="20.7109375" style="1" customWidth="1"/>
    <col min="14853" max="14853" width="14.1406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1.140625" style="1" bestFit="1" customWidth="1"/>
    <col min="15107" max="15108" width="20.7109375" style="1" customWidth="1"/>
    <col min="15109" max="15109" width="14.1406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1.140625" style="1" bestFit="1" customWidth="1"/>
    <col min="15363" max="15364" width="20.7109375" style="1" customWidth="1"/>
    <col min="15365" max="15365" width="14.1406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1.140625" style="1" bestFit="1" customWidth="1"/>
    <col min="15619" max="15620" width="20.7109375" style="1" customWidth="1"/>
    <col min="15621" max="15621" width="14.1406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1.140625" style="1" bestFit="1" customWidth="1"/>
    <col min="15875" max="15876" width="20.7109375" style="1" customWidth="1"/>
    <col min="15877" max="15877" width="14.1406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1.140625" style="1" bestFit="1" customWidth="1"/>
    <col min="16131" max="16132" width="20.7109375" style="1" customWidth="1"/>
    <col min="16133" max="16133" width="14.1406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256">
      <c r="A1" s="3" t="s">
        <v>0</v>
      </c>
      <c r="B1" s="405" t="s">
        <v>8</v>
      </c>
      <c r="C1" s="405"/>
      <c r="D1" s="405"/>
      <c r="E1" s="405"/>
    </row>
    <row r="2" spans="1:256" ht="13.5" thickBot="1"/>
    <row r="3" spans="1:256" ht="15">
      <c r="A3" s="10"/>
      <c r="B3" s="11" t="s">
        <v>2822</v>
      </c>
      <c r="C3" s="415"/>
      <c r="D3" s="418"/>
      <c r="E3" s="10"/>
      <c r="F3" s="12"/>
      <c r="G3" s="12"/>
      <c r="H3" s="12"/>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15">
      <c r="A4" s="10"/>
      <c r="B4" s="15" t="s">
        <v>2823</v>
      </c>
      <c r="C4" s="416"/>
      <c r="D4" s="419"/>
      <c r="E4" s="10"/>
      <c r="F4" s="12"/>
      <c r="G4" s="12"/>
      <c r="H4" s="12"/>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15" t="s">
        <v>915</v>
      </c>
      <c r="C5" s="416"/>
      <c r="D5" s="419"/>
      <c r="E5" s="10"/>
      <c r="F5" s="12"/>
      <c r="G5" s="12"/>
      <c r="H5" s="12"/>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15" t="s">
        <v>2824</v>
      </c>
      <c r="C6" s="416"/>
      <c r="D6" s="419"/>
      <c r="E6" s="10"/>
      <c r="F6" s="12"/>
      <c r="G6" s="12"/>
      <c r="H6" s="12"/>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75" thickBot="1">
      <c r="A7" s="10"/>
      <c r="B7" s="16" t="s">
        <v>2555</v>
      </c>
      <c r="C7" s="417"/>
      <c r="D7" s="420"/>
      <c r="E7" s="10"/>
      <c r="F7" s="12"/>
      <c r="G7" s="12"/>
      <c r="H7" s="12"/>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7" t="s">
        <v>918</v>
      </c>
      <c r="D8" s="17" t="s">
        <v>919</v>
      </c>
      <c r="E8" s="10"/>
      <c r="F8" s="12"/>
      <c r="G8" s="12"/>
      <c r="H8" s="12"/>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c r="B10" s="1" t="s">
        <v>93</v>
      </c>
    </row>
    <row r="12" spans="1:256">
      <c r="B12" s="6" t="s">
        <v>94</v>
      </c>
      <c r="C12" s="30" t="s">
        <v>95</v>
      </c>
      <c r="D12" s="153" t="s">
        <v>96</v>
      </c>
      <c r="E12" s="6" t="s">
        <v>97</v>
      </c>
      <c r="F12" s="7" t="s">
        <v>98</v>
      </c>
      <c r="G12" s="7" t="s">
        <v>99</v>
      </c>
      <c r="H12" s="7" t="s">
        <v>100</v>
      </c>
    </row>
    <row r="13" spans="1:256">
      <c r="B13" s="2" t="s">
        <v>101</v>
      </c>
    </row>
    <row r="14" spans="1:256">
      <c r="B14" s="2" t="s">
        <v>102</v>
      </c>
    </row>
    <row r="15" spans="1:256">
      <c r="B15" s="2" t="s">
        <v>103</v>
      </c>
    </row>
    <row r="16" spans="1:256">
      <c r="B16" s="1" t="s">
        <v>2390</v>
      </c>
      <c r="C16" s="29">
        <v>4.6399999999999997</v>
      </c>
      <c r="D16" s="134" t="s">
        <v>104</v>
      </c>
      <c r="E16" s="1" t="s">
        <v>772</v>
      </c>
      <c r="F16" s="4">
        <v>2500000</v>
      </c>
      <c r="G16" s="4">
        <v>2593.39</v>
      </c>
      <c r="H16" s="4">
        <v>12.05</v>
      </c>
    </row>
    <row r="17" spans="2:8">
      <c r="B17" s="1" t="s">
        <v>2389</v>
      </c>
      <c r="C17" s="29">
        <v>4.6100000000000003</v>
      </c>
      <c r="D17" s="134" t="s">
        <v>104</v>
      </c>
      <c r="E17" s="1" t="s">
        <v>683</v>
      </c>
      <c r="F17" s="4">
        <v>11400</v>
      </c>
      <c r="G17" s="4">
        <v>11.84</v>
      </c>
      <c r="H17" s="4">
        <v>0.05</v>
      </c>
    </row>
    <row r="18" spans="2:8">
      <c r="B18" s="2" t="s">
        <v>106</v>
      </c>
      <c r="C18" s="31"/>
      <c r="D18" s="133"/>
      <c r="E18" s="2"/>
      <c r="F18" s="8"/>
      <c r="G18" s="8">
        <f>SUM(G12:G17)</f>
        <v>2605.23</v>
      </c>
      <c r="H18" s="8">
        <f>SUM(H12:H17)</f>
        <v>12.100000000000001</v>
      </c>
    </row>
    <row r="19" spans="2:8">
      <c r="B19" s="2" t="s">
        <v>302</v>
      </c>
    </row>
    <row r="20" spans="2:8">
      <c r="B20" s="1" t="s">
        <v>1307</v>
      </c>
      <c r="C20" s="29">
        <v>4.9800000000000004</v>
      </c>
      <c r="D20" s="134" t="s">
        <v>303</v>
      </c>
      <c r="E20" s="1" t="s">
        <v>615</v>
      </c>
      <c r="F20" s="4">
        <v>200</v>
      </c>
      <c r="G20" s="4">
        <v>2025.01</v>
      </c>
      <c r="H20" s="4">
        <v>9.41</v>
      </c>
    </row>
    <row r="21" spans="2:8">
      <c r="B21" s="1" t="s">
        <v>802</v>
      </c>
      <c r="C21" s="29">
        <v>4.87</v>
      </c>
      <c r="D21" s="134" t="s">
        <v>303</v>
      </c>
      <c r="E21" s="1" t="s">
        <v>803</v>
      </c>
      <c r="F21" s="4">
        <v>150</v>
      </c>
      <c r="G21" s="4">
        <v>1544.69</v>
      </c>
      <c r="H21" s="4">
        <v>7.18</v>
      </c>
    </row>
    <row r="22" spans="2:8">
      <c r="B22" s="1" t="s">
        <v>1304</v>
      </c>
      <c r="C22" s="29">
        <v>5.46</v>
      </c>
      <c r="D22" s="134" t="s">
        <v>310</v>
      </c>
      <c r="E22" s="1" t="s">
        <v>780</v>
      </c>
      <c r="F22" s="4">
        <v>150</v>
      </c>
      <c r="G22" s="4">
        <v>1525.7</v>
      </c>
      <c r="H22" s="4">
        <v>7.09</v>
      </c>
    </row>
    <row r="23" spans="2:8">
      <c r="B23" s="1" t="s">
        <v>1318</v>
      </c>
      <c r="C23" s="29">
        <v>5.93</v>
      </c>
      <c r="D23" s="134" t="s">
        <v>310</v>
      </c>
      <c r="E23" s="1" t="s">
        <v>806</v>
      </c>
      <c r="F23" s="4">
        <v>150</v>
      </c>
      <c r="G23" s="4">
        <v>1501.79</v>
      </c>
      <c r="H23" s="4">
        <v>6.98</v>
      </c>
    </row>
    <row r="24" spans="2:8">
      <c r="B24" s="1" t="s">
        <v>2825</v>
      </c>
      <c r="C24" s="29">
        <v>5.4</v>
      </c>
      <c r="D24" s="134" t="s">
        <v>303</v>
      </c>
      <c r="E24" s="1" t="s">
        <v>2826</v>
      </c>
      <c r="F24" s="4">
        <v>150</v>
      </c>
      <c r="G24" s="4">
        <v>1488.34</v>
      </c>
      <c r="H24" s="4">
        <v>6.91</v>
      </c>
    </row>
    <row r="25" spans="2:8">
      <c r="B25" s="1" t="s">
        <v>1316</v>
      </c>
      <c r="C25" s="29">
        <v>4.8</v>
      </c>
      <c r="D25" s="134" t="s">
        <v>303</v>
      </c>
      <c r="E25" s="1" t="s">
        <v>798</v>
      </c>
      <c r="F25" s="4">
        <v>100</v>
      </c>
      <c r="G25" s="4">
        <v>1031.6400000000001</v>
      </c>
      <c r="H25" s="4">
        <v>4.79</v>
      </c>
    </row>
    <row r="26" spans="2:8">
      <c r="B26" s="1" t="s">
        <v>2827</v>
      </c>
      <c r="C26" s="29">
        <v>5.05</v>
      </c>
      <c r="D26" s="134" t="s">
        <v>303</v>
      </c>
      <c r="E26" s="1" t="s">
        <v>2828</v>
      </c>
      <c r="F26" s="4">
        <v>100</v>
      </c>
      <c r="G26" s="4">
        <v>1028.92</v>
      </c>
      <c r="H26" s="4">
        <v>4.78</v>
      </c>
    </row>
    <row r="27" spans="2:8">
      <c r="B27" s="1" t="s">
        <v>2493</v>
      </c>
      <c r="C27" s="29">
        <v>5.04</v>
      </c>
      <c r="D27" s="134" t="s">
        <v>303</v>
      </c>
      <c r="E27" s="1" t="s">
        <v>2492</v>
      </c>
      <c r="F27" s="4">
        <v>100</v>
      </c>
      <c r="G27" s="4">
        <v>1024.52</v>
      </c>
      <c r="H27" s="4">
        <v>4.76</v>
      </c>
    </row>
    <row r="28" spans="2:8">
      <c r="B28" s="1" t="s">
        <v>1303</v>
      </c>
      <c r="C28" s="29">
        <v>6.55</v>
      </c>
      <c r="D28" s="134" t="s">
        <v>303</v>
      </c>
      <c r="E28" s="1" t="s">
        <v>306</v>
      </c>
      <c r="F28" s="4">
        <v>100</v>
      </c>
      <c r="G28" s="4">
        <v>993.6</v>
      </c>
      <c r="H28" s="4">
        <v>4.62</v>
      </c>
    </row>
    <row r="29" spans="2:8">
      <c r="B29" s="1" t="s">
        <v>1337</v>
      </c>
      <c r="C29" s="29">
        <v>5.57</v>
      </c>
      <c r="D29" s="134" t="s">
        <v>303</v>
      </c>
      <c r="E29" s="1" t="s">
        <v>611</v>
      </c>
      <c r="F29" s="4">
        <v>60</v>
      </c>
      <c r="G29" s="4">
        <v>662.17</v>
      </c>
      <c r="H29" s="4">
        <v>3.08</v>
      </c>
    </row>
    <row r="30" spans="2:8">
      <c r="B30" s="1" t="s">
        <v>1365</v>
      </c>
      <c r="C30" s="29">
        <v>5.96</v>
      </c>
      <c r="D30" s="134" t="s">
        <v>316</v>
      </c>
      <c r="E30" s="1" t="s">
        <v>317</v>
      </c>
      <c r="F30" s="4">
        <v>250</v>
      </c>
      <c r="G30" s="4">
        <v>521.42999999999995</v>
      </c>
      <c r="H30" s="4">
        <v>2.42</v>
      </c>
    </row>
    <row r="31" spans="2:8">
      <c r="B31" s="1" t="s">
        <v>2481</v>
      </c>
      <c r="C31" s="29">
        <v>4.37</v>
      </c>
      <c r="D31" s="134" t="s">
        <v>303</v>
      </c>
      <c r="E31" s="1" t="s">
        <v>2480</v>
      </c>
      <c r="F31" s="4">
        <v>9</v>
      </c>
      <c r="G31" s="4">
        <v>91.78</v>
      </c>
      <c r="H31" s="4">
        <v>0.43</v>
      </c>
    </row>
    <row r="32" spans="2:8">
      <c r="B32" s="1" t="s">
        <v>2326</v>
      </c>
      <c r="C32" s="29">
        <v>5.99</v>
      </c>
      <c r="D32" s="134" t="s">
        <v>303</v>
      </c>
      <c r="E32" s="1" t="s">
        <v>2325</v>
      </c>
      <c r="F32" s="4">
        <v>1</v>
      </c>
      <c r="G32" s="4">
        <v>10.49</v>
      </c>
      <c r="H32" s="4">
        <v>0.05</v>
      </c>
    </row>
    <row r="33" spans="2:8">
      <c r="B33" s="2" t="s">
        <v>324</v>
      </c>
      <c r="C33" s="31"/>
      <c r="D33" s="133"/>
      <c r="E33" s="2"/>
      <c r="F33" s="8"/>
      <c r="G33" s="8">
        <f>SUM(G19:G32)</f>
        <v>13450.080000000002</v>
      </c>
      <c r="H33" s="8">
        <f>SUM(H19:H32)</f>
        <v>62.499999999999993</v>
      </c>
    </row>
    <row r="34" spans="2:8">
      <c r="B34" s="2" t="s">
        <v>107</v>
      </c>
    </row>
    <row r="35" spans="2:8">
      <c r="B35" s="1" t="s">
        <v>2117</v>
      </c>
      <c r="C35" s="29">
        <v>4.78</v>
      </c>
      <c r="D35" s="134" t="s">
        <v>108</v>
      </c>
      <c r="E35" s="1" t="s">
        <v>2116</v>
      </c>
      <c r="F35" s="4">
        <v>300</v>
      </c>
      <c r="G35" s="4">
        <v>1476.98</v>
      </c>
      <c r="H35" s="4">
        <v>6.86</v>
      </c>
    </row>
    <row r="36" spans="2:8">
      <c r="B36" s="2" t="s">
        <v>110</v>
      </c>
      <c r="C36" s="31"/>
      <c r="D36" s="133"/>
      <c r="E36" s="2"/>
      <c r="F36" s="8"/>
      <c r="G36" s="8">
        <f>SUM(G34:G35)</f>
        <v>1476.98</v>
      </c>
      <c r="H36" s="8">
        <f>SUM(H34:H35)</f>
        <v>6.86</v>
      </c>
    </row>
    <row r="37" spans="2:8">
      <c r="B37" s="2" t="s">
        <v>111</v>
      </c>
      <c r="C37" s="31"/>
      <c r="D37" s="133"/>
      <c r="E37" s="2"/>
      <c r="F37" s="8"/>
      <c r="G37" s="8">
        <v>3451.53</v>
      </c>
      <c r="H37" s="8">
        <v>16.04</v>
      </c>
    </row>
    <row r="38" spans="2:8">
      <c r="B38" s="2" t="s">
        <v>112</v>
      </c>
      <c r="C38" s="31"/>
      <c r="D38" s="133"/>
      <c r="E38" s="2"/>
      <c r="F38" s="8"/>
      <c r="G38" s="8">
        <v>20983.82</v>
      </c>
      <c r="H38" s="8">
        <v>97.49</v>
      </c>
    </row>
    <row r="39" spans="2:8">
      <c r="B39" s="2" t="s">
        <v>113</v>
      </c>
      <c r="C39" s="31"/>
      <c r="D39" s="133"/>
      <c r="E39" s="2"/>
      <c r="F39" s="8"/>
      <c r="G39" s="8">
        <v>540.87586598999997</v>
      </c>
      <c r="H39" s="8">
        <v>2.5100000000000051</v>
      </c>
    </row>
    <row r="40" spans="2:8">
      <c r="B40" s="2" t="s">
        <v>114</v>
      </c>
      <c r="C40" s="31"/>
      <c r="D40" s="133"/>
      <c r="E40" s="2"/>
      <c r="F40" s="8"/>
      <c r="G40" s="8">
        <v>21524.695865990001</v>
      </c>
      <c r="H40" s="8">
        <v>100</v>
      </c>
    </row>
    <row r="41" spans="2:8">
      <c r="B41" s="1" t="s">
        <v>115</v>
      </c>
    </row>
    <row r="42" spans="2:8">
      <c r="B42" s="1" t="s">
        <v>116</v>
      </c>
    </row>
    <row r="43" spans="2:8">
      <c r="B43" s="2" t="s">
        <v>117</v>
      </c>
      <c r="C43" s="37">
        <v>44500</v>
      </c>
    </row>
    <row r="44" spans="2:8" ht="25.5">
      <c r="B44" s="9" t="s">
        <v>118</v>
      </c>
      <c r="C44" s="29" t="s">
        <v>119</v>
      </c>
    </row>
    <row r="45" spans="2:8">
      <c r="B45" s="2"/>
    </row>
    <row r="46" spans="2:8">
      <c r="B46" s="2" t="s">
        <v>120</v>
      </c>
    </row>
    <row r="47" spans="2:8">
      <c r="B47" s="2" t="s">
        <v>121</v>
      </c>
    </row>
    <row r="48" spans="2:8">
      <c r="B48" s="2" t="s">
        <v>2829</v>
      </c>
      <c r="C48" s="31"/>
    </row>
    <row r="49" spans="2:3">
      <c r="B49" s="2" t="s">
        <v>2830</v>
      </c>
      <c r="C49" s="31"/>
    </row>
    <row r="50" spans="2:3">
      <c r="B50" s="2" t="s">
        <v>2831</v>
      </c>
      <c r="C50" s="31"/>
    </row>
    <row r="51" spans="2:3">
      <c r="B51" s="2" t="s">
        <v>2832</v>
      </c>
      <c r="C51" s="31"/>
    </row>
    <row r="52" spans="2:3">
      <c r="B52" s="2" t="s">
        <v>2833</v>
      </c>
      <c r="C52" s="31"/>
    </row>
    <row r="53" spans="2:3">
      <c r="B53" s="2" t="s">
        <v>2834</v>
      </c>
      <c r="C53" s="31"/>
    </row>
    <row r="54" spans="2:3">
      <c r="B54" s="2" t="s">
        <v>2835</v>
      </c>
      <c r="C54" s="31"/>
    </row>
    <row r="55" spans="2:3">
      <c r="B55" s="2" t="s">
        <v>2836</v>
      </c>
      <c r="C55" s="31"/>
    </row>
    <row r="56" spans="2:3">
      <c r="B56" s="2" t="s">
        <v>122</v>
      </c>
      <c r="C56" s="31"/>
    </row>
    <row r="57" spans="2:3">
      <c r="B57" s="45" t="s">
        <v>2837</v>
      </c>
    </row>
  </sheetData>
  <mergeCells count="3">
    <mergeCell ref="B1:E1"/>
    <mergeCell ref="C3:C7"/>
    <mergeCell ref="D3:D7"/>
  </mergeCells>
  <hyperlinks>
    <hyperlink ref="A1" location="Index!A1" display="Index" xr:uid="{192B2CCE-1C44-4AB7-A1F2-B03623785740}"/>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721EA-F1E1-4180-91A4-F9915DADA5A1}">
  <dimension ref="A1:IV77"/>
  <sheetViews>
    <sheetView workbookViewId="0">
      <selection activeCell="B1" sqref="B1:E1"/>
    </sheetView>
  </sheetViews>
  <sheetFormatPr defaultRowHeight="12.75"/>
  <cols>
    <col min="1" max="1" width="5.42578125" style="1" bestFit="1" customWidth="1"/>
    <col min="2" max="2" width="81.140625" style="1" bestFit="1" customWidth="1"/>
    <col min="3" max="3" width="20.7109375" style="29" customWidth="1"/>
    <col min="4" max="4" width="20.7109375" style="134" customWidth="1"/>
    <col min="5" max="5" width="14.28515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60" width="20.7109375" style="1" customWidth="1"/>
    <col min="261" max="261" width="14.285156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1.140625" style="1" bestFit="1" customWidth="1"/>
    <col min="515" max="516" width="20.7109375" style="1" customWidth="1"/>
    <col min="517" max="517" width="14.285156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1.140625" style="1" bestFit="1" customWidth="1"/>
    <col min="771" max="772" width="20.7109375" style="1" customWidth="1"/>
    <col min="773" max="773" width="14.285156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1.140625" style="1" bestFit="1" customWidth="1"/>
    <col min="1027" max="1028" width="20.7109375" style="1" customWidth="1"/>
    <col min="1029" max="1029" width="14.285156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1.140625" style="1" bestFit="1" customWidth="1"/>
    <col min="1283" max="1284" width="20.7109375" style="1" customWidth="1"/>
    <col min="1285" max="1285" width="14.285156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1.140625" style="1" bestFit="1" customWidth="1"/>
    <col min="1539" max="1540" width="20.7109375" style="1" customWidth="1"/>
    <col min="1541" max="1541" width="14.285156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1.140625" style="1" bestFit="1" customWidth="1"/>
    <col min="1795" max="1796" width="20.7109375" style="1" customWidth="1"/>
    <col min="1797" max="1797" width="14.285156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1.140625" style="1" bestFit="1" customWidth="1"/>
    <col min="2051" max="2052" width="20.7109375" style="1" customWidth="1"/>
    <col min="2053" max="2053" width="14.285156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1.140625" style="1" bestFit="1" customWidth="1"/>
    <col min="2307" max="2308" width="20.7109375" style="1" customWidth="1"/>
    <col min="2309" max="2309" width="14.285156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1.140625" style="1" bestFit="1" customWidth="1"/>
    <col min="2563" max="2564" width="20.7109375" style="1" customWidth="1"/>
    <col min="2565" max="2565" width="14.285156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1.140625" style="1" bestFit="1" customWidth="1"/>
    <col min="2819" max="2820" width="20.7109375" style="1" customWidth="1"/>
    <col min="2821" max="2821" width="14.285156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1.140625" style="1" bestFit="1" customWidth="1"/>
    <col min="3075" max="3076" width="20.7109375" style="1" customWidth="1"/>
    <col min="3077" max="3077" width="14.285156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1.140625" style="1" bestFit="1" customWidth="1"/>
    <col min="3331" max="3332" width="20.7109375" style="1" customWidth="1"/>
    <col min="3333" max="3333" width="14.285156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1.140625" style="1" bestFit="1" customWidth="1"/>
    <col min="3587" max="3588" width="20.7109375" style="1" customWidth="1"/>
    <col min="3589" max="3589" width="14.285156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1.140625" style="1" bestFit="1" customWidth="1"/>
    <col min="3843" max="3844" width="20.7109375" style="1" customWidth="1"/>
    <col min="3845" max="3845" width="14.285156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1.140625" style="1" bestFit="1" customWidth="1"/>
    <col min="4099" max="4100" width="20.7109375" style="1" customWidth="1"/>
    <col min="4101" max="4101" width="14.285156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1.140625" style="1" bestFit="1" customWidth="1"/>
    <col min="4355" max="4356" width="20.7109375" style="1" customWidth="1"/>
    <col min="4357" max="4357" width="14.285156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1.140625" style="1" bestFit="1" customWidth="1"/>
    <col min="4611" max="4612" width="20.7109375" style="1" customWidth="1"/>
    <col min="4613" max="4613" width="14.285156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1.140625" style="1" bestFit="1" customWidth="1"/>
    <col min="4867" max="4868" width="20.7109375" style="1" customWidth="1"/>
    <col min="4869" max="4869" width="14.285156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1.140625" style="1" bestFit="1" customWidth="1"/>
    <col min="5123" max="5124" width="20.7109375" style="1" customWidth="1"/>
    <col min="5125" max="5125" width="14.285156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1.140625" style="1" bestFit="1" customWidth="1"/>
    <col min="5379" max="5380" width="20.7109375" style="1" customWidth="1"/>
    <col min="5381" max="5381" width="14.285156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1.140625" style="1" bestFit="1" customWidth="1"/>
    <col min="5635" max="5636" width="20.7109375" style="1" customWidth="1"/>
    <col min="5637" max="5637" width="14.285156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1.140625" style="1" bestFit="1" customWidth="1"/>
    <col min="5891" max="5892" width="20.7109375" style="1" customWidth="1"/>
    <col min="5893" max="5893" width="14.285156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1.140625" style="1" bestFit="1" customWidth="1"/>
    <col min="6147" max="6148" width="20.7109375" style="1" customWidth="1"/>
    <col min="6149" max="6149" width="14.285156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1.140625" style="1" bestFit="1" customWidth="1"/>
    <col min="6403" max="6404" width="20.7109375" style="1" customWidth="1"/>
    <col min="6405" max="6405" width="14.285156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1.140625" style="1" bestFit="1" customWidth="1"/>
    <col min="6659" max="6660" width="20.7109375" style="1" customWidth="1"/>
    <col min="6661" max="6661" width="14.285156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1.140625" style="1" bestFit="1" customWidth="1"/>
    <col min="6915" max="6916" width="20.7109375" style="1" customWidth="1"/>
    <col min="6917" max="6917" width="14.285156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1.140625" style="1" bestFit="1" customWidth="1"/>
    <col min="7171" max="7172" width="20.7109375" style="1" customWidth="1"/>
    <col min="7173" max="7173" width="14.285156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1.140625" style="1" bestFit="1" customWidth="1"/>
    <col min="7427" max="7428" width="20.7109375" style="1" customWidth="1"/>
    <col min="7429" max="7429" width="14.285156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1.140625" style="1" bestFit="1" customWidth="1"/>
    <col min="7683" max="7684" width="20.7109375" style="1" customWidth="1"/>
    <col min="7685" max="7685" width="14.285156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1.140625" style="1" bestFit="1" customWidth="1"/>
    <col min="7939" max="7940" width="20.7109375" style="1" customWidth="1"/>
    <col min="7941" max="7941" width="14.285156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1.140625" style="1" bestFit="1" customWidth="1"/>
    <col min="8195" max="8196" width="20.7109375" style="1" customWidth="1"/>
    <col min="8197" max="8197" width="14.285156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1.140625" style="1" bestFit="1" customWidth="1"/>
    <col min="8451" max="8452" width="20.7109375" style="1" customWidth="1"/>
    <col min="8453" max="8453" width="14.285156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1.140625" style="1" bestFit="1" customWidth="1"/>
    <col min="8707" max="8708" width="20.7109375" style="1" customWidth="1"/>
    <col min="8709" max="8709" width="14.285156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1.140625" style="1" bestFit="1" customWidth="1"/>
    <col min="8963" max="8964" width="20.7109375" style="1" customWidth="1"/>
    <col min="8965" max="8965" width="14.285156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1.140625" style="1" bestFit="1" customWidth="1"/>
    <col min="9219" max="9220" width="20.7109375" style="1" customWidth="1"/>
    <col min="9221" max="9221" width="14.285156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1.140625" style="1" bestFit="1" customWidth="1"/>
    <col min="9475" max="9476" width="20.7109375" style="1" customWidth="1"/>
    <col min="9477" max="9477" width="14.285156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1.140625" style="1" bestFit="1" customWidth="1"/>
    <col min="9731" max="9732" width="20.7109375" style="1" customWidth="1"/>
    <col min="9733" max="9733" width="14.285156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1.140625" style="1" bestFit="1" customWidth="1"/>
    <col min="9987" max="9988" width="20.7109375" style="1" customWidth="1"/>
    <col min="9989" max="9989" width="14.285156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1.140625" style="1" bestFit="1" customWidth="1"/>
    <col min="10243" max="10244" width="20.7109375" style="1" customWidth="1"/>
    <col min="10245" max="10245" width="14.285156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1.140625" style="1" bestFit="1" customWidth="1"/>
    <col min="10499" max="10500" width="20.7109375" style="1" customWidth="1"/>
    <col min="10501" max="10501" width="14.285156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1.140625" style="1" bestFit="1" customWidth="1"/>
    <col min="10755" max="10756" width="20.7109375" style="1" customWidth="1"/>
    <col min="10757" max="10757" width="14.285156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1.140625" style="1" bestFit="1" customWidth="1"/>
    <col min="11011" max="11012" width="20.7109375" style="1" customWidth="1"/>
    <col min="11013" max="11013" width="14.285156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1.140625" style="1" bestFit="1" customWidth="1"/>
    <col min="11267" max="11268" width="20.7109375" style="1" customWidth="1"/>
    <col min="11269" max="11269" width="14.285156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1.140625" style="1" bestFit="1" customWidth="1"/>
    <col min="11523" max="11524" width="20.7109375" style="1" customWidth="1"/>
    <col min="11525" max="11525" width="14.285156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1.140625" style="1" bestFit="1" customWidth="1"/>
    <col min="11779" max="11780" width="20.7109375" style="1" customWidth="1"/>
    <col min="11781" max="11781" width="14.285156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1.140625" style="1" bestFit="1" customWidth="1"/>
    <col min="12035" max="12036" width="20.7109375" style="1" customWidth="1"/>
    <col min="12037" max="12037" width="14.285156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1.140625" style="1" bestFit="1" customWidth="1"/>
    <col min="12291" max="12292" width="20.7109375" style="1" customWidth="1"/>
    <col min="12293" max="12293" width="14.285156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1.140625" style="1" bestFit="1" customWidth="1"/>
    <col min="12547" max="12548" width="20.7109375" style="1" customWidth="1"/>
    <col min="12549" max="12549" width="14.285156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1.140625" style="1" bestFit="1" customWidth="1"/>
    <col min="12803" max="12804" width="20.7109375" style="1" customWidth="1"/>
    <col min="12805" max="12805" width="14.285156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1.140625" style="1" bestFit="1" customWidth="1"/>
    <col min="13059" max="13060" width="20.7109375" style="1" customWidth="1"/>
    <col min="13061" max="13061" width="14.285156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1.140625" style="1" bestFit="1" customWidth="1"/>
    <col min="13315" max="13316" width="20.7109375" style="1" customWidth="1"/>
    <col min="13317" max="13317" width="14.285156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1.140625" style="1" bestFit="1" customWidth="1"/>
    <col min="13571" max="13572" width="20.7109375" style="1" customWidth="1"/>
    <col min="13573" max="13573" width="14.285156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1.140625" style="1" bestFit="1" customWidth="1"/>
    <col min="13827" max="13828" width="20.7109375" style="1" customWidth="1"/>
    <col min="13829" max="13829" width="14.285156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1.140625" style="1" bestFit="1" customWidth="1"/>
    <col min="14083" max="14084" width="20.7109375" style="1" customWidth="1"/>
    <col min="14085" max="14085" width="14.285156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1.140625" style="1" bestFit="1" customWidth="1"/>
    <col min="14339" max="14340" width="20.7109375" style="1" customWidth="1"/>
    <col min="14341" max="14341" width="14.285156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1.140625" style="1" bestFit="1" customWidth="1"/>
    <col min="14595" max="14596" width="20.7109375" style="1" customWidth="1"/>
    <col min="14597" max="14597" width="14.285156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1.140625" style="1" bestFit="1" customWidth="1"/>
    <col min="14851" max="14852" width="20.7109375" style="1" customWidth="1"/>
    <col min="14853" max="14853" width="14.285156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1.140625" style="1" bestFit="1" customWidth="1"/>
    <col min="15107" max="15108" width="20.7109375" style="1" customWidth="1"/>
    <col min="15109" max="15109" width="14.285156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1.140625" style="1" bestFit="1" customWidth="1"/>
    <col min="15363" max="15364" width="20.7109375" style="1" customWidth="1"/>
    <col min="15365" max="15365" width="14.285156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1.140625" style="1" bestFit="1" customWidth="1"/>
    <col min="15619" max="15620" width="20.7109375" style="1" customWidth="1"/>
    <col min="15621" max="15621" width="14.285156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1.140625" style="1" bestFit="1" customWidth="1"/>
    <col min="15875" max="15876" width="20.7109375" style="1" customWidth="1"/>
    <col min="15877" max="15877" width="14.285156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1.140625" style="1" bestFit="1" customWidth="1"/>
    <col min="16131" max="16132" width="20.7109375" style="1" customWidth="1"/>
    <col min="16133" max="16133" width="14.285156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256">
      <c r="A1" s="3" t="s">
        <v>0</v>
      </c>
      <c r="B1" s="405" t="s">
        <v>6</v>
      </c>
      <c r="C1" s="405"/>
      <c r="D1" s="405"/>
      <c r="E1" s="405"/>
    </row>
    <row r="2" spans="1:256" ht="13.5" thickBot="1"/>
    <row r="3" spans="1:256" ht="15">
      <c r="A3" s="10"/>
      <c r="B3" s="11" t="s">
        <v>2838</v>
      </c>
      <c r="C3" s="415"/>
      <c r="D3" s="418"/>
      <c r="E3" s="10"/>
      <c r="F3" s="12"/>
      <c r="G3" s="12"/>
      <c r="H3" s="12"/>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30">
      <c r="A4" s="10"/>
      <c r="B4" s="15" t="s">
        <v>2839</v>
      </c>
      <c r="C4" s="416"/>
      <c r="D4" s="419"/>
      <c r="E4" s="10"/>
      <c r="F4" s="12"/>
      <c r="G4" s="12"/>
      <c r="H4" s="12"/>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15" t="s">
        <v>915</v>
      </c>
      <c r="C5" s="416"/>
      <c r="D5" s="419"/>
      <c r="E5" s="10"/>
      <c r="F5" s="12"/>
      <c r="G5" s="12"/>
      <c r="H5" s="12"/>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15" t="s">
        <v>2840</v>
      </c>
      <c r="C6" s="416"/>
      <c r="D6" s="419"/>
      <c r="E6" s="10"/>
      <c r="F6" s="12"/>
      <c r="G6" s="12"/>
      <c r="H6" s="12"/>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30.75" thickBot="1">
      <c r="A7" s="10"/>
      <c r="B7" s="16" t="s">
        <v>2841</v>
      </c>
      <c r="C7" s="417"/>
      <c r="D7" s="420"/>
      <c r="E7" s="10"/>
      <c r="F7" s="12"/>
      <c r="G7" s="12"/>
      <c r="H7" s="12"/>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7" t="s">
        <v>918</v>
      </c>
      <c r="D8" s="17" t="s">
        <v>919</v>
      </c>
      <c r="E8" s="10"/>
      <c r="F8" s="12"/>
      <c r="G8" s="12"/>
      <c r="H8" s="12"/>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c r="B10" s="1" t="s">
        <v>93</v>
      </c>
    </row>
    <row r="12" spans="1:256">
      <c r="B12" s="6" t="s">
        <v>94</v>
      </c>
      <c r="C12" s="30" t="s">
        <v>95</v>
      </c>
      <c r="D12" s="153" t="s">
        <v>96</v>
      </c>
      <c r="E12" s="6" t="s">
        <v>97</v>
      </c>
      <c r="F12" s="7" t="s">
        <v>98</v>
      </c>
      <c r="G12" s="7" t="s">
        <v>99</v>
      </c>
      <c r="H12" s="7" t="s">
        <v>100</v>
      </c>
    </row>
    <row r="13" spans="1:256">
      <c r="B13" s="2" t="s">
        <v>101</v>
      </c>
    </row>
    <row r="14" spans="1:256">
      <c r="B14" s="2" t="s">
        <v>102</v>
      </c>
    </row>
    <row r="15" spans="1:256">
      <c r="B15" s="2" t="s">
        <v>103</v>
      </c>
    </row>
    <row r="16" spans="1:256">
      <c r="B16" s="1" t="s">
        <v>2842</v>
      </c>
      <c r="C16" s="29">
        <v>4.7699999999999996</v>
      </c>
      <c r="D16" s="134" t="s">
        <v>104</v>
      </c>
      <c r="E16" s="1" t="s">
        <v>2843</v>
      </c>
      <c r="F16" s="4">
        <v>500000</v>
      </c>
      <c r="G16" s="4">
        <v>523.61</v>
      </c>
      <c r="H16" s="4">
        <v>1.1000000000000001</v>
      </c>
    </row>
    <row r="17" spans="2:8">
      <c r="B17" s="1" t="s">
        <v>2844</v>
      </c>
      <c r="C17" s="29">
        <v>5.41</v>
      </c>
      <c r="D17" s="134" t="s">
        <v>104</v>
      </c>
      <c r="E17" s="1" t="s">
        <v>773</v>
      </c>
      <c r="F17" s="4">
        <v>500000</v>
      </c>
      <c r="G17" s="4">
        <v>496.81</v>
      </c>
      <c r="H17" s="4">
        <v>1.05</v>
      </c>
    </row>
    <row r="18" spans="2:8">
      <c r="B18" s="1" t="s">
        <v>2845</v>
      </c>
      <c r="C18" s="29">
        <v>4.4400000000000004</v>
      </c>
      <c r="D18" s="134" t="s">
        <v>104</v>
      </c>
      <c r="E18" s="1" t="s">
        <v>2846</v>
      </c>
      <c r="F18" s="4">
        <v>368000</v>
      </c>
      <c r="G18" s="4">
        <v>381.53</v>
      </c>
      <c r="H18" s="4">
        <v>0.8</v>
      </c>
    </row>
    <row r="19" spans="2:8">
      <c r="B19" s="1" t="s">
        <v>2847</v>
      </c>
      <c r="C19" s="29">
        <v>4.6500000000000004</v>
      </c>
      <c r="D19" s="134" t="s">
        <v>104</v>
      </c>
      <c r="E19" s="1" t="s">
        <v>2848</v>
      </c>
      <c r="F19" s="4">
        <v>341400</v>
      </c>
      <c r="G19" s="4">
        <v>357.21</v>
      </c>
      <c r="H19" s="4">
        <v>0.75</v>
      </c>
    </row>
    <row r="20" spans="2:8">
      <c r="B20" s="1" t="s">
        <v>2849</v>
      </c>
      <c r="C20" s="29">
        <v>5.79</v>
      </c>
      <c r="D20" s="134" t="s">
        <v>104</v>
      </c>
      <c r="E20" s="1" t="s">
        <v>2850</v>
      </c>
      <c r="F20" s="4">
        <v>280000</v>
      </c>
      <c r="G20" s="4">
        <v>303.26</v>
      </c>
      <c r="H20" s="4">
        <v>0.64</v>
      </c>
    </row>
    <row r="21" spans="2:8">
      <c r="B21" s="1" t="s">
        <v>2851</v>
      </c>
      <c r="C21" s="29">
        <v>4.93</v>
      </c>
      <c r="D21" s="134" t="s">
        <v>104</v>
      </c>
      <c r="E21" s="1" t="s">
        <v>2852</v>
      </c>
      <c r="F21" s="4">
        <v>200000</v>
      </c>
      <c r="G21" s="4">
        <v>215.75</v>
      </c>
      <c r="H21" s="4">
        <v>0.45</v>
      </c>
    </row>
    <row r="22" spans="2:8">
      <c r="B22" s="1" t="s">
        <v>2853</v>
      </c>
      <c r="C22" s="29">
        <v>4.32</v>
      </c>
      <c r="D22" s="134" t="s">
        <v>104</v>
      </c>
      <c r="E22" s="1" t="s">
        <v>2854</v>
      </c>
      <c r="F22" s="4">
        <v>200000</v>
      </c>
      <c r="G22" s="4">
        <v>208.41</v>
      </c>
      <c r="H22" s="4">
        <v>0.44</v>
      </c>
    </row>
    <row r="23" spans="2:8">
      <c r="B23" s="1" t="s">
        <v>2855</v>
      </c>
      <c r="C23" s="29">
        <v>4.63</v>
      </c>
      <c r="D23" s="134" t="s">
        <v>104</v>
      </c>
      <c r="E23" s="1" t="s">
        <v>2856</v>
      </c>
      <c r="F23" s="4">
        <v>115300</v>
      </c>
      <c r="G23" s="4">
        <v>115.59</v>
      </c>
      <c r="H23" s="4">
        <v>0.24</v>
      </c>
    </row>
    <row r="24" spans="2:8">
      <c r="B24" s="1" t="s">
        <v>2857</v>
      </c>
      <c r="C24" s="29">
        <v>5.78</v>
      </c>
      <c r="D24" s="134" t="s">
        <v>104</v>
      </c>
      <c r="E24" s="1" t="s">
        <v>2858</v>
      </c>
      <c r="F24" s="4">
        <v>85000</v>
      </c>
      <c r="G24" s="4">
        <v>92.46</v>
      </c>
      <c r="H24" s="4">
        <v>0.19</v>
      </c>
    </row>
    <row r="25" spans="2:8">
      <c r="B25" s="1" t="s">
        <v>2859</v>
      </c>
      <c r="C25" s="29">
        <v>5.18</v>
      </c>
      <c r="D25" s="134" t="s">
        <v>104</v>
      </c>
      <c r="E25" s="1" t="s">
        <v>2860</v>
      </c>
      <c r="F25" s="4">
        <v>50000</v>
      </c>
      <c r="G25" s="4">
        <v>54.42</v>
      </c>
      <c r="H25" s="4">
        <v>0.11</v>
      </c>
    </row>
    <row r="26" spans="2:8">
      <c r="B26" s="1" t="s">
        <v>2861</v>
      </c>
      <c r="C26" s="29">
        <v>5.33</v>
      </c>
      <c r="D26" s="134" t="s">
        <v>104</v>
      </c>
      <c r="E26" s="1" t="s">
        <v>2862</v>
      </c>
      <c r="F26" s="4">
        <v>50000</v>
      </c>
      <c r="G26" s="4">
        <v>53.55</v>
      </c>
      <c r="H26" s="4">
        <v>0.11</v>
      </c>
    </row>
    <row r="27" spans="2:8">
      <c r="B27" s="1" t="s">
        <v>2863</v>
      </c>
      <c r="C27" s="29">
        <v>5.76</v>
      </c>
      <c r="D27" s="134" t="s">
        <v>104</v>
      </c>
      <c r="E27" s="1" t="s">
        <v>2864</v>
      </c>
      <c r="F27" s="4">
        <v>41300</v>
      </c>
      <c r="G27" s="4">
        <v>44.56</v>
      </c>
      <c r="H27" s="4">
        <v>0.09</v>
      </c>
    </row>
    <row r="28" spans="2:8">
      <c r="B28" s="1" t="s">
        <v>2865</v>
      </c>
      <c r="C28" s="29">
        <v>4.74</v>
      </c>
      <c r="D28" s="134" t="s">
        <v>104</v>
      </c>
      <c r="E28" s="1" t="s">
        <v>2866</v>
      </c>
      <c r="F28" s="4">
        <v>38300</v>
      </c>
      <c r="G28" s="4">
        <v>40.200000000000003</v>
      </c>
      <c r="H28" s="4">
        <v>0.08</v>
      </c>
    </row>
    <row r="29" spans="2:8">
      <c r="B29" s="1" t="s">
        <v>2867</v>
      </c>
      <c r="C29" s="29">
        <v>5.16</v>
      </c>
      <c r="D29" s="134" t="s">
        <v>104</v>
      </c>
      <c r="E29" s="1" t="s">
        <v>2868</v>
      </c>
      <c r="F29" s="4">
        <v>31000</v>
      </c>
      <c r="G29" s="4">
        <v>33.89</v>
      </c>
      <c r="H29" s="4">
        <v>7.0000000000000007E-2</v>
      </c>
    </row>
    <row r="30" spans="2:8">
      <c r="B30" s="1" t="s">
        <v>2869</v>
      </c>
      <c r="C30" s="29">
        <v>5.35</v>
      </c>
      <c r="D30" s="134" t="s">
        <v>104</v>
      </c>
      <c r="E30" s="1" t="s">
        <v>2870</v>
      </c>
      <c r="F30" s="4">
        <v>10000</v>
      </c>
      <c r="G30" s="4">
        <v>10.64</v>
      </c>
      <c r="H30" s="4">
        <v>0.02</v>
      </c>
    </row>
    <row r="31" spans="2:8">
      <c r="B31" s="2" t="s">
        <v>106</v>
      </c>
      <c r="C31" s="31"/>
      <c r="D31" s="133"/>
      <c r="E31" s="2"/>
      <c r="F31" s="8"/>
      <c r="G31" s="8">
        <f>SUM(G12:G30)</f>
        <v>2931.89</v>
      </c>
      <c r="H31" s="8">
        <f>SUM(H12:H30)</f>
        <v>6.1400000000000015</v>
      </c>
    </row>
    <row r="32" spans="2:8">
      <c r="B32" s="2" t="s">
        <v>302</v>
      </c>
    </row>
    <row r="33" spans="2:8">
      <c r="B33" s="1" t="s">
        <v>812</v>
      </c>
      <c r="C33" s="29">
        <v>4.8099999999999996</v>
      </c>
      <c r="D33" s="134" t="s">
        <v>303</v>
      </c>
      <c r="E33" s="1" t="s">
        <v>813</v>
      </c>
      <c r="F33" s="4">
        <v>400</v>
      </c>
      <c r="G33" s="4">
        <v>4034.64</v>
      </c>
      <c r="H33" s="4">
        <v>8.5</v>
      </c>
    </row>
    <row r="34" spans="2:8">
      <c r="B34" s="1" t="s">
        <v>1306</v>
      </c>
      <c r="C34" s="29">
        <v>4.78</v>
      </c>
      <c r="D34" s="134" t="s">
        <v>303</v>
      </c>
      <c r="E34" s="1" t="s">
        <v>782</v>
      </c>
      <c r="F34" s="4">
        <v>300</v>
      </c>
      <c r="G34" s="4">
        <v>3068.27</v>
      </c>
      <c r="H34" s="4">
        <v>6.47</v>
      </c>
    </row>
    <row r="35" spans="2:8">
      <c r="B35" s="1" t="s">
        <v>2871</v>
      </c>
      <c r="C35" s="29">
        <v>6.3</v>
      </c>
      <c r="D35" s="134" t="s">
        <v>303</v>
      </c>
      <c r="E35" s="1" t="s">
        <v>2872</v>
      </c>
      <c r="F35" s="4">
        <v>280</v>
      </c>
      <c r="G35" s="4">
        <v>2788.75</v>
      </c>
      <c r="H35" s="4">
        <v>5.88</v>
      </c>
    </row>
    <row r="36" spans="2:8">
      <c r="B36" s="1" t="s">
        <v>314</v>
      </c>
      <c r="C36" s="29">
        <v>5.71</v>
      </c>
      <c r="D36" s="134" t="s">
        <v>303</v>
      </c>
      <c r="E36" s="1" t="s">
        <v>315</v>
      </c>
      <c r="F36" s="4">
        <v>250</v>
      </c>
      <c r="G36" s="4">
        <v>2616.38</v>
      </c>
      <c r="H36" s="4">
        <v>5.51</v>
      </c>
    </row>
    <row r="37" spans="2:8">
      <c r="B37" s="1" t="s">
        <v>2873</v>
      </c>
      <c r="C37" s="29">
        <v>4.9000000000000004</v>
      </c>
      <c r="D37" s="134" t="s">
        <v>303</v>
      </c>
      <c r="E37" s="1" t="s">
        <v>2874</v>
      </c>
      <c r="F37" s="4">
        <v>250</v>
      </c>
      <c r="G37" s="4">
        <v>2573.87</v>
      </c>
      <c r="H37" s="4">
        <v>5.42</v>
      </c>
    </row>
    <row r="38" spans="2:8">
      <c r="B38" s="1" t="s">
        <v>2491</v>
      </c>
      <c r="C38" s="29">
        <v>4.76</v>
      </c>
      <c r="D38" s="134" t="s">
        <v>303</v>
      </c>
      <c r="E38" s="1" t="s">
        <v>2490</v>
      </c>
      <c r="F38" s="4">
        <v>250</v>
      </c>
      <c r="G38" s="4">
        <v>2560.66</v>
      </c>
      <c r="H38" s="4">
        <v>5.4</v>
      </c>
    </row>
    <row r="39" spans="2:8">
      <c r="B39" s="1" t="s">
        <v>2875</v>
      </c>
      <c r="C39" s="29">
        <v>4.3</v>
      </c>
      <c r="D39" s="134" t="s">
        <v>316</v>
      </c>
      <c r="E39" s="1" t="s">
        <v>2876</v>
      </c>
      <c r="F39" s="4">
        <v>250</v>
      </c>
      <c r="G39" s="4">
        <v>2554.1</v>
      </c>
      <c r="H39" s="4">
        <v>5.38</v>
      </c>
    </row>
    <row r="40" spans="2:8">
      <c r="B40" s="1" t="s">
        <v>2877</v>
      </c>
      <c r="C40" s="29">
        <v>4.76</v>
      </c>
      <c r="D40" s="134" t="s">
        <v>303</v>
      </c>
      <c r="E40" s="1" t="s">
        <v>2878</v>
      </c>
      <c r="F40" s="4">
        <v>250</v>
      </c>
      <c r="G40" s="4">
        <v>2549.6</v>
      </c>
      <c r="H40" s="4">
        <v>5.37</v>
      </c>
    </row>
    <row r="41" spans="2:8">
      <c r="B41" s="1" t="s">
        <v>794</v>
      </c>
      <c r="C41" s="29">
        <v>5.18</v>
      </c>
      <c r="D41" s="134" t="s">
        <v>303</v>
      </c>
      <c r="E41" s="1" t="s">
        <v>795</v>
      </c>
      <c r="F41" s="4">
        <v>250</v>
      </c>
      <c r="G41" s="4">
        <v>2497.3200000000002</v>
      </c>
      <c r="H41" s="4">
        <v>5.26</v>
      </c>
    </row>
    <row r="42" spans="2:8">
      <c r="B42" s="1" t="s">
        <v>1303</v>
      </c>
      <c r="C42" s="29">
        <v>6.55</v>
      </c>
      <c r="D42" s="134" t="s">
        <v>303</v>
      </c>
      <c r="E42" s="1" t="s">
        <v>306</v>
      </c>
      <c r="F42" s="4">
        <v>250</v>
      </c>
      <c r="G42" s="4">
        <v>2484.0100000000002</v>
      </c>
      <c r="H42" s="4">
        <v>5.24</v>
      </c>
    </row>
    <row r="43" spans="2:8">
      <c r="B43" s="1" t="s">
        <v>1347</v>
      </c>
      <c r="C43" s="29">
        <v>6.64</v>
      </c>
      <c r="D43" s="134" t="s">
        <v>303</v>
      </c>
      <c r="E43" s="1" t="s">
        <v>307</v>
      </c>
      <c r="F43" s="4">
        <v>250</v>
      </c>
      <c r="G43" s="4">
        <v>2474.64</v>
      </c>
      <c r="H43" s="4">
        <v>5.22</v>
      </c>
    </row>
    <row r="44" spans="2:8">
      <c r="B44" s="1" t="s">
        <v>2549</v>
      </c>
      <c r="C44" s="29">
        <v>6.5</v>
      </c>
      <c r="D44" s="134" t="s">
        <v>2548</v>
      </c>
      <c r="E44" s="1" t="s">
        <v>2547</v>
      </c>
      <c r="F44" s="4">
        <v>210</v>
      </c>
      <c r="G44" s="4">
        <v>2194.09</v>
      </c>
      <c r="H44" s="4">
        <v>4.62</v>
      </c>
    </row>
    <row r="45" spans="2:8">
      <c r="B45" s="1" t="s">
        <v>2330</v>
      </c>
      <c r="C45" s="29">
        <v>5.0999999999999996</v>
      </c>
      <c r="D45" s="134" t="s">
        <v>316</v>
      </c>
      <c r="E45" s="1" t="s">
        <v>2329</v>
      </c>
      <c r="F45" s="4">
        <v>100</v>
      </c>
      <c r="G45" s="4">
        <v>992.99</v>
      </c>
      <c r="H45" s="4">
        <v>2.09</v>
      </c>
    </row>
    <row r="46" spans="2:8">
      <c r="B46" s="1" t="s">
        <v>2879</v>
      </c>
      <c r="C46" s="29">
        <v>8.98</v>
      </c>
      <c r="D46" s="134" t="s">
        <v>2880</v>
      </c>
      <c r="E46" s="1" t="s">
        <v>2881</v>
      </c>
      <c r="F46" s="4">
        <v>90</v>
      </c>
      <c r="G46" s="4">
        <v>912.52</v>
      </c>
      <c r="H46" s="4">
        <v>1.92</v>
      </c>
    </row>
    <row r="47" spans="2:8">
      <c r="B47" s="1" t="s">
        <v>2882</v>
      </c>
      <c r="C47" s="29">
        <v>5.46</v>
      </c>
      <c r="D47" s="134" t="s">
        <v>303</v>
      </c>
      <c r="E47" s="1" t="s">
        <v>2883</v>
      </c>
      <c r="F47" s="4">
        <v>4000000</v>
      </c>
      <c r="G47" s="4">
        <v>535.35</v>
      </c>
      <c r="H47" s="4">
        <v>1.1299999999999999</v>
      </c>
    </row>
    <row r="48" spans="2:8">
      <c r="B48" s="1" t="s">
        <v>1365</v>
      </c>
      <c r="C48" s="29">
        <v>5.96</v>
      </c>
      <c r="D48" s="134" t="s">
        <v>316</v>
      </c>
      <c r="E48" s="1" t="s">
        <v>317</v>
      </c>
      <c r="F48" s="4">
        <v>250</v>
      </c>
      <c r="G48" s="4">
        <v>521.42999999999995</v>
      </c>
      <c r="H48" s="4">
        <v>1.1000000000000001</v>
      </c>
    </row>
    <row r="49" spans="2:8">
      <c r="B49" s="1" t="s">
        <v>1322</v>
      </c>
      <c r="C49" s="29">
        <v>6.41</v>
      </c>
      <c r="D49" s="134" t="s">
        <v>316</v>
      </c>
      <c r="E49" s="1" t="s">
        <v>809</v>
      </c>
      <c r="F49" s="4">
        <v>250</v>
      </c>
      <c r="G49" s="4">
        <v>518.04999999999995</v>
      </c>
      <c r="H49" s="4">
        <v>1.0900000000000001</v>
      </c>
    </row>
    <row r="50" spans="2:8">
      <c r="B50" s="1" t="s">
        <v>2884</v>
      </c>
      <c r="C50" s="29">
        <v>4.38</v>
      </c>
      <c r="D50" s="134" t="s">
        <v>303</v>
      </c>
      <c r="E50" s="1" t="s">
        <v>2885</v>
      </c>
      <c r="F50" s="4">
        <v>50</v>
      </c>
      <c r="G50" s="4">
        <v>512.28</v>
      </c>
      <c r="H50" s="4">
        <v>1.08</v>
      </c>
    </row>
    <row r="51" spans="2:8">
      <c r="B51" s="1" t="s">
        <v>2886</v>
      </c>
      <c r="C51" s="29">
        <v>8.5299999999999994</v>
      </c>
      <c r="D51" s="134" t="s">
        <v>310</v>
      </c>
      <c r="E51" s="1" t="s">
        <v>2887</v>
      </c>
      <c r="F51" s="4">
        <v>8</v>
      </c>
      <c r="G51" s="4">
        <v>81.64</v>
      </c>
      <c r="H51" s="4">
        <v>0.17</v>
      </c>
    </row>
    <row r="52" spans="2:8">
      <c r="B52" s="2" t="s">
        <v>324</v>
      </c>
      <c r="C52" s="31"/>
      <c r="D52" s="133"/>
      <c r="E52" s="2"/>
      <c r="F52" s="8"/>
      <c r="G52" s="8">
        <f>SUM(G32:G51)</f>
        <v>36470.589999999997</v>
      </c>
      <c r="H52" s="8">
        <f>SUM(H32:H51)</f>
        <v>76.849999999999994</v>
      </c>
    </row>
    <row r="53" spans="2:8">
      <c r="B53" s="2" t="s">
        <v>107</v>
      </c>
    </row>
    <row r="54" spans="2:8">
      <c r="B54" s="1" t="s">
        <v>2109</v>
      </c>
      <c r="C54" s="29">
        <v>4.05</v>
      </c>
      <c r="D54" s="134" t="s">
        <v>108</v>
      </c>
      <c r="E54" s="1" t="s">
        <v>2108</v>
      </c>
      <c r="F54" s="4">
        <v>5000</v>
      </c>
      <c r="G54" s="4">
        <v>4884.03</v>
      </c>
      <c r="H54" s="4">
        <v>10.29</v>
      </c>
    </row>
    <row r="55" spans="2:8">
      <c r="B55" s="2" t="s">
        <v>110</v>
      </c>
      <c r="C55" s="31"/>
      <c r="D55" s="133"/>
      <c r="E55" s="2"/>
      <c r="F55" s="8"/>
      <c r="G55" s="8">
        <f>SUM(G53:G54)</f>
        <v>4884.03</v>
      </c>
      <c r="H55" s="8">
        <f>SUM(H53:H54)</f>
        <v>10.29</v>
      </c>
    </row>
    <row r="56" spans="2:8">
      <c r="B56" s="2" t="s">
        <v>2103</v>
      </c>
      <c r="C56" s="31"/>
      <c r="D56" s="133"/>
      <c r="E56" s="2"/>
      <c r="F56" s="8"/>
      <c r="G56" s="8">
        <v>2000</v>
      </c>
      <c r="H56" s="8">
        <v>4.22</v>
      </c>
    </row>
    <row r="57" spans="2:8">
      <c r="B57" s="2" t="s">
        <v>824</v>
      </c>
      <c r="C57" s="31"/>
      <c r="D57" s="133"/>
      <c r="E57" s="2"/>
      <c r="F57" s="8"/>
      <c r="G57" s="8">
        <v>27.31</v>
      </c>
      <c r="H57" s="8">
        <v>0.06</v>
      </c>
    </row>
    <row r="58" spans="2:8">
      <c r="B58" s="2" t="s">
        <v>112</v>
      </c>
      <c r="C58" s="31"/>
      <c r="D58" s="133"/>
      <c r="E58" s="2"/>
      <c r="F58" s="8"/>
      <c r="G58" s="8">
        <v>46313.82</v>
      </c>
      <c r="H58" s="8">
        <v>97.62</v>
      </c>
    </row>
    <row r="59" spans="2:8">
      <c r="B59" s="2" t="s">
        <v>113</v>
      </c>
      <c r="C59" s="31"/>
      <c r="D59" s="133"/>
      <c r="E59" s="2"/>
      <c r="F59" s="8"/>
      <c r="G59" s="8">
        <v>1134.9295292000002</v>
      </c>
      <c r="H59" s="8">
        <v>2.3799999999999955</v>
      </c>
    </row>
    <row r="60" spans="2:8">
      <c r="B60" s="2" t="s">
        <v>114</v>
      </c>
      <c r="C60" s="31"/>
      <c r="D60" s="133"/>
      <c r="E60" s="2"/>
      <c r="F60" s="8"/>
      <c r="G60" s="8">
        <v>47448.749529200002</v>
      </c>
      <c r="H60" s="8">
        <v>100</v>
      </c>
    </row>
    <row r="61" spans="2:8">
      <c r="B61" s="1" t="s">
        <v>115</v>
      </c>
    </row>
    <row r="62" spans="2:8">
      <c r="B62" s="1" t="s">
        <v>116</v>
      </c>
    </row>
    <row r="63" spans="2:8">
      <c r="B63" s="2" t="s">
        <v>117</v>
      </c>
      <c r="C63" s="37">
        <v>44500</v>
      </c>
    </row>
    <row r="64" spans="2:8" ht="25.5">
      <c r="B64" s="9" t="s">
        <v>118</v>
      </c>
      <c r="C64" s="29" t="s">
        <v>119</v>
      </c>
    </row>
    <row r="65" spans="2:3">
      <c r="B65" s="2"/>
    </row>
    <row r="66" spans="2:3">
      <c r="B66" s="2" t="s">
        <v>120</v>
      </c>
    </row>
    <row r="67" spans="2:3">
      <c r="B67" s="2" t="s">
        <v>121</v>
      </c>
    </row>
    <row r="68" spans="2:3">
      <c r="B68" s="2" t="s">
        <v>2888</v>
      </c>
      <c r="C68" s="31"/>
    </row>
    <row r="69" spans="2:3">
      <c r="B69" s="2" t="s">
        <v>2889</v>
      </c>
      <c r="C69" s="31"/>
    </row>
    <row r="70" spans="2:3">
      <c r="B70" s="2" t="s">
        <v>2890</v>
      </c>
      <c r="C70" s="31"/>
    </row>
    <row r="71" spans="2:3">
      <c r="B71" s="2" t="s">
        <v>2891</v>
      </c>
      <c r="C71" s="31"/>
    </row>
    <row r="72" spans="2:3">
      <c r="B72" s="2" t="s">
        <v>2892</v>
      </c>
      <c r="C72" s="31"/>
    </row>
    <row r="73" spans="2:3">
      <c r="B73" s="2" t="s">
        <v>2893</v>
      </c>
      <c r="C73" s="31"/>
    </row>
    <row r="74" spans="2:3">
      <c r="B74" s="2" t="s">
        <v>2894</v>
      </c>
      <c r="C74" s="31"/>
    </row>
    <row r="75" spans="2:3">
      <c r="B75" s="2" t="s">
        <v>2895</v>
      </c>
      <c r="C75" s="31"/>
    </row>
    <row r="76" spans="2:3">
      <c r="B76" s="2" t="s">
        <v>122</v>
      </c>
      <c r="C76" s="31"/>
    </row>
    <row r="77" spans="2:3">
      <c r="B77" s="45" t="s">
        <v>2896</v>
      </c>
    </row>
  </sheetData>
  <mergeCells count="3">
    <mergeCell ref="B1:E1"/>
    <mergeCell ref="C3:C7"/>
    <mergeCell ref="D3:D7"/>
  </mergeCells>
  <hyperlinks>
    <hyperlink ref="A1" location="Index!A1" display="Index" xr:uid="{3867EB53-1FCB-4026-85C6-625B0F5B4A74}"/>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9DB9A-5AE7-4C9C-A6CC-E080F4ABDC05}">
  <dimension ref="A1:IV51"/>
  <sheetViews>
    <sheetView workbookViewId="0">
      <selection activeCell="B1" sqref="B1:E1"/>
    </sheetView>
  </sheetViews>
  <sheetFormatPr defaultRowHeight="12.75"/>
  <cols>
    <col min="1" max="1" width="5.42578125" style="1" bestFit="1" customWidth="1"/>
    <col min="2" max="2" width="81.140625" style="1" bestFit="1" customWidth="1"/>
    <col min="3" max="3" width="20.7109375" style="29" customWidth="1"/>
    <col min="4" max="4" width="20.7109375" style="134" customWidth="1"/>
    <col min="5" max="5" width="14.285156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1.140625" style="1" bestFit="1" customWidth="1"/>
    <col min="259" max="260" width="20.7109375" style="1" customWidth="1"/>
    <col min="261" max="261" width="14.285156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1.140625" style="1" bestFit="1" customWidth="1"/>
    <col min="515" max="516" width="20.7109375" style="1" customWidth="1"/>
    <col min="517" max="517" width="14.285156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1.140625" style="1" bestFit="1" customWidth="1"/>
    <col min="771" max="772" width="20.7109375" style="1" customWidth="1"/>
    <col min="773" max="773" width="14.285156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1.140625" style="1" bestFit="1" customWidth="1"/>
    <col min="1027" max="1028" width="20.7109375" style="1" customWidth="1"/>
    <col min="1029" max="1029" width="14.285156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4" width="20.7109375" style="1" customWidth="1"/>
    <col min="1285" max="1285" width="14.285156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1.140625" style="1" bestFit="1" customWidth="1"/>
    <col min="1539" max="1540" width="20.7109375" style="1" customWidth="1"/>
    <col min="1541" max="1541" width="14.285156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6" width="20.7109375" style="1" customWidth="1"/>
    <col min="1797" max="1797" width="14.285156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2" width="20.7109375" style="1" customWidth="1"/>
    <col min="2053" max="2053" width="14.285156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8" width="20.7109375" style="1" customWidth="1"/>
    <col min="2309" max="2309" width="14.285156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4" width="20.7109375" style="1" customWidth="1"/>
    <col min="2565" max="2565" width="14.285156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1.140625" style="1" bestFit="1" customWidth="1"/>
    <col min="2819" max="2820" width="20.7109375" style="1" customWidth="1"/>
    <col min="2821" max="2821" width="14.285156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6" width="20.7109375" style="1" customWidth="1"/>
    <col min="3077" max="3077" width="14.285156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2" width="20.7109375" style="1" customWidth="1"/>
    <col min="3333" max="3333" width="14.285156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8" width="20.7109375" style="1" customWidth="1"/>
    <col min="3589" max="3589" width="14.285156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4" width="20.7109375" style="1" customWidth="1"/>
    <col min="3845" max="3845" width="14.285156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1.140625" style="1" bestFit="1" customWidth="1"/>
    <col min="4099" max="4100" width="20.7109375" style="1" customWidth="1"/>
    <col min="4101" max="4101" width="14.285156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6" width="20.7109375" style="1" customWidth="1"/>
    <col min="4357" max="4357" width="14.285156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2" width="20.7109375" style="1" customWidth="1"/>
    <col min="4613" max="4613" width="14.285156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8" width="20.7109375" style="1" customWidth="1"/>
    <col min="4869" max="4869" width="14.285156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4" width="20.7109375" style="1" customWidth="1"/>
    <col min="5125" max="5125" width="14.285156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1.140625" style="1" bestFit="1" customWidth="1"/>
    <col min="5379" max="5380" width="20.7109375" style="1" customWidth="1"/>
    <col min="5381" max="5381" width="14.285156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6" width="20.7109375" style="1" customWidth="1"/>
    <col min="5637" max="5637" width="14.285156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2" width="20.7109375" style="1" customWidth="1"/>
    <col min="5893" max="5893" width="14.285156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8" width="20.7109375" style="1" customWidth="1"/>
    <col min="6149" max="6149" width="14.285156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4" width="20.7109375" style="1" customWidth="1"/>
    <col min="6405" max="6405" width="14.285156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1.140625" style="1" bestFit="1" customWidth="1"/>
    <col min="6659" max="6660" width="20.7109375" style="1" customWidth="1"/>
    <col min="6661" max="6661" width="14.285156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6" width="20.7109375" style="1" customWidth="1"/>
    <col min="6917" max="6917" width="14.285156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2" width="20.7109375" style="1" customWidth="1"/>
    <col min="7173" max="7173" width="14.285156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8" width="20.7109375" style="1" customWidth="1"/>
    <col min="7429" max="7429" width="14.285156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4" width="20.7109375" style="1" customWidth="1"/>
    <col min="7685" max="7685" width="14.285156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1.140625" style="1" bestFit="1" customWidth="1"/>
    <col min="7939" max="7940" width="20.7109375" style="1" customWidth="1"/>
    <col min="7941" max="7941" width="14.285156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6" width="20.7109375" style="1" customWidth="1"/>
    <col min="8197" max="8197" width="14.285156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2" width="20.7109375" style="1" customWidth="1"/>
    <col min="8453" max="8453" width="14.285156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8" width="20.7109375" style="1" customWidth="1"/>
    <col min="8709" max="8709" width="14.285156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4" width="20.7109375" style="1" customWidth="1"/>
    <col min="8965" max="8965" width="14.285156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1.140625" style="1" bestFit="1" customWidth="1"/>
    <col min="9219" max="9220" width="20.7109375" style="1" customWidth="1"/>
    <col min="9221" max="9221" width="14.285156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6" width="20.7109375" style="1" customWidth="1"/>
    <col min="9477" max="9477" width="14.285156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2" width="20.7109375" style="1" customWidth="1"/>
    <col min="9733" max="9733" width="14.285156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8" width="20.7109375" style="1" customWidth="1"/>
    <col min="9989" max="9989" width="14.285156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4" width="20.7109375" style="1" customWidth="1"/>
    <col min="10245" max="10245" width="14.285156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500" width="20.7109375" style="1" customWidth="1"/>
    <col min="10501" max="10501" width="14.285156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6" width="20.7109375" style="1" customWidth="1"/>
    <col min="10757" max="10757" width="14.285156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2" width="20.7109375" style="1" customWidth="1"/>
    <col min="11013" max="11013" width="14.285156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8" width="20.7109375" style="1" customWidth="1"/>
    <col min="11269" max="11269" width="14.285156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4" width="20.7109375" style="1" customWidth="1"/>
    <col min="11525" max="11525" width="14.285156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80" width="20.7109375" style="1" customWidth="1"/>
    <col min="11781" max="11781" width="14.285156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6" width="20.7109375" style="1" customWidth="1"/>
    <col min="12037" max="12037" width="14.285156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2" width="20.7109375" style="1" customWidth="1"/>
    <col min="12293" max="12293" width="14.285156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8" width="20.7109375" style="1" customWidth="1"/>
    <col min="12549" max="12549" width="14.285156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4" width="20.7109375" style="1" customWidth="1"/>
    <col min="12805" max="12805" width="14.285156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60" width="20.7109375" style="1" customWidth="1"/>
    <col min="13061" max="13061" width="14.285156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6" width="20.7109375" style="1" customWidth="1"/>
    <col min="13317" max="13317" width="14.285156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2" width="20.7109375" style="1" customWidth="1"/>
    <col min="13573" max="13573" width="14.285156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8" width="20.7109375" style="1" customWidth="1"/>
    <col min="13829" max="13829" width="14.285156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4" width="20.7109375" style="1" customWidth="1"/>
    <col min="14085" max="14085" width="14.285156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40" width="20.7109375" style="1" customWidth="1"/>
    <col min="14341" max="14341" width="14.285156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6" width="20.7109375" style="1" customWidth="1"/>
    <col min="14597" max="14597" width="14.285156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2" width="20.7109375" style="1" customWidth="1"/>
    <col min="14853" max="14853" width="14.285156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8" width="20.7109375" style="1" customWidth="1"/>
    <col min="15109" max="15109" width="14.285156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4" width="20.7109375" style="1" customWidth="1"/>
    <col min="15365" max="15365" width="14.285156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20" width="20.7109375" style="1" customWidth="1"/>
    <col min="15621" max="15621" width="14.285156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6" width="20.7109375" style="1" customWidth="1"/>
    <col min="15877" max="15877" width="14.285156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2" width="20.7109375" style="1" customWidth="1"/>
    <col min="16133" max="16133" width="14.28515625" style="1" bestFit="1" customWidth="1"/>
    <col min="16134" max="16134" width="10.28515625" style="1" bestFit="1" customWidth="1"/>
    <col min="16135" max="16135" width="18.140625" style="1" bestFit="1" customWidth="1"/>
    <col min="16136" max="16384" width="9.140625" style="1"/>
  </cols>
  <sheetData>
    <row r="1" spans="1:256">
      <c r="A1" s="3" t="s">
        <v>0</v>
      </c>
      <c r="B1" s="405" t="s">
        <v>2897</v>
      </c>
      <c r="C1" s="405"/>
      <c r="D1" s="405"/>
      <c r="E1" s="405"/>
    </row>
    <row r="2" spans="1:256" ht="13.5" thickBot="1"/>
    <row r="3" spans="1:256" ht="15">
      <c r="A3" s="10"/>
      <c r="B3" s="11" t="s">
        <v>2898</v>
      </c>
      <c r="C3" s="415"/>
      <c r="D3" s="418"/>
      <c r="E3" s="10"/>
      <c r="F3" s="12"/>
      <c r="G3" s="12"/>
      <c r="H3" s="12"/>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15">
      <c r="A4" s="10"/>
      <c r="B4" s="14" t="s">
        <v>2899</v>
      </c>
      <c r="C4" s="416"/>
      <c r="D4" s="419"/>
      <c r="E4" s="10"/>
      <c r="F4" s="12"/>
      <c r="G4" s="12"/>
      <c r="H4" s="12"/>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15" t="s">
        <v>915</v>
      </c>
      <c r="C5" s="416"/>
      <c r="D5" s="419"/>
      <c r="E5" s="10"/>
      <c r="F5" s="12"/>
      <c r="G5" s="12"/>
      <c r="H5" s="12"/>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15" t="s">
        <v>2900</v>
      </c>
      <c r="C6" s="416"/>
      <c r="D6" s="419"/>
      <c r="E6" s="10"/>
      <c r="F6" s="12"/>
      <c r="G6" s="12"/>
      <c r="H6" s="12"/>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75" thickBot="1">
      <c r="A7" s="10"/>
      <c r="B7" s="19" t="s">
        <v>2901</v>
      </c>
      <c r="C7" s="417"/>
      <c r="D7" s="420"/>
      <c r="E7" s="10"/>
      <c r="F7" s="12"/>
      <c r="G7" s="12"/>
      <c r="H7" s="12"/>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7" t="s">
        <v>918</v>
      </c>
      <c r="D8" s="17" t="s">
        <v>919</v>
      </c>
      <c r="E8" s="10"/>
      <c r="F8" s="12"/>
      <c r="G8" s="12"/>
      <c r="H8" s="12"/>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c r="B10" s="1" t="s">
        <v>93</v>
      </c>
    </row>
    <row r="12" spans="1:256">
      <c r="B12" s="6" t="s">
        <v>94</v>
      </c>
      <c r="C12" s="30" t="s">
        <v>95</v>
      </c>
      <c r="D12" s="153" t="s">
        <v>96</v>
      </c>
      <c r="E12" s="6" t="s">
        <v>97</v>
      </c>
      <c r="F12" s="7" t="s">
        <v>98</v>
      </c>
      <c r="G12" s="7" t="s">
        <v>99</v>
      </c>
      <c r="H12" s="7" t="s">
        <v>100</v>
      </c>
    </row>
    <row r="13" spans="1:256">
      <c r="B13" s="2" t="s">
        <v>101</v>
      </c>
    </row>
    <row r="14" spans="1:256">
      <c r="B14" s="2" t="s">
        <v>102</v>
      </c>
    </row>
    <row r="15" spans="1:256">
      <c r="B15" s="2" t="s">
        <v>2902</v>
      </c>
    </row>
    <row r="16" spans="1:256">
      <c r="B16" s="1" t="s">
        <v>2903</v>
      </c>
      <c r="C16" s="29">
        <v>4.55</v>
      </c>
      <c r="D16" s="134" t="s">
        <v>303</v>
      </c>
      <c r="E16" s="1" t="s">
        <v>2904</v>
      </c>
      <c r="F16" s="4">
        <v>49</v>
      </c>
      <c r="G16" s="4">
        <v>645.16</v>
      </c>
      <c r="H16" s="4">
        <v>12.29</v>
      </c>
    </row>
    <row r="17" spans="2:8">
      <c r="B17" s="1" t="s">
        <v>2905</v>
      </c>
      <c r="C17" s="29">
        <v>4.53</v>
      </c>
      <c r="D17" s="134" t="s">
        <v>303</v>
      </c>
      <c r="E17" s="1" t="s">
        <v>2906</v>
      </c>
      <c r="F17" s="4">
        <v>48</v>
      </c>
      <c r="G17" s="4">
        <v>632.33000000000004</v>
      </c>
      <c r="H17" s="4">
        <v>12.04</v>
      </c>
    </row>
    <row r="18" spans="2:8">
      <c r="B18" s="1" t="s">
        <v>2907</v>
      </c>
      <c r="C18" s="29">
        <v>3.88</v>
      </c>
      <c r="D18" s="134" t="s">
        <v>316</v>
      </c>
      <c r="E18" s="1" t="s">
        <v>2908</v>
      </c>
      <c r="F18" s="4">
        <v>49</v>
      </c>
      <c r="G18" s="4">
        <v>496.42</v>
      </c>
      <c r="H18" s="4">
        <v>9.4499999999999993</v>
      </c>
    </row>
    <row r="19" spans="2:8">
      <c r="B19" s="1" t="s">
        <v>1372</v>
      </c>
      <c r="C19" s="29">
        <v>3.92</v>
      </c>
      <c r="D19" s="134" t="s">
        <v>303</v>
      </c>
      <c r="E19" s="1" t="s">
        <v>630</v>
      </c>
      <c r="F19" s="4">
        <v>48</v>
      </c>
      <c r="G19" s="4">
        <v>488.21</v>
      </c>
      <c r="H19" s="4">
        <v>9.3000000000000007</v>
      </c>
    </row>
    <row r="20" spans="2:8">
      <c r="B20" s="1" t="s">
        <v>322</v>
      </c>
      <c r="C20" s="29">
        <v>3.75</v>
      </c>
      <c r="D20" s="134" t="s">
        <v>316</v>
      </c>
      <c r="E20" s="1" t="s">
        <v>323</v>
      </c>
      <c r="F20" s="4">
        <v>48</v>
      </c>
      <c r="G20" s="4">
        <v>485.33</v>
      </c>
      <c r="H20" s="4">
        <v>9.24</v>
      </c>
    </row>
    <row r="21" spans="2:8">
      <c r="B21" s="1" t="s">
        <v>879</v>
      </c>
      <c r="C21" s="29">
        <v>3.76</v>
      </c>
      <c r="D21" s="134" t="s">
        <v>303</v>
      </c>
      <c r="E21" s="1" t="s">
        <v>880</v>
      </c>
      <c r="F21" s="4">
        <v>46</v>
      </c>
      <c r="G21" s="4">
        <v>465.23</v>
      </c>
      <c r="H21" s="4">
        <v>8.86</v>
      </c>
    </row>
    <row r="22" spans="2:8">
      <c r="B22" s="1" t="s">
        <v>1505</v>
      </c>
      <c r="C22" s="29">
        <v>3.73</v>
      </c>
      <c r="D22" s="134" t="s">
        <v>303</v>
      </c>
      <c r="E22" s="1" t="s">
        <v>321</v>
      </c>
      <c r="F22" s="4">
        <v>46</v>
      </c>
      <c r="G22" s="4">
        <v>464.34</v>
      </c>
      <c r="H22" s="4">
        <v>8.84</v>
      </c>
    </row>
    <row r="23" spans="2:8">
      <c r="B23" s="1" t="s">
        <v>2511</v>
      </c>
      <c r="C23" s="29">
        <v>3.9</v>
      </c>
      <c r="D23" s="134" t="s">
        <v>303</v>
      </c>
      <c r="E23" s="1" t="s">
        <v>2510</v>
      </c>
      <c r="F23" s="4">
        <v>40</v>
      </c>
      <c r="G23" s="4">
        <v>405.75</v>
      </c>
      <c r="H23" s="4">
        <v>7.73</v>
      </c>
    </row>
    <row r="24" spans="2:8">
      <c r="B24" s="1" t="s">
        <v>2909</v>
      </c>
      <c r="C24" s="29">
        <v>4.0199999999999996</v>
      </c>
      <c r="D24" s="134" t="s">
        <v>303</v>
      </c>
      <c r="E24" s="1" t="s">
        <v>2910</v>
      </c>
      <c r="F24" s="4">
        <v>16</v>
      </c>
      <c r="G24" s="4">
        <v>209.66</v>
      </c>
      <c r="H24" s="4">
        <v>3.99</v>
      </c>
    </row>
    <row r="25" spans="2:8">
      <c r="B25" s="1" t="s">
        <v>2509</v>
      </c>
      <c r="C25" s="29">
        <v>3.9</v>
      </c>
      <c r="D25" s="134" t="s">
        <v>303</v>
      </c>
      <c r="E25" s="1" t="s">
        <v>2508</v>
      </c>
      <c r="F25" s="4">
        <v>15</v>
      </c>
      <c r="G25" s="4">
        <v>151.94999999999999</v>
      </c>
      <c r="H25" s="4">
        <v>2.89</v>
      </c>
    </row>
    <row r="26" spans="2:8">
      <c r="B26" s="1" t="s">
        <v>2479</v>
      </c>
      <c r="C26" s="29">
        <v>3.92</v>
      </c>
      <c r="D26" s="134" t="s">
        <v>303</v>
      </c>
      <c r="E26" s="1" t="s">
        <v>2478</v>
      </c>
      <c r="F26" s="4">
        <v>12</v>
      </c>
      <c r="G26" s="4">
        <v>121.82</v>
      </c>
      <c r="H26" s="4">
        <v>2.3199999999999998</v>
      </c>
    </row>
    <row r="27" spans="2:8">
      <c r="B27" s="1" t="s">
        <v>2503</v>
      </c>
      <c r="C27" s="29">
        <v>3.55</v>
      </c>
      <c r="D27" s="134" t="s">
        <v>303</v>
      </c>
      <c r="E27" s="1" t="s">
        <v>2502</v>
      </c>
      <c r="F27" s="4">
        <v>8</v>
      </c>
      <c r="G27" s="4">
        <v>80.39</v>
      </c>
      <c r="H27" s="4">
        <v>1.53</v>
      </c>
    </row>
    <row r="28" spans="2:8">
      <c r="B28" s="1" t="s">
        <v>2911</v>
      </c>
      <c r="C28" s="29">
        <v>3.88</v>
      </c>
      <c r="D28" s="134" t="s">
        <v>303</v>
      </c>
      <c r="E28" s="1" t="s">
        <v>2912</v>
      </c>
      <c r="F28" s="4">
        <v>2</v>
      </c>
      <c r="G28" s="4">
        <v>25.54</v>
      </c>
      <c r="H28" s="4">
        <v>0.49</v>
      </c>
    </row>
    <row r="29" spans="2:8">
      <c r="B29" s="1" t="s">
        <v>2913</v>
      </c>
      <c r="C29" s="29">
        <v>4</v>
      </c>
      <c r="D29" s="134" t="s">
        <v>303</v>
      </c>
      <c r="E29" s="1" t="s">
        <v>2914</v>
      </c>
      <c r="F29" s="4">
        <v>2</v>
      </c>
      <c r="G29" s="4">
        <v>20.25</v>
      </c>
      <c r="H29" s="4">
        <v>0.39</v>
      </c>
    </row>
    <row r="30" spans="2:8">
      <c r="B30" s="2" t="s">
        <v>1507</v>
      </c>
      <c r="C30" s="31"/>
      <c r="D30" s="133"/>
      <c r="E30" s="2"/>
      <c r="F30" s="8"/>
      <c r="G30" s="8">
        <f>SUM(G12:G29)</f>
        <v>4692.38</v>
      </c>
      <c r="H30" s="8">
        <f>SUM(H12:H29)</f>
        <v>89.359999999999985</v>
      </c>
    </row>
    <row r="31" spans="2:8">
      <c r="B31" s="2" t="s">
        <v>381</v>
      </c>
      <c r="C31" s="31"/>
      <c r="D31" s="133"/>
      <c r="E31" s="2"/>
      <c r="F31" s="8"/>
      <c r="G31" s="8">
        <v>379.39</v>
      </c>
      <c r="H31" s="8">
        <v>7.23</v>
      </c>
    </row>
    <row r="32" spans="2:8">
      <c r="B32" s="2" t="s">
        <v>112</v>
      </c>
      <c r="C32" s="31"/>
      <c r="D32" s="133"/>
      <c r="E32" s="2"/>
      <c r="F32" s="8"/>
      <c r="G32" s="8">
        <v>5071.7700000000004</v>
      </c>
      <c r="H32" s="8">
        <v>96.58</v>
      </c>
    </row>
    <row r="33" spans="2:8">
      <c r="B33" s="2" t="s">
        <v>113</v>
      </c>
      <c r="C33" s="31"/>
      <c r="D33" s="133"/>
      <c r="E33" s="2"/>
      <c r="F33" s="8"/>
      <c r="G33" s="8">
        <v>179.65602530000012</v>
      </c>
      <c r="H33" s="8">
        <v>3.4200000000000017</v>
      </c>
    </row>
    <row r="34" spans="2:8">
      <c r="B34" s="2" t="s">
        <v>114</v>
      </c>
      <c r="C34" s="31"/>
      <c r="D34" s="133"/>
      <c r="E34" s="2"/>
      <c r="F34" s="8"/>
      <c r="G34" s="8">
        <v>5251.4260253000002</v>
      </c>
      <c r="H34" s="8">
        <v>100</v>
      </c>
    </row>
    <row r="35" spans="2:8">
      <c r="B35" s="1" t="s">
        <v>115</v>
      </c>
    </row>
    <row r="36" spans="2:8">
      <c r="B36" s="1" t="s">
        <v>116</v>
      </c>
    </row>
    <row r="37" spans="2:8">
      <c r="B37" s="2" t="s">
        <v>117</v>
      </c>
      <c r="C37" s="37">
        <v>44500</v>
      </c>
    </row>
    <row r="38" spans="2:8" ht="25.5">
      <c r="B38" s="9" t="s">
        <v>118</v>
      </c>
      <c r="C38" s="29" t="s">
        <v>119</v>
      </c>
    </row>
    <row r="39" spans="2:8">
      <c r="B39" s="2"/>
    </row>
    <row r="40" spans="2:8">
      <c r="B40" s="2" t="s">
        <v>120</v>
      </c>
    </row>
    <row r="41" spans="2:8">
      <c r="B41" s="2" t="s">
        <v>121</v>
      </c>
    </row>
    <row r="42" spans="2:8">
      <c r="B42" s="2" t="s">
        <v>2915</v>
      </c>
      <c r="C42" s="31"/>
    </row>
    <row r="43" spans="2:8">
      <c r="B43" s="2" t="s">
        <v>2916</v>
      </c>
      <c r="C43" s="31"/>
    </row>
    <row r="44" spans="2:8">
      <c r="B44" s="2" t="s">
        <v>2917</v>
      </c>
      <c r="C44" s="31"/>
    </row>
    <row r="45" spans="2:8">
      <c r="B45" s="2" t="s">
        <v>2918</v>
      </c>
      <c r="C45" s="31"/>
    </row>
    <row r="46" spans="2:8">
      <c r="B46" s="2" t="s">
        <v>2919</v>
      </c>
      <c r="C46" s="31"/>
    </row>
    <row r="47" spans="2:8">
      <c r="B47" s="2" t="s">
        <v>2920</v>
      </c>
      <c r="C47" s="31"/>
    </row>
    <row r="48" spans="2:8">
      <c r="B48" s="2" t="s">
        <v>2921</v>
      </c>
      <c r="C48" s="31"/>
    </row>
    <row r="49" spans="2:3">
      <c r="B49" s="2" t="s">
        <v>2922</v>
      </c>
      <c r="C49" s="31"/>
    </row>
    <row r="50" spans="2:3">
      <c r="B50" s="2" t="s">
        <v>122</v>
      </c>
      <c r="C50" s="31"/>
    </row>
    <row r="51" spans="2:3">
      <c r="B51" s="45" t="s">
        <v>2923</v>
      </c>
    </row>
  </sheetData>
  <mergeCells count="3">
    <mergeCell ref="B1:E1"/>
    <mergeCell ref="C3:C7"/>
    <mergeCell ref="D3:D7"/>
  </mergeCells>
  <hyperlinks>
    <hyperlink ref="A1" location="Index!A1" display="Index" xr:uid="{62B1E6AF-BC69-4BAD-98DA-C6E2C8E3358D}"/>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F01F-501C-4E20-AD1C-B72DAD4C71E9}">
  <dimension ref="A1:IV39"/>
  <sheetViews>
    <sheetView workbookViewId="0">
      <selection activeCell="B1" sqref="B1:E1"/>
    </sheetView>
  </sheetViews>
  <sheetFormatPr defaultRowHeight="12.75"/>
  <cols>
    <col min="1" max="1" width="5.42578125" style="1" bestFit="1" customWidth="1"/>
    <col min="2" max="2" width="81.140625" style="1" bestFit="1" customWidth="1"/>
    <col min="3" max="3" width="20.7109375" style="29" customWidth="1"/>
    <col min="4" max="4" width="23.7109375" style="134" bestFit="1" customWidth="1"/>
    <col min="5" max="5" width="13.42578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1.140625" style="1" bestFit="1" customWidth="1"/>
    <col min="259" max="259" width="20.7109375" style="1" customWidth="1"/>
    <col min="260" max="260" width="23.7109375" style="1" bestFit="1" customWidth="1"/>
    <col min="261" max="261" width="13.42578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1.140625" style="1" bestFit="1" customWidth="1"/>
    <col min="515" max="515" width="20.7109375" style="1" customWidth="1"/>
    <col min="516" max="516" width="23.7109375" style="1" bestFit="1" customWidth="1"/>
    <col min="517" max="517" width="13.42578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1.140625" style="1" bestFit="1" customWidth="1"/>
    <col min="771" max="771" width="20.7109375" style="1" customWidth="1"/>
    <col min="772" max="772" width="23.7109375" style="1" bestFit="1" customWidth="1"/>
    <col min="773" max="773" width="13.42578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20.7109375" style="1" customWidth="1"/>
    <col min="1028" max="1028" width="23.7109375" style="1" bestFit="1" customWidth="1"/>
    <col min="1029" max="1029" width="13.42578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20.7109375" style="1" customWidth="1"/>
    <col min="1284" max="1284" width="23.7109375" style="1" bestFit="1" customWidth="1"/>
    <col min="1285" max="1285" width="13.42578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20.7109375" style="1" customWidth="1"/>
    <col min="1540" max="1540" width="23.7109375" style="1" bestFit="1" customWidth="1"/>
    <col min="1541" max="1541" width="13.42578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20.7109375" style="1" customWidth="1"/>
    <col min="1796" max="1796" width="23.7109375" style="1" bestFit="1" customWidth="1"/>
    <col min="1797" max="1797" width="13.42578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20.7109375" style="1" customWidth="1"/>
    <col min="2052" max="2052" width="23.7109375" style="1" bestFit="1" customWidth="1"/>
    <col min="2053" max="2053" width="13.42578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20.7109375" style="1" customWidth="1"/>
    <col min="2308" max="2308" width="23.7109375" style="1" bestFit="1" customWidth="1"/>
    <col min="2309" max="2309" width="13.42578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20.7109375" style="1" customWidth="1"/>
    <col min="2564" max="2564" width="23.7109375" style="1" bestFit="1" customWidth="1"/>
    <col min="2565" max="2565" width="13.42578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20.7109375" style="1" customWidth="1"/>
    <col min="2820" max="2820" width="23.7109375" style="1" bestFit="1" customWidth="1"/>
    <col min="2821" max="2821" width="13.42578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20.7109375" style="1" customWidth="1"/>
    <col min="3076" max="3076" width="23.7109375" style="1" bestFit="1" customWidth="1"/>
    <col min="3077" max="3077" width="13.42578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20.7109375" style="1" customWidth="1"/>
    <col min="3332" max="3332" width="23.7109375" style="1" bestFit="1" customWidth="1"/>
    <col min="3333" max="3333" width="13.42578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20.7109375" style="1" customWidth="1"/>
    <col min="3588" max="3588" width="23.7109375" style="1" bestFit="1" customWidth="1"/>
    <col min="3589" max="3589" width="13.42578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20.7109375" style="1" customWidth="1"/>
    <col min="3844" max="3844" width="23.7109375" style="1" bestFit="1" customWidth="1"/>
    <col min="3845" max="3845" width="13.42578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20.7109375" style="1" customWidth="1"/>
    <col min="4100" max="4100" width="23.7109375" style="1" bestFit="1" customWidth="1"/>
    <col min="4101" max="4101" width="13.42578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20.7109375" style="1" customWidth="1"/>
    <col min="4356" max="4356" width="23.7109375" style="1" bestFit="1" customWidth="1"/>
    <col min="4357" max="4357" width="13.42578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20.7109375" style="1" customWidth="1"/>
    <col min="4612" max="4612" width="23.7109375" style="1" bestFit="1" customWidth="1"/>
    <col min="4613" max="4613" width="13.42578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20.7109375" style="1" customWidth="1"/>
    <col min="4868" max="4868" width="23.7109375" style="1" bestFit="1" customWidth="1"/>
    <col min="4869" max="4869" width="13.42578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20.7109375" style="1" customWidth="1"/>
    <col min="5124" max="5124" width="23.7109375" style="1" bestFit="1" customWidth="1"/>
    <col min="5125" max="5125" width="13.42578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20.7109375" style="1" customWidth="1"/>
    <col min="5380" max="5380" width="23.7109375" style="1" bestFit="1" customWidth="1"/>
    <col min="5381" max="5381" width="13.42578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20.7109375" style="1" customWidth="1"/>
    <col min="5636" max="5636" width="23.7109375" style="1" bestFit="1" customWidth="1"/>
    <col min="5637" max="5637" width="13.42578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20.7109375" style="1" customWidth="1"/>
    <col min="5892" max="5892" width="23.7109375" style="1" bestFit="1" customWidth="1"/>
    <col min="5893" max="5893" width="13.42578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20.7109375" style="1" customWidth="1"/>
    <col min="6148" max="6148" width="23.7109375" style="1" bestFit="1" customWidth="1"/>
    <col min="6149" max="6149" width="13.42578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20.7109375" style="1" customWidth="1"/>
    <col min="6404" max="6404" width="23.7109375" style="1" bestFit="1" customWidth="1"/>
    <col min="6405" max="6405" width="13.42578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20.7109375" style="1" customWidth="1"/>
    <col min="6660" max="6660" width="23.7109375" style="1" bestFit="1" customWidth="1"/>
    <col min="6661" max="6661" width="13.42578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20.7109375" style="1" customWidth="1"/>
    <col min="6916" max="6916" width="23.7109375" style="1" bestFit="1" customWidth="1"/>
    <col min="6917" max="6917" width="13.42578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20.7109375" style="1" customWidth="1"/>
    <col min="7172" max="7172" width="23.7109375" style="1" bestFit="1" customWidth="1"/>
    <col min="7173" max="7173" width="13.42578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20.7109375" style="1" customWidth="1"/>
    <col min="7428" max="7428" width="23.7109375" style="1" bestFit="1" customWidth="1"/>
    <col min="7429" max="7429" width="13.42578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20.7109375" style="1" customWidth="1"/>
    <col min="7684" max="7684" width="23.7109375" style="1" bestFit="1" customWidth="1"/>
    <col min="7685" max="7685" width="13.42578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20.7109375" style="1" customWidth="1"/>
    <col min="7940" max="7940" width="23.7109375" style="1" bestFit="1" customWidth="1"/>
    <col min="7941" max="7941" width="13.42578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20.7109375" style="1" customWidth="1"/>
    <col min="8196" max="8196" width="23.7109375" style="1" bestFit="1" customWidth="1"/>
    <col min="8197" max="8197" width="13.42578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20.7109375" style="1" customWidth="1"/>
    <col min="8452" max="8452" width="23.7109375" style="1" bestFit="1" customWidth="1"/>
    <col min="8453" max="8453" width="13.42578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20.7109375" style="1" customWidth="1"/>
    <col min="8708" max="8708" width="23.7109375" style="1" bestFit="1" customWidth="1"/>
    <col min="8709" max="8709" width="13.42578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20.7109375" style="1" customWidth="1"/>
    <col min="8964" max="8964" width="23.7109375" style="1" bestFit="1" customWidth="1"/>
    <col min="8965" max="8965" width="13.42578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20.7109375" style="1" customWidth="1"/>
    <col min="9220" max="9220" width="23.7109375" style="1" bestFit="1" customWidth="1"/>
    <col min="9221" max="9221" width="13.42578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20.7109375" style="1" customWidth="1"/>
    <col min="9476" max="9476" width="23.7109375" style="1" bestFit="1" customWidth="1"/>
    <col min="9477" max="9477" width="13.42578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20.7109375" style="1" customWidth="1"/>
    <col min="9732" max="9732" width="23.7109375" style="1" bestFit="1" customWidth="1"/>
    <col min="9733" max="9733" width="13.42578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20.7109375" style="1" customWidth="1"/>
    <col min="9988" max="9988" width="23.7109375" style="1" bestFit="1" customWidth="1"/>
    <col min="9989" max="9989" width="13.42578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20.7109375" style="1" customWidth="1"/>
    <col min="10244" max="10244" width="23.7109375" style="1" bestFit="1" customWidth="1"/>
    <col min="10245" max="10245" width="13.42578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20.7109375" style="1" customWidth="1"/>
    <col min="10500" max="10500" width="23.7109375" style="1" bestFit="1" customWidth="1"/>
    <col min="10501" max="10501" width="13.42578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20.7109375" style="1" customWidth="1"/>
    <col min="10756" max="10756" width="23.7109375" style="1" bestFit="1" customWidth="1"/>
    <col min="10757" max="10757" width="13.42578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20.7109375" style="1" customWidth="1"/>
    <col min="11012" max="11012" width="23.7109375" style="1" bestFit="1" customWidth="1"/>
    <col min="11013" max="11013" width="13.42578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20.7109375" style="1" customWidth="1"/>
    <col min="11268" max="11268" width="23.7109375" style="1" bestFit="1" customWidth="1"/>
    <col min="11269" max="11269" width="13.42578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20.7109375" style="1" customWidth="1"/>
    <col min="11524" max="11524" width="23.7109375" style="1" bestFit="1" customWidth="1"/>
    <col min="11525" max="11525" width="13.42578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20.7109375" style="1" customWidth="1"/>
    <col min="11780" max="11780" width="23.7109375" style="1" bestFit="1" customWidth="1"/>
    <col min="11781" max="11781" width="13.42578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20.7109375" style="1" customWidth="1"/>
    <col min="12036" max="12036" width="23.7109375" style="1" bestFit="1" customWidth="1"/>
    <col min="12037" max="12037" width="13.42578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20.7109375" style="1" customWidth="1"/>
    <col min="12292" max="12292" width="23.7109375" style="1" bestFit="1" customWidth="1"/>
    <col min="12293" max="12293" width="13.42578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20.7109375" style="1" customWidth="1"/>
    <col min="12548" max="12548" width="23.7109375" style="1" bestFit="1" customWidth="1"/>
    <col min="12549" max="12549" width="13.42578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20.7109375" style="1" customWidth="1"/>
    <col min="12804" max="12804" width="23.7109375" style="1" bestFit="1" customWidth="1"/>
    <col min="12805" max="12805" width="13.42578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20.7109375" style="1" customWidth="1"/>
    <col min="13060" max="13060" width="23.7109375" style="1" bestFit="1" customWidth="1"/>
    <col min="13061" max="13061" width="13.42578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20.7109375" style="1" customWidth="1"/>
    <col min="13316" max="13316" width="23.7109375" style="1" bestFit="1" customWidth="1"/>
    <col min="13317" max="13317" width="13.42578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20.7109375" style="1" customWidth="1"/>
    <col min="13572" max="13572" width="23.7109375" style="1" bestFit="1" customWidth="1"/>
    <col min="13573" max="13573" width="13.42578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20.7109375" style="1" customWidth="1"/>
    <col min="13828" max="13828" width="23.7109375" style="1" bestFit="1" customWidth="1"/>
    <col min="13829" max="13829" width="13.42578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20.7109375" style="1" customWidth="1"/>
    <col min="14084" max="14084" width="23.7109375" style="1" bestFit="1" customWidth="1"/>
    <col min="14085" max="14085" width="13.42578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20.7109375" style="1" customWidth="1"/>
    <col min="14340" max="14340" width="23.7109375" style="1" bestFit="1" customWidth="1"/>
    <col min="14341" max="14341" width="13.42578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20.7109375" style="1" customWidth="1"/>
    <col min="14596" max="14596" width="23.7109375" style="1" bestFit="1" customWidth="1"/>
    <col min="14597" max="14597" width="13.42578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20.7109375" style="1" customWidth="1"/>
    <col min="14852" max="14852" width="23.7109375" style="1" bestFit="1" customWidth="1"/>
    <col min="14853" max="14853" width="13.42578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20.7109375" style="1" customWidth="1"/>
    <col min="15108" max="15108" width="23.7109375" style="1" bestFit="1" customWidth="1"/>
    <col min="15109" max="15109" width="13.42578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20.7109375" style="1" customWidth="1"/>
    <col min="15364" max="15364" width="23.7109375" style="1" bestFit="1" customWidth="1"/>
    <col min="15365" max="15365" width="13.42578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20.7109375" style="1" customWidth="1"/>
    <col min="15620" max="15620" width="23.7109375" style="1" bestFit="1" customWidth="1"/>
    <col min="15621" max="15621" width="13.42578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20.7109375" style="1" customWidth="1"/>
    <col min="15876" max="15876" width="23.7109375" style="1" bestFit="1" customWidth="1"/>
    <col min="15877" max="15877" width="13.42578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20.7109375" style="1" customWidth="1"/>
    <col min="16132" max="16132" width="23.7109375" style="1" bestFit="1" customWidth="1"/>
    <col min="16133" max="16133" width="13.42578125" style="1" bestFit="1" customWidth="1"/>
    <col min="16134" max="16134" width="10.28515625" style="1" bestFit="1" customWidth="1"/>
    <col min="16135" max="16135" width="18.140625" style="1" bestFit="1" customWidth="1"/>
    <col min="16136" max="16384" width="9.140625" style="1"/>
  </cols>
  <sheetData>
    <row r="1" spans="1:256">
      <c r="A1" s="3" t="s">
        <v>0</v>
      </c>
      <c r="B1" s="405" t="s">
        <v>2924</v>
      </c>
      <c r="C1" s="405"/>
      <c r="D1" s="405"/>
      <c r="E1" s="405"/>
    </row>
    <row r="2" spans="1:256" ht="13.5" thickBot="1"/>
    <row r="3" spans="1:256" ht="15">
      <c r="A3" s="10"/>
      <c r="B3" s="11" t="s">
        <v>2925</v>
      </c>
      <c r="C3" s="415"/>
      <c r="D3" s="418"/>
      <c r="E3" s="10"/>
      <c r="F3" s="12"/>
      <c r="G3" s="12"/>
      <c r="H3" s="12"/>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row>
    <row r="4" spans="1:256" ht="15">
      <c r="A4" s="10"/>
      <c r="B4" s="14" t="s">
        <v>2899</v>
      </c>
      <c r="C4" s="416"/>
      <c r="D4" s="419"/>
      <c r="E4" s="10"/>
      <c r="F4" s="12"/>
      <c r="G4" s="12"/>
      <c r="H4" s="12"/>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
      <c r="A5" s="10"/>
      <c r="B5" s="15" t="s">
        <v>915</v>
      </c>
      <c r="C5" s="416"/>
      <c r="D5" s="419"/>
      <c r="E5" s="10"/>
      <c r="F5" s="12"/>
      <c r="G5" s="12"/>
      <c r="H5" s="12"/>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row>
    <row r="6" spans="1:256" ht="15">
      <c r="A6" s="10"/>
      <c r="B6" s="15" t="s">
        <v>2900</v>
      </c>
      <c r="C6" s="416"/>
      <c r="D6" s="419"/>
      <c r="E6" s="10"/>
      <c r="F6" s="12"/>
      <c r="G6" s="12"/>
      <c r="H6" s="12"/>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ht="15.75" thickBot="1">
      <c r="A7" s="10"/>
      <c r="B7" s="19" t="s">
        <v>2901</v>
      </c>
      <c r="C7" s="417"/>
      <c r="D7" s="420"/>
      <c r="E7" s="10"/>
      <c r="F7" s="12"/>
      <c r="G7" s="12"/>
      <c r="H7" s="12"/>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row>
    <row r="8" spans="1:256">
      <c r="A8" s="10"/>
      <c r="B8" s="10"/>
      <c r="C8" s="17" t="s">
        <v>918</v>
      </c>
      <c r="D8" s="17" t="s">
        <v>919</v>
      </c>
      <c r="E8" s="10"/>
      <c r="F8" s="12"/>
      <c r="G8" s="12"/>
      <c r="H8" s="12"/>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row>
    <row r="10" spans="1:256">
      <c r="B10" s="1" t="s">
        <v>93</v>
      </c>
    </row>
    <row r="12" spans="1:256">
      <c r="B12" s="6" t="s">
        <v>94</v>
      </c>
      <c r="C12" s="30" t="s">
        <v>95</v>
      </c>
      <c r="D12" s="153" t="s">
        <v>96</v>
      </c>
      <c r="E12" s="6" t="s">
        <v>97</v>
      </c>
      <c r="F12" s="7" t="s">
        <v>98</v>
      </c>
      <c r="G12" s="7" t="s">
        <v>99</v>
      </c>
      <c r="H12" s="7" t="s">
        <v>100</v>
      </c>
    </row>
    <row r="13" spans="1:256">
      <c r="B13" s="2" t="s">
        <v>101</v>
      </c>
    </row>
    <row r="14" spans="1:256">
      <c r="B14" s="2" t="s">
        <v>102</v>
      </c>
    </row>
    <row r="15" spans="1:256">
      <c r="B15" s="2" t="s">
        <v>379</v>
      </c>
    </row>
    <row r="16" spans="1:256">
      <c r="B16" s="1" t="s">
        <v>2324</v>
      </c>
      <c r="C16" s="29">
        <v>3.5</v>
      </c>
      <c r="D16" s="134" t="s">
        <v>303</v>
      </c>
      <c r="E16" s="1" t="s">
        <v>2323</v>
      </c>
      <c r="F16" s="4">
        <v>24</v>
      </c>
      <c r="G16" s="4">
        <v>240.17</v>
      </c>
      <c r="H16" s="4">
        <v>9.4700000000000006</v>
      </c>
    </row>
    <row r="17" spans="2:8">
      <c r="B17" s="1" t="s">
        <v>1327</v>
      </c>
      <c r="C17" s="29">
        <v>3.54</v>
      </c>
      <c r="D17" s="134" t="s">
        <v>303</v>
      </c>
      <c r="E17" s="1" t="s">
        <v>818</v>
      </c>
      <c r="F17" s="4">
        <v>22</v>
      </c>
      <c r="G17" s="4">
        <v>220.35</v>
      </c>
      <c r="H17" s="4">
        <v>8.69</v>
      </c>
    </row>
    <row r="18" spans="2:8">
      <c r="B18" s="2" t="s">
        <v>324</v>
      </c>
      <c r="C18" s="31"/>
      <c r="D18" s="133"/>
      <c r="E18" s="2"/>
      <c r="F18" s="8"/>
      <c r="G18" s="8">
        <f>SUM(G12:G17)</f>
        <v>460.52</v>
      </c>
      <c r="H18" s="8">
        <f>SUM(H12:H17)</f>
        <v>18.16</v>
      </c>
    </row>
    <row r="19" spans="2:8">
      <c r="B19" s="2" t="s">
        <v>381</v>
      </c>
      <c r="C19" s="31"/>
      <c r="D19" s="133"/>
      <c r="E19" s="2"/>
      <c r="F19" s="8"/>
      <c r="G19" s="8">
        <v>2050.0500000000002</v>
      </c>
      <c r="H19" s="8">
        <v>80.849999999999994</v>
      </c>
    </row>
    <row r="20" spans="2:8">
      <c r="B20" s="2" t="s">
        <v>112</v>
      </c>
      <c r="C20" s="31"/>
      <c r="D20" s="133"/>
      <c r="E20" s="2"/>
      <c r="F20" s="8"/>
      <c r="G20" s="8">
        <v>2510.5700000000002</v>
      </c>
      <c r="H20" s="8">
        <v>99.01</v>
      </c>
    </row>
    <row r="21" spans="2:8">
      <c r="B21" s="2" t="s">
        <v>113</v>
      </c>
      <c r="C21" s="31"/>
      <c r="D21" s="133"/>
      <c r="E21" s="2"/>
      <c r="F21" s="8"/>
      <c r="G21" s="8">
        <v>25.336680890000025</v>
      </c>
      <c r="H21" s="8">
        <v>0.98999999999999488</v>
      </c>
    </row>
    <row r="22" spans="2:8">
      <c r="B22" s="2" t="s">
        <v>114</v>
      </c>
      <c r="C22" s="31"/>
      <c r="D22" s="133"/>
      <c r="E22" s="2"/>
      <c r="F22" s="8"/>
      <c r="G22" s="8">
        <v>2535.9066808900002</v>
      </c>
      <c r="H22" s="8">
        <v>100</v>
      </c>
    </row>
    <row r="23" spans="2:8">
      <c r="B23" s="1" t="s">
        <v>115</v>
      </c>
    </row>
    <row r="24" spans="2:8">
      <c r="B24" s="1" t="s">
        <v>116</v>
      </c>
    </row>
    <row r="25" spans="2:8">
      <c r="B25" s="2" t="s">
        <v>117</v>
      </c>
      <c r="C25" s="37">
        <v>44500</v>
      </c>
    </row>
    <row r="26" spans="2:8" ht="25.5">
      <c r="B26" s="9" t="s">
        <v>118</v>
      </c>
      <c r="C26" s="29" t="s">
        <v>119</v>
      </c>
    </row>
    <row r="27" spans="2:8">
      <c r="B27" s="2"/>
    </row>
    <row r="28" spans="2:8">
      <c r="B28" s="2" t="s">
        <v>120</v>
      </c>
    </row>
    <row r="29" spans="2:8">
      <c r="B29" s="2" t="s">
        <v>121</v>
      </c>
    </row>
    <row r="30" spans="2:8">
      <c r="B30" s="2" t="s">
        <v>2926</v>
      </c>
      <c r="C30" s="31"/>
    </row>
    <row r="31" spans="2:8">
      <c r="B31" s="2" t="s">
        <v>2927</v>
      </c>
      <c r="C31" s="31"/>
    </row>
    <row r="32" spans="2:8">
      <c r="B32" s="2" t="s">
        <v>2928</v>
      </c>
      <c r="C32" s="31"/>
    </row>
    <row r="33" spans="2:3">
      <c r="B33" s="2" t="s">
        <v>2929</v>
      </c>
      <c r="C33" s="31"/>
    </row>
    <row r="34" spans="2:3">
      <c r="B34" s="2" t="s">
        <v>2930</v>
      </c>
      <c r="C34" s="31"/>
    </row>
    <row r="35" spans="2:3">
      <c r="B35" s="2" t="s">
        <v>2931</v>
      </c>
      <c r="C35" s="31"/>
    </row>
    <row r="36" spans="2:3">
      <c r="B36" s="2" t="s">
        <v>2932</v>
      </c>
      <c r="C36" s="31"/>
    </row>
    <row r="37" spans="2:3">
      <c r="B37" s="2" t="s">
        <v>2933</v>
      </c>
      <c r="C37" s="31"/>
    </row>
    <row r="38" spans="2:3">
      <c r="B38" s="2" t="s">
        <v>122</v>
      </c>
      <c r="C38" s="31"/>
    </row>
    <row r="39" spans="2:3">
      <c r="B39" s="45" t="s">
        <v>2934</v>
      </c>
    </row>
  </sheetData>
  <mergeCells count="3">
    <mergeCell ref="B1:E1"/>
    <mergeCell ref="C3:C7"/>
    <mergeCell ref="D3:D7"/>
  </mergeCells>
  <hyperlinks>
    <hyperlink ref="A1" location="Index!A1" display="Index" xr:uid="{85357AE9-47B2-44F7-8E72-9D28E8558815}"/>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EE965-E043-4F92-A73D-E71F99C911C4}">
  <dimension ref="A1:J31"/>
  <sheetViews>
    <sheetView workbookViewId="0">
      <selection activeCell="B1" sqref="B1:E1"/>
    </sheetView>
  </sheetViews>
  <sheetFormatPr defaultRowHeight="12.75"/>
  <cols>
    <col min="1" max="1" width="5.42578125" style="1" bestFit="1" customWidth="1"/>
    <col min="2" max="2" width="81.140625" style="1" bestFit="1" customWidth="1"/>
    <col min="3" max="3" width="13.140625" style="29" bestFit="1" customWidth="1"/>
    <col min="4" max="4" width="9.28515625" style="134" bestFit="1" customWidth="1"/>
    <col min="5" max="5" width="13.42578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1.140625" style="1" bestFit="1" customWidth="1"/>
    <col min="259" max="259" width="13.140625" style="1" bestFit="1" customWidth="1"/>
    <col min="260" max="260" width="9.28515625" style="1" bestFit="1" customWidth="1"/>
    <col min="261" max="261" width="13.42578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9.28515625" style="1" bestFit="1" customWidth="1"/>
    <col min="517" max="517" width="13.42578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9.28515625" style="1" bestFit="1" customWidth="1"/>
    <col min="773" max="773" width="13.42578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9.28515625" style="1" bestFit="1" customWidth="1"/>
    <col min="1029" max="1029" width="13.42578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9.28515625" style="1" bestFit="1" customWidth="1"/>
    <col min="1285" max="1285" width="13.42578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9.28515625" style="1" bestFit="1" customWidth="1"/>
    <col min="1541" max="1541" width="13.42578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9.28515625" style="1" bestFit="1" customWidth="1"/>
    <col min="1797" max="1797" width="13.42578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9.28515625" style="1" bestFit="1" customWidth="1"/>
    <col min="2053" max="2053" width="13.42578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9.28515625" style="1" bestFit="1" customWidth="1"/>
    <col min="2309" max="2309" width="13.42578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9.28515625" style="1" bestFit="1" customWidth="1"/>
    <col min="2565" max="2565" width="13.42578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9.28515625" style="1" bestFit="1" customWidth="1"/>
    <col min="2821" max="2821" width="13.42578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9.28515625" style="1" bestFit="1" customWidth="1"/>
    <col min="3077" max="3077" width="13.42578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9.28515625" style="1" bestFit="1" customWidth="1"/>
    <col min="3333" max="3333" width="13.42578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9.28515625" style="1" bestFit="1" customWidth="1"/>
    <col min="3589" max="3589" width="13.42578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9.28515625" style="1" bestFit="1" customWidth="1"/>
    <col min="3845" max="3845" width="13.42578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9.28515625" style="1" bestFit="1" customWidth="1"/>
    <col min="4101" max="4101" width="13.42578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9.28515625" style="1" bestFit="1" customWidth="1"/>
    <col min="4357" max="4357" width="13.42578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9.28515625" style="1" bestFit="1" customWidth="1"/>
    <col min="4613" max="4613" width="13.42578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9.28515625" style="1" bestFit="1" customWidth="1"/>
    <col min="4869" max="4869" width="13.42578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9.28515625" style="1" bestFit="1" customWidth="1"/>
    <col min="5125" max="5125" width="13.42578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9.28515625" style="1" bestFit="1" customWidth="1"/>
    <col min="5381" max="5381" width="13.42578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9.28515625" style="1" bestFit="1" customWidth="1"/>
    <col min="5637" max="5637" width="13.42578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9.28515625" style="1" bestFit="1" customWidth="1"/>
    <col min="5893" max="5893" width="13.42578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9.28515625" style="1" bestFit="1" customWidth="1"/>
    <col min="6149" max="6149" width="13.42578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9.28515625" style="1" bestFit="1" customWidth="1"/>
    <col min="6405" max="6405" width="13.42578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9.28515625" style="1" bestFit="1" customWidth="1"/>
    <col min="6661" max="6661" width="13.42578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9.28515625" style="1" bestFit="1" customWidth="1"/>
    <col min="6917" max="6917" width="13.42578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9.28515625" style="1" bestFit="1" customWidth="1"/>
    <col min="7173" max="7173" width="13.42578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9.28515625" style="1" bestFit="1" customWidth="1"/>
    <col min="7429" max="7429" width="13.42578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9.28515625" style="1" bestFit="1" customWidth="1"/>
    <col min="7685" max="7685" width="13.42578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9.28515625" style="1" bestFit="1" customWidth="1"/>
    <col min="7941" max="7941" width="13.42578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9.28515625" style="1" bestFit="1" customWidth="1"/>
    <col min="8197" max="8197" width="13.42578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9.28515625" style="1" bestFit="1" customWidth="1"/>
    <col min="8453" max="8453" width="13.42578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9.28515625" style="1" bestFit="1" customWidth="1"/>
    <col min="8709" max="8709" width="13.42578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9.28515625" style="1" bestFit="1" customWidth="1"/>
    <col min="8965" max="8965" width="13.42578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9.28515625" style="1" bestFit="1" customWidth="1"/>
    <col min="9221" max="9221" width="13.42578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9.28515625" style="1" bestFit="1" customWidth="1"/>
    <col min="9477" max="9477" width="13.42578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9.28515625" style="1" bestFit="1" customWidth="1"/>
    <col min="9733" max="9733" width="13.42578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9.28515625" style="1" bestFit="1" customWidth="1"/>
    <col min="9989" max="9989" width="13.42578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9.28515625" style="1" bestFit="1" customWidth="1"/>
    <col min="10245" max="10245" width="13.42578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9.28515625" style="1" bestFit="1" customWidth="1"/>
    <col min="10501" max="10501" width="13.42578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9.28515625" style="1" bestFit="1" customWidth="1"/>
    <col min="10757" max="10757" width="13.42578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9.28515625" style="1" bestFit="1" customWidth="1"/>
    <col min="11013" max="11013" width="13.42578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9.28515625" style="1" bestFit="1" customWidth="1"/>
    <col min="11269" max="11269" width="13.42578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9.28515625" style="1" bestFit="1" customWidth="1"/>
    <col min="11525" max="11525" width="13.42578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9.28515625" style="1" bestFit="1" customWidth="1"/>
    <col min="11781" max="11781" width="13.42578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9.28515625" style="1" bestFit="1" customWidth="1"/>
    <col min="12037" max="12037" width="13.42578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9.28515625" style="1" bestFit="1" customWidth="1"/>
    <col min="12293" max="12293" width="13.42578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9.28515625" style="1" bestFit="1" customWidth="1"/>
    <col min="12549" max="12549" width="13.42578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9.28515625" style="1" bestFit="1" customWidth="1"/>
    <col min="12805" max="12805" width="13.42578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9.28515625" style="1" bestFit="1" customWidth="1"/>
    <col min="13061" max="13061" width="13.42578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9.28515625" style="1" bestFit="1" customWidth="1"/>
    <col min="13317" max="13317" width="13.42578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9.28515625" style="1" bestFit="1" customWidth="1"/>
    <col min="13573" max="13573" width="13.42578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9.28515625" style="1" bestFit="1" customWidth="1"/>
    <col min="13829" max="13829" width="13.42578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9.28515625" style="1" bestFit="1" customWidth="1"/>
    <col min="14085" max="14085" width="13.42578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9.28515625" style="1" bestFit="1" customWidth="1"/>
    <col min="14341" max="14341" width="13.42578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9.28515625" style="1" bestFit="1" customWidth="1"/>
    <col min="14597" max="14597" width="13.42578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9.28515625" style="1" bestFit="1" customWidth="1"/>
    <col min="14853" max="14853" width="13.42578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9.28515625" style="1" bestFit="1" customWidth="1"/>
    <col min="15109" max="15109" width="13.42578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9.28515625" style="1" bestFit="1" customWidth="1"/>
    <col min="15365" max="15365" width="13.42578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9.28515625" style="1" bestFit="1" customWidth="1"/>
    <col min="15621" max="15621" width="13.42578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9.28515625" style="1" bestFit="1" customWidth="1"/>
    <col min="15877" max="15877" width="13.42578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9.28515625" style="1" bestFit="1" customWidth="1"/>
    <col min="16133" max="16133" width="13.42578125" style="1" bestFit="1" customWidth="1"/>
    <col min="16134" max="16134" width="10.28515625" style="1" bestFit="1" customWidth="1"/>
    <col min="16135" max="16135" width="18.140625" style="1" bestFit="1" customWidth="1"/>
    <col min="16136" max="16384" width="9.140625" style="1"/>
  </cols>
  <sheetData>
    <row r="1" spans="1:8">
      <c r="A1" s="3" t="s">
        <v>0</v>
      </c>
      <c r="B1" s="405" t="s">
        <v>2935</v>
      </c>
      <c r="C1" s="405"/>
      <c r="D1" s="405"/>
      <c r="E1" s="405"/>
    </row>
    <row r="5" spans="1:8">
      <c r="B5" s="1" t="s">
        <v>93</v>
      </c>
    </row>
    <row r="7" spans="1:8">
      <c r="B7" s="6" t="s">
        <v>94</v>
      </c>
      <c r="C7" s="30" t="s">
        <v>95</v>
      </c>
      <c r="D7" s="153" t="s">
        <v>96</v>
      </c>
      <c r="E7" s="6" t="s">
        <v>97</v>
      </c>
      <c r="F7" s="7" t="s">
        <v>98</v>
      </c>
      <c r="G7" s="7" t="s">
        <v>99</v>
      </c>
      <c r="H7" s="7" t="s">
        <v>100</v>
      </c>
    </row>
    <row r="8" spans="1:8">
      <c r="B8" s="2" t="s">
        <v>101</v>
      </c>
    </row>
    <row r="9" spans="1:8">
      <c r="B9" s="2" t="s">
        <v>102</v>
      </c>
    </row>
    <row r="10" spans="1:8">
      <c r="B10" s="2" t="s">
        <v>379</v>
      </c>
    </row>
    <row r="11" spans="1:8">
      <c r="B11" s="1" t="s">
        <v>1503</v>
      </c>
      <c r="C11" s="29">
        <v>10.72</v>
      </c>
      <c r="D11" s="134" t="s">
        <v>312</v>
      </c>
      <c r="E11" s="1" t="s">
        <v>313</v>
      </c>
      <c r="F11" s="4">
        <v>17850</v>
      </c>
      <c r="G11" s="4">
        <v>149.44</v>
      </c>
      <c r="H11" s="4">
        <v>187.35</v>
      </c>
    </row>
    <row r="12" spans="1:8">
      <c r="B12" s="2" t="s">
        <v>324</v>
      </c>
      <c r="C12" s="31"/>
      <c r="D12" s="133"/>
      <c r="E12" s="2"/>
      <c r="F12" s="8"/>
      <c r="G12" s="8">
        <f>SUM(G7:G11)</f>
        <v>149.44</v>
      </c>
      <c r="H12" s="8">
        <f>SUM(H7:H11)</f>
        <v>187.35</v>
      </c>
    </row>
    <row r="13" spans="1:8">
      <c r="B13" s="2" t="s">
        <v>112</v>
      </c>
      <c r="C13" s="31"/>
      <c r="D13" s="133"/>
      <c r="E13" s="2"/>
      <c r="F13" s="8"/>
      <c r="G13" s="8">
        <v>149.44</v>
      </c>
      <c r="H13" s="8">
        <v>187.35</v>
      </c>
    </row>
    <row r="14" spans="1:8">
      <c r="B14" s="2" t="s">
        <v>198</v>
      </c>
      <c r="C14" s="31"/>
      <c r="D14" s="133"/>
      <c r="E14" s="2"/>
      <c r="F14" s="8"/>
      <c r="G14" s="8">
        <v>-69.673759610000005</v>
      </c>
      <c r="H14" s="8">
        <v>-87.35</v>
      </c>
    </row>
    <row r="15" spans="1:8">
      <c r="B15" s="2" t="s">
        <v>114</v>
      </c>
      <c r="C15" s="31"/>
      <c r="D15" s="133"/>
      <c r="E15" s="2"/>
      <c r="F15" s="8"/>
      <c r="G15" s="8">
        <v>79.766240389999993</v>
      </c>
      <c r="H15" s="8">
        <v>100</v>
      </c>
    </row>
    <row r="16" spans="1:8">
      <c r="B16" s="2"/>
    </row>
    <row r="17" spans="1:10" s="188" customFormat="1">
      <c r="A17"/>
      <c r="B17" t="s">
        <v>2269</v>
      </c>
      <c r="C17" s="154">
        <v>85706056.140000001</v>
      </c>
      <c r="D17" s="186"/>
      <c r="E17" s="186"/>
      <c r="F17" s="187"/>
      <c r="G17" s="187"/>
      <c r="H17" s="187"/>
      <c r="J17" s="189"/>
    </row>
    <row r="18" spans="1:10" s="188" customFormat="1">
      <c r="A18"/>
      <c r="B18"/>
      <c r="C18" s="157"/>
      <c r="D18" s="186"/>
      <c r="E18" s="186"/>
      <c r="F18" s="187"/>
      <c r="G18" s="187"/>
      <c r="H18" s="187"/>
      <c r="J18" s="189"/>
    </row>
    <row r="19" spans="1:10" s="188" customFormat="1">
      <c r="A19"/>
      <c r="B19" t="s">
        <v>1520</v>
      </c>
      <c r="C19" s="154">
        <v>74906056.140000001</v>
      </c>
      <c r="D19" s="186"/>
      <c r="E19" s="186"/>
      <c r="F19" s="187"/>
      <c r="G19" s="187"/>
      <c r="H19" s="187"/>
      <c r="J19" s="189"/>
    </row>
    <row r="20" spans="1:10" s="188" customFormat="1">
      <c r="A20"/>
      <c r="B20"/>
      <c r="C20" s="157"/>
      <c r="D20" s="186"/>
      <c r="E20" s="186"/>
      <c r="F20" s="187"/>
      <c r="G20" s="187"/>
      <c r="H20" s="187"/>
      <c r="J20" s="189"/>
    </row>
    <row r="21" spans="1:10" s="188" customFormat="1">
      <c r="A21" s="156" t="s">
        <v>2268</v>
      </c>
      <c r="B21" t="s">
        <v>1521</v>
      </c>
      <c r="C21" s="157">
        <v>10800000</v>
      </c>
      <c r="D21" s="186"/>
      <c r="E21" s="186"/>
      <c r="F21" s="187"/>
      <c r="G21" s="187"/>
      <c r="H21" s="187"/>
      <c r="J21" s="189"/>
    </row>
    <row r="22" spans="1:10" s="188" customFormat="1">
      <c r="A22" s="156"/>
      <c r="B22"/>
      <c r="C22" s="157"/>
      <c r="D22" s="186"/>
      <c r="E22" s="186"/>
      <c r="F22" s="187"/>
      <c r="G22" s="187"/>
      <c r="H22" s="187"/>
      <c r="J22" s="189"/>
    </row>
    <row r="23" spans="1:10" s="188" customFormat="1">
      <c r="A23" s="156"/>
      <c r="B23" s="38" t="s">
        <v>1522</v>
      </c>
      <c r="C23" s="157">
        <v>32707860</v>
      </c>
      <c r="D23" s="186"/>
      <c r="E23" s="186"/>
      <c r="F23" s="187"/>
      <c r="G23" s="187"/>
      <c r="H23" s="187"/>
      <c r="J23" s="189"/>
    </row>
    <row r="24" spans="1:10" s="188" customFormat="1">
      <c r="A24" s="156"/>
      <c r="B24"/>
      <c r="C24" s="157"/>
      <c r="D24" s="186"/>
      <c r="E24" s="186"/>
      <c r="F24" s="187"/>
      <c r="G24" s="187"/>
      <c r="H24" s="187"/>
      <c r="J24" s="189"/>
    </row>
    <row r="25" spans="1:10" s="188" customFormat="1">
      <c r="A25" s="156"/>
      <c r="B25" t="s">
        <v>2987</v>
      </c>
      <c r="C25" s="154">
        <v>14857860</v>
      </c>
      <c r="D25" s="186"/>
      <c r="E25" s="186"/>
      <c r="F25" s="187"/>
      <c r="G25" s="187"/>
      <c r="H25" s="187"/>
      <c r="J25" s="189"/>
    </row>
    <row r="26" spans="1:10" s="188" customFormat="1">
      <c r="A26" s="156"/>
      <c r="B26"/>
      <c r="C26" s="157"/>
      <c r="D26" s="186"/>
      <c r="E26" s="186"/>
      <c r="F26" s="187"/>
      <c r="G26" s="187"/>
      <c r="H26" s="187"/>
      <c r="J26" s="189"/>
    </row>
    <row r="27" spans="1:10" s="188" customFormat="1" ht="25.5">
      <c r="A27" s="156"/>
      <c r="B27" s="43" t="s">
        <v>2988</v>
      </c>
      <c r="C27" s="154">
        <v>17850000</v>
      </c>
      <c r="D27" s="186"/>
      <c r="E27" s="186"/>
      <c r="F27" s="187"/>
      <c r="G27" s="187"/>
      <c r="H27" s="187"/>
      <c r="J27" s="189"/>
    </row>
    <row r="28" spans="1:10" s="188" customFormat="1">
      <c r="A28" s="156"/>
      <c r="B28"/>
      <c r="C28" s="157"/>
      <c r="D28" s="186"/>
      <c r="E28" s="186"/>
      <c r="F28" s="187"/>
      <c r="G28" s="187"/>
      <c r="H28" s="187"/>
      <c r="J28" s="189"/>
    </row>
    <row r="29" spans="1:10" s="188" customFormat="1">
      <c r="A29" s="156" t="s">
        <v>2267</v>
      </c>
      <c r="B29" s="38" t="s">
        <v>1525</v>
      </c>
      <c r="C29" s="155">
        <v>32707860</v>
      </c>
      <c r="D29" s="186"/>
      <c r="E29" s="186"/>
      <c r="F29" s="187"/>
      <c r="G29" s="187"/>
      <c r="H29" s="187"/>
      <c r="J29" s="189"/>
    </row>
    <row r="30" spans="1:10">
      <c r="B30" s="186"/>
    </row>
    <row r="31" spans="1:10">
      <c r="A31" s="134" t="s">
        <v>2266</v>
      </c>
      <c r="B31" s="1" t="s">
        <v>2989</v>
      </c>
      <c r="C31" s="154"/>
    </row>
  </sheetData>
  <mergeCells count="1">
    <mergeCell ref="B1:E1"/>
  </mergeCells>
  <hyperlinks>
    <hyperlink ref="A1" location="Index!A1" display="Index" xr:uid="{063542CA-5EF8-4DA7-BE32-977C66A97E1E}"/>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4582A-53BA-4931-8417-5D07BBC639B2}">
  <dimension ref="A1:J35"/>
  <sheetViews>
    <sheetView workbookViewId="0">
      <selection activeCell="B1" sqref="B1:E1"/>
    </sheetView>
  </sheetViews>
  <sheetFormatPr defaultRowHeight="12.75"/>
  <cols>
    <col min="1" max="1" width="5.42578125" style="1" bestFit="1" customWidth="1"/>
    <col min="2" max="2" width="89.28515625" style="1" customWidth="1"/>
    <col min="3" max="3" width="13.140625" style="29" bestFit="1" customWidth="1"/>
    <col min="4" max="4" width="9.28515625" style="134" bestFit="1" customWidth="1"/>
    <col min="5" max="5" width="13.42578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1.140625" style="1" bestFit="1" customWidth="1"/>
    <col min="259" max="259" width="13.140625" style="1" bestFit="1" customWidth="1"/>
    <col min="260" max="260" width="9.28515625" style="1" bestFit="1" customWidth="1"/>
    <col min="261" max="261" width="13.42578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9.28515625" style="1" bestFit="1" customWidth="1"/>
    <col min="517" max="517" width="13.42578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9.28515625" style="1" bestFit="1" customWidth="1"/>
    <col min="773" max="773" width="13.42578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9.28515625" style="1" bestFit="1" customWidth="1"/>
    <col min="1029" max="1029" width="13.42578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9.28515625" style="1" bestFit="1" customWidth="1"/>
    <col min="1285" max="1285" width="13.42578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9.28515625" style="1" bestFit="1" customWidth="1"/>
    <col min="1541" max="1541" width="13.42578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9.28515625" style="1" bestFit="1" customWidth="1"/>
    <col min="1797" max="1797" width="13.42578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9.28515625" style="1" bestFit="1" customWidth="1"/>
    <col min="2053" max="2053" width="13.42578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9.28515625" style="1" bestFit="1" customWidth="1"/>
    <col min="2309" max="2309" width="13.42578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9.28515625" style="1" bestFit="1" customWidth="1"/>
    <col min="2565" max="2565" width="13.42578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9.28515625" style="1" bestFit="1" customWidth="1"/>
    <col min="2821" max="2821" width="13.42578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9.28515625" style="1" bestFit="1" customWidth="1"/>
    <col min="3077" max="3077" width="13.42578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9.28515625" style="1" bestFit="1" customWidth="1"/>
    <col min="3333" max="3333" width="13.42578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9.28515625" style="1" bestFit="1" customWidth="1"/>
    <col min="3589" max="3589" width="13.42578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9.28515625" style="1" bestFit="1" customWidth="1"/>
    <col min="3845" max="3845" width="13.42578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9.28515625" style="1" bestFit="1" customWidth="1"/>
    <col min="4101" max="4101" width="13.42578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9.28515625" style="1" bestFit="1" customWidth="1"/>
    <col min="4357" max="4357" width="13.42578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9.28515625" style="1" bestFit="1" customWidth="1"/>
    <col min="4613" max="4613" width="13.42578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9.28515625" style="1" bestFit="1" customWidth="1"/>
    <col min="4869" max="4869" width="13.42578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9.28515625" style="1" bestFit="1" customWidth="1"/>
    <col min="5125" max="5125" width="13.42578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9.28515625" style="1" bestFit="1" customWidth="1"/>
    <col min="5381" max="5381" width="13.42578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9.28515625" style="1" bestFit="1" customWidth="1"/>
    <col min="5637" max="5637" width="13.42578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9.28515625" style="1" bestFit="1" customWidth="1"/>
    <col min="5893" max="5893" width="13.42578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9.28515625" style="1" bestFit="1" customWidth="1"/>
    <col min="6149" max="6149" width="13.42578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9.28515625" style="1" bestFit="1" customWidth="1"/>
    <col min="6405" max="6405" width="13.42578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9.28515625" style="1" bestFit="1" customWidth="1"/>
    <col min="6661" max="6661" width="13.42578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9.28515625" style="1" bestFit="1" customWidth="1"/>
    <col min="6917" max="6917" width="13.42578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9.28515625" style="1" bestFit="1" customWidth="1"/>
    <col min="7173" max="7173" width="13.42578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9.28515625" style="1" bestFit="1" customWidth="1"/>
    <col min="7429" max="7429" width="13.42578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9.28515625" style="1" bestFit="1" customWidth="1"/>
    <col min="7685" max="7685" width="13.42578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9.28515625" style="1" bestFit="1" customWidth="1"/>
    <col min="7941" max="7941" width="13.42578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9.28515625" style="1" bestFit="1" customWidth="1"/>
    <col min="8197" max="8197" width="13.42578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9.28515625" style="1" bestFit="1" customWidth="1"/>
    <col min="8453" max="8453" width="13.42578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9.28515625" style="1" bestFit="1" customWidth="1"/>
    <col min="8709" max="8709" width="13.42578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9.28515625" style="1" bestFit="1" customWidth="1"/>
    <col min="8965" max="8965" width="13.42578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9.28515625" style="1" bestFit="1" customWidth="1"/>
    <col min="9221" max="9221" width="13.42578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9.28515625" style="1" bestFit="1" customWidth="1"/>
    <col min="9477" max="9477" width="13.42578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9.28515625" style="1" bestFit="1" customWidth="1"/>
    <col min="9733" max="9733" width="13.42578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9.28515625" style="1" bestFit="1" customWidth="1"/>
    <col min="9989" max="9989" width="13.42578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9.28515625" style="1" bestFit="1" customWidth="1"/>
    <col min="10245" max="10245" width="13.42578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9.28515625" style="1" bestFit="1" customWidth="1"/>
    <col min="10501" max="10501" width="13.42578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9.28515625" style="1" bestFit="1" customWidth="1"/>
    <col min="10757" max="10757" width="13.42578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9.28515625" style="1" bestFit="1" customWidth="1"/>
    <col min="11013" max="11013" width="13.42578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9.28515625" style="1" bestFit="1" customWidth="1"/>
    <col min="11269" max="11269" width="13.42578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9.28515625" style="1" bestFit="1" customWidth="1"/>
    <col min="11525" max="11525" width="13.42578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9.28515625" style="1" bestFit="1" customWidth="1"/>
    <col min="11781" max="11781" width="13.42578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9.28515625" style="1" bestFit="1" customWidth="1"/>
    <col min="12037" max="12037" width="13.42578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9.28515625" style="1" bestFit="1" customWidth="1"/>
    <col min="12293" max="12293" width="13.42578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9.28515625" style="1" bestFit="1" customWidth="1"/>
    <col min="12549" max="12549" width="13.42578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9.28515625" style="1" bestFit="1" customWidth="1"/>
    <col min="12805" max="12805" width="13.42578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9.28515625" style="1" bestFit="1" customWidth="1"/>
    <col min="13061" max="13061" width="13.42578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9.28515625" style="1" bestFit="1" customWidth="1"/>
    <col min="13317" max="13317" width="13.42578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9.28515625" style="1" bestFit="1" customWidth="1"/>
    <col min="13573" max="13573" width="13.42578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9.28515625" style="1" bestFit="1" customWidth="1"/>
    <col min="13829" max="13829" width="13.42578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9.28515625" style="1" bestFit="1" customWidth="1"/>
    <col min="14085" max="14085" width="13.42578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9.28515625" style="1" bestFit="1" customWidth="1"/>
    <col min="14341" max="14341" width="13.42578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9.28515625" style="1" bestFit="1" customWidth="1"/>
    <col min="14597" max="14597" width="13.42578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9.28515625" style="1" bestFit="1" customWidth="1"/>
    <col min="14853" max="14853" width="13.42578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9.28515625" style="1" bestFit="1" customWidth="1"/>
    <col min="15109" max="15109" width="13.42578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9.28515625" style="1" bestFit="1" customWidth="1"/>
    <col min="15365" max="15365" width="13.42578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9.28515625" style="1" bestFit="1" customWidth="1"/>
    <col min="15621" max="15621" width="13.42578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9.28515625" style="1" bestFit="1" customWidth="1"/>
    <col min="15877" max="15877" width="13.42578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9.28515625" style="1" bestFit="1" customWidth="1"/>
    <col min="16133" max="16133" width="13.42578125" style="1" bestFit="1" customWidth="1"/>
    <col min="16134" max="16134" width="10.28515625" style="1" bestFit="1" customWidth="1"/>
    <col min="16135" max="16135" width="18.140625" style="1" bestFit="1" customWidth="1"/>
    <col min="16136" max="16384" width="9.140625" style="1"/>
  </cols>
  <sheetData>
    <row r="1" spans="1:8">
      <c r="A1" s="3" t="s">
        <v>0</v>
      </c>
      <c r="B1" s="405" t="s">
        <v>2936</v>
      </c>
      <c r="C1" s="405"/>
      <c r="D1" s="405"/>
      <c r="E1" s="405"/>
    </row>
    <row r="5" spans="1:8">
      <c r="B5" s="1" t="s">
        <v>93</v>
      </c>
    </row>
    <row r="7" spans="1:8">
      <c r="B7" s="6" t="s">
        <v>94</v>
      </c>
      <c r="C7" s="30" t="s">
        <v>95</v>
      </c>
      <c r="D7" s="153" t="s">
        <v>96</v>
      </c>
      <c r="E7" s="6" t="s">
        <v>97</v>
      </c>
      <c r="F7" s="7" t="s">
        <v>98</v>
      </c>
      <c r="G7" s="7" t="s">
        <v>99</v>
      </c>
      <c r="H7" s="7" t="s">
        <v>100</v>
      </c>
    </row>
    <row r="8" spans="1:8">
      <c r="B8" s="2" t="s">
        <v>101</v>
      </c>
    </row>
    <row r="9" spans="1:8">
      <c r="B9" s="2" t="s">
        <v>102</v>
      </c>
    </row>
    <row r="10" spans="1:8">
      <c r="B10" s="2" t="s">
        <v>379</v>
      </c>
    </row>
    <row r="11" spans="1:8">
      <c r="B11" s="1" t="s">
        <v>1503</v>
      </c>
      <c r="C11" s="29">
        <v>10.72</v>
      </c>
      <c r="D11" s="134" t="s">
        <v>312</v>
      </c>
      <c r="E11" s="1" t="s">
        <v>313</v>
      </c>
      <c r="F11" s="4">
        <v>18098</v>
      </c>
      <c r="G11" s="4">
        <v>151.52000000000001</v>
      </c>
      <c r="H11" s="4">
        <v>186.64</v>
      </c>
    </row>
    <row r="12" spans="1:8">
      <c r="B12" s="2" t="s">
        <v>324</v>
      </c>
      <c r="C12" s="31"/>
      <c r="D12" s="133"/>
      <c r="E12" s="2"/>
      <c r="F12" s="8"/>
      <c r="G12" s="8">
        <f>SUM(G7:G11)</f>
        <v>151.52000000000001</v>
      </c>
      <c r="H12" s="8">
        <f>SUM(H7:H11)</f>
        <v>186.64</v>
      </c>
    </row>
    <row r="13" spans="1:8">
      <c r="B13" s="2" t="s">
        <v>112</v>
      </c>
      <c r="C13" s="31"/>
      <c r="D13" s="133"/>
      <c r="E13" s="2"/>
      <c r="F13" s="8"/>
      <c r="G13" s="8">
        <v>151.52000000000001</v>
      </c>
      <c r="H13" s="8">
        <v>186.64</v>
      </c>
    </row>
    <row r="14" spans="1:8">
      <c r="B14" s="2" t="s">
        <v>198</v>
      </c>
      <c r="C14" s="31"/>
      <c r="D14" s="133"/>
      <c r="E14" s="2"/>
      <c r="F14" s="8"/>
      <c r="G14" s="8">
        <v>-70.34028321000001</v>
      </c>
      <c r="H14" s="8">
        <v>-86.639999999999986</v>
      </c>
    </row>
    <row r="15" spans="1:8">
      <c r="B15" s="2" t="s">
        <v>114</v>
      </c>
      <c r="C15" s="31"/>
      <c r="D15" s="133"/>
      <c r="E15" s="2"/>
      <c r="F15" s="8"/>
      <c r="G15" s="8">
        <v>81.179716790000001</v>
      </c>
      <c r="H15" s="8">
        <v>100</v>
      </c>
    </row>
    <row r="16" spans="1:8">
      <c r="B16" s="2"/>
    </row>
    <row r="17" spans="1:10" s="188" customFormat="1">
      <c r="B17" s="38" t="s">
        <v>2270</v>
      </c>
      <c r="C17" s="39"/>
      <c r="D17" s="186"/>
      <c r="E17" s="186"/>
      <c r="F17" s="187"/>
      <c r="G17" s="187"/>
      <c r="H17" s="187"/>
      <c r="J17" s="189"/>
    </row>
    <row r="18" spans="1:10" s="188" customFormat="1">
      <c r="A18"/>
      <c r="B18"/>
      <c r="C18" s="39"/>
      <c r="D18" s="186"/>
      <c r="E18" s="186"/>
      <c r="F18" s="187"/>
      <c r="G18" s="187"/>
      <c r="H18" s="187"/>
      <c r="J18" s="189"/>
    </row>
    <row r="19" spans="1:10" s="188" customFormat="1">
      <c r="A19"/>
      <c r="B19"/>
      <c r="C19" s="39"/>
      <c r="D19" s="186"/>
      <c r="E19" s="186"/>
      <c r="F19" s="187"/>
      <c r="G19" s="187"/>
      <c r="H19" s="187"/>
      <c r="J19" s="189"/>
    </row>
    <row r="20" spans="1:10" s="188" customFormat="1">
      <c r="A20"/>
      <c r="B20" t="s">
        <v>2269</v>
      </c>
      <c r="C20" s="154">
        <v>87507008.170000002</v>
      </c>
      <c r="D20" s="186"/>
      <c r="E20" s="186"/>
      <c r="F20" s="187"/>
      <c r="G20" s="187"/>
      <c r="H20" s="187"/>
      <c r="J20" s="189"/>
    </row>
    <row r="21" spans="1:10" s="188" customFormat="1">
      <c r="A21"/>
      <c r="B21"/>
      <c r="C21" s="157"/>
      <c r="D21" s="186"/>
      <c r="E21" s="186"/>
      <c r="F21" s="187"/>
      <c r="G21" s="187"/>
      <c r="H21" s="187"/>
      <c r="J21" s="189"/>
    </row>
    <row r="22" spans="1:10" s="188" customFormat="1">
      <c r="A22"/>
      <c r="B22" t="s">
        <v>1520</v>
      </c>
      <c r="C22" s="154">
        <v>76557008.170000002</v>
      </c>
      <c r="D22" s="186"/>
      <c r="E22" s="186"/>
      <c r="F22" s="187"/>
      <c r="G22" s="187"/>
      <c r="H22" s="187"/>
      <c r="J22" s="189"/>
    </row>
    <row r="23" spans="1:10" s="188" customFormat="1">
      <c r="A23"/>
      <c r="B23"/>
      <c r="C23" s="157"/>
      <c r="D23" s="186"/>
      <c r="E23" s="186"/>
      <c r="F23" s="187"/>
      <c r="G23" s="187"/>
      <c r="H23" s="187"/>
      <c r="J23" s="189"/>
    </row>
    <row r="24" spans="1:10" s="188" customFormat="1">
      <c r="A24" s="156" t="s">
        <v>2268</v>
      </c>
      <c r="B24" t="s">
        <v>1521</v>
      </c>
      <c r="C24" s="157">
        <v>10950000</v>
      </c>
      <c r="D24" s="186"/>
      <c r="E24" s="186"/>
      <c r="F24" s="187"/>
      <c r="G24" s="187"/>
      <c r="H24" s="187"/>
      <c r="J24" s="189"/>
    </row>
    <row r="25" spans="1:10" s="188" customFormat="1">
      <c r="A25" s="156"/>
      <c r="B25"/>
      <c r="C25" s="157"/>
      <c r="D25" s="186"/>
      <c r="E25" s="186"/>
      <c r="F25" s="187"/>
      <c r="G25" s="187"/>
      <c r="H25" s="187"/>
      <c r="J25" s="189"/>
    </row>
    <row r="26" spans="1:10" s="188" customFormat="1">
      <c r="A26" s="156"/>
      <c r="B26" s="38" t="s">
        <v>1522</v>
      </c>
      <c r="C26" s="155">
        <v>33162219</v>
      </c>
      <c r="D26" s="186"/>
      <c r="E26" s="186"/>
      <c r="F26" s="187"/>
      <c r="G26" s="187"/>
      <c r="H26" s="187"/>
      <c r="J26" s="189"/>
    </row>
    <row r="27" spans="1:10" s="188" customFormat="1">
      <c r="A27" s="156"/>
      <c r="B27"/>
      <c r="C27" s="157"/>
      <c r="D27" s="186"/>
      <c r="E27" s="186"/>
      <c r="F27" s="187"/>
      <c r="G27" s="187"/>
      <c r="H27" s="187"/>
      <c r="J27" s="189"/>
    </row>
    <row r="28" spans="1:10" s="188" customFormat="1">
      <c r="A28" s="156"/>
      <c r="B28" t="s">
        <v>2987</v>
      </c>
      <c r="C28" s="154">
        <v>15064219</v>
      </c>
      <c r="D28" s="186"/>
      <c r="E28" s="186"/>
      <c r="F28" s="187"/>
      <c r="G28" s="187"/>
      <c r="H28" s="187"/>
      <c r="J28" s="189"/>
    </row>
    <row r="29" spans="1:10" s="188" customFormat="1">
      <c r="A29" s="156"/>
      <c r="B29"/>
      <c r="C29" s="157"/>
      <c r="D29" s="186"/>
      <c r="E29" s="186"/>
      <c r="F29" s="187"/>
      <c r="G29" s="187"/>
      <c r="H29" s="187"/>
      <c r="J29" s="189"/>
    </row>
    <row r="30" spans="1:10" s="188" customFormat="1" ht="25.5">
      <c r="A30" s="156"/>
      <c r="B30" s="43" t="s">
        <v>2988</v>
      </c>
      <c r="C30" s="154">
        <v>18098000</v>
      </c>
      <c r="D30" s="186"/>
      <c r="E30" s="186"/>
      <c r="F30" s="187"/>
      <c r="G30" s="187"/>
      <c r="H30" s="187"/>
      <c r="J30" s="189"/>
    </row>
    <row r="31" spans="1:10" s="188" customFormat="1">
      <c r="A31" s="156"/>
      <c r="B31"/>
      <c r="C31" s="157"/>
      <c r="D31" s="186"/>
      <c r="E31" s="186"/>
      <c r="F31" s="187"/>
      <c r="G31" s="187"/>
      <c r="H31" s="187"/>
      <c r="J31" s="189"/>
    </row>
    <row r="32" spans="1:10" s="188" customFormat="1">
      <c r="A32" s="156" t="s">
        <v>2267</v>
      </c>
      <c r="B32" s="38" t="s">
        <v>1525</v>
      </c>
      <c r="C32" s="155">
        <v>33162219</v>
      </c>
      <c r="D32" s="186"/>
      <c r="E32" s="186"/>
      <c r="F32" s="187"/>
      <c r="G32" s="187"/>
      <c r="H32" s="187"/>
      <c r="J32" s="189"/>
    </row>
    <row r="33" spans="1:10" s="188" customFormat="1">
      <c r="B33" s="186"/>
      <c r="C33" s="39"/>
      <c r="D33" s="186"/>
      <c r="E33" s="186"/>
      <c r="F33" s="187"/>
      <c r="G33" s="187"/>
      <c r="H33" s="187"/>
      <c r="J33" s="189"/>
    </row>
    <row r="34" spans="1:10" s="190" customFormat="1">
      <c r="A34" s="134" t="s">
        <v>2266</v>
      </c>
      <c r="B34" s="1" t="s">
        <v>2989</v>
      </c>
      <c r="C34" s="154"/>
      <c r="F34" s="191"/>
      <c r="G34" s="191"/>
      <c r="H34" s="191"/>
    </row>
    <row r="35" spans="1:10" s="190" customFormat="1">
      <c r="A35" s="134"/>
      <c r="B35" s="1"/>
      <c r="C35" s="154"/>
      <c r="F35" s="191"/>
      <c r="G35" s="191"/>
      <c r="H35" s="191"/>
    </row>
  </sheetData>
  <mergeCells count="1">
    <mergeCell ref="B1:E1"/>
  </mergeCells>
  <hyperlinks>
    <hyperlink ref="A1" location="Index!A1" display="Index" xr:uid="{BB697CEA-8FB6-48F8-9B3C-0D5E641929A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305</vt:i4>
      </vt:variant>
    </vt:vector>
  </HeadingPairs>
  <TitlesOfParts>
    <vt:vector size="355" baseType="lpstr">
      <vt:lpstr>Index</vt:lpstr>
      <vt:lpstr>TATA Scheme Risk-O-Meters</vt:lpstr>
      <vt:lpstr>Dividend History</vt:lpstr>
      <vt:lpstr>TAF</vt:lpstr>
      <vt:lpstr>TBAF</vt:lpstr>
      <vt:lpstr>TMIF</vt:lpstr>
      <vt:lpstr>TMAOF</vt:lpstr>
      <vt:lpstr>TEGF</vt:lpstr>
      <vt:lpstr>TDIVYF</vt:lpstr>
      <vt:lpstr>TTOFE</vt:lpstr>
      <vt:lpstr>TEOF</vt:lpstr>
      <vt:lpstr>TINR</vt:lpstr>
      <vt:lpstr>TSCAPF</vt:lpstr>
      <vt:lpstr>TEQPEF</vt:lpstr>
      <vt:lpstr>TMCAPF</vt:lpstr>
      <vt:lpstr>TFEF</vt:lpstr>
      <vt:lpstr>TTSF96</vt:lpstr>
      <vt:lpstr>TIFSA</vt:lpstr>
      <vt:lpstr>TIFNA</vt:lpstr>
      <vt:lpstr>TNETF</vt:lpstr>
      <vt:lpstr>TNPBETF</vt:lpstr>
      <vt:lpstr>TBFSF</vt:lpstr>
      <vt:lpstr>TDIF</vt:lpstr>
      <vt:lpstr>TICF</vt:lpstr>
      <vt:lpstr>TIPHF</vt:lpstr>
      <vt:lpstr>TREF</vt:lpstr>
      <vt:lpstr>TISF</vt:lpstr>
      <vt:lpstr>TCS</vt:lpstr>
      <vt:lpstr>TYCF</vt:lpstr>
      <vt:lpstr>TQNTF</vt:lpstr>
      <vt:lpstr>TBCF</vt:lpstr>
      <vt:lpstr>TRSFP</vt:lpstr>
      <vt:lpstr>TRSFM</vt:lpstr>
      <vt:lpstr>TRSFC</vt:lpstr>
      <vt:lpstr>TLF</vt:lpstr>
      <vt:lpstr>TSTBF</vt:lpstr>
      <vt:lpstr>TFF</vt:lpstr>
      <vt:lpstr>TIPF</vt:lpstr>
      <vt:lpstr>TFRSTF</vt:lpstr>
      <vt:lpstr>TUSTF</vt:lpstr>
      <vt:lpstr>TFRF</vt:lpstr>
      <vt:lpstr>TIFA</vt:lpstr>
      <vt:lpstr>TGSFR</vt:lpstr>
      <vt:lpstr>TOF</vt:lpstr>
      <vt:lpstr>TDBF</vt:lpstr>
      <vt:lpstr>TBPSUF</vt:lpstr>
      <vt:lpstr>TFM56F</vt:lpstr>
      <vt:lpstr>TFM56D</vt:lpstr>
      <vt:lpstr>TFM55F</vt:lpstr>
      <vt:lpstr>TFM55E</vt:lpstr>
      <vt:lpstr>Index!Main_Sheet</vt:lpstr>
      <vt:lpstr>TAF</vt:lpstr>
      <vt:lpstr>TAF!TAF_Debt_Related</vt:lpstr>
      <vt:lpstr>TAF!TAF_EQ</vt:lpstr>
      <vt:lpstr>TAF!TAF_EQ_Related</vt:lpstr>
      <vt:lpstr>TAF!TAF_FD</vt:lpstr>
      <vt:lpstr>TAF!TAF_GOV_SEC</vt:lpstr>
      <vt:lpstr>TAF!TAF_MM</vt:lpstr>
      <vt:lpstr>TAF!TAFNAV</vt:lpstr>
      <vt:lpstr>TBAF</vt:lpstr>
      <vt:lpstr>TBAF!TBAF_Debt_Related</vt:lpstr>
      <vt:lpstr>TBAF!TBAF_EQ</vt:lpstr>
      <vt:lpstr>TBAF!TBAF_EQ_Related</vt:lpstr>
      <vt:lpstr>TBAF!TBAF_FD</vt:lpstr>
      <vt:lpstr>TBAF!TBAF_GOV_SEC</vt:lpstr>
      <vt:lpstr>TBAF!TBAF_MM</vt:lpstr>
      <vt:lpstr>TBAF!TBAFNAV</vt:lpstr>
      <vt:lpstr>TBCF</vt:lpstr>
      <vt:lpstr>TBCF!TBCF_EQ</vt:lpstr>
      <vt:lpstr>TBCF!TBCFNAV</vt:lpstr>
      <vt:lpstr>TBFSF</vt:lpstr>
      <vt:lpstr>TBFSF!TBFSF_EQ</vt:lpstr>
      <vt:lpstr>TBFSF!TBFSFNAV</vt:lpstr>
      <vt:lpstr>TBPSUF!TBPSUF</vt:lpstr>
      <vt:lpstr>TBPSUF!TBPSUF_Debt_Related</vt:lpstr>
      <vt:lpstr>TBPSUF!TBPSUF_GOV_SEC</vt:lpstr>
      <vt:lpstr>TBPSUF!TBPSUF_MM</vt:lpstr>
      <vt:lpstr>TBPSUF!TBPSUFNAV</vt:lpstr>
      <vt:lpstr>TCS</vt:lpstr>
      <vt:lpstr>TCS!TCS_EQ</vt:lpstr>
      <vt:lpstr>TCS!TCSNAV</vt:lpstr>
      <vt:lpstr>TDBF!TDBF</vt:lpstr>
      <vt:lpstr>TDBF!TDBF_Debt_Related</vt:lpstr>
      <vt:lpstr>TDBF!TDBF_GOV_SEC</vt:lpstr>
      <vt:lpstr>TDBF!TDBF_MM</vt:lpstr>
      <vt:lpstr>TDBF!TDBFNAV</vt:lpstr>
      <vt:lpstr>TDIF</vt:lpstr>
      <vt:lpstr>TDIF!TDIF_EQ</vt:lpstr>
      <vt:lpstr>TDIF!TDIF_Foreign_Units</vt:lpstr>
      <vt:lpstr>TDIF!TDIFNAV</vt:lpstr>
      <vt:lpstr>TDIVYF</vt:lpstr>
      <vt:lpstr>TDIVYF!TDIVYF_Debt_Related</vt:lpstr>
      <vt:lpstr>TDIVYF!TDIVYF_EQ</vt:lpstr>
      <vt:lpstr>TDIVYF!TDIVYF_EQ_Related</vt:lpstr>
      <vt:lpstr>TDIVYF!TDIVYF_GOV_SEC</vt:lpstr>
      <vt:lpstr>TDIVYF!TDIVYFNAV</vt:lpstr>
      <vt:lpstr>TEGF</vt:lpstr>
      <vt:lpstr>TEGF!TEGF_Debt_Related</vt:lpstr>
      <vt:lpstr>TEGF!TEGF_EQ</vt:lpstr>
      <vt:lpstr>TEGF!TEGF_GOV_SEC</vt:lpstr>
      <vt:lpstr>TEGF!TEGF_MM</vt:lpstr>
      <vt:lpstr>TEGF!TEGFNAV</vt:lpstr>
      <vt:lpstr>TEOF</vt:lpstr>
      <vt:lpstr>TEOF!TEOF_EQ</vt:lpstr>
      <vt:lpstr>TEOF!TEOF_EQ_FU_Related</vt:lpstr>
      <vt:lpstr>TEOF!TEOFNAV</vt:lpstr>
      <vt:lpstr>TEQPEF</vt:lpstr>
      <vt:lpstr>TEQPEF!TEQPEF_EQ</vt:lpstr>
      <vt:lpstr>TEQPEF!TEQPEFNAV</vt:lpstr>
      <vt:lpstr>TFEF</vt:lpstr>
      <vt:lpstr>TFEF!TFEF_EQ</vt:lpstr>
      <vt:lpstr>TFEF!TFEFNAV</vt:lpstr>
      <vt:lpstr>TBPSUF!TFF</vt:lpstr>
      <vt:lpstr>TDBF!TFF</vt:lpstr>
      <vt:lpstr>TFF!TFF</vt:lpstr>
      <vt:lpstr>TFM55E!TFF</vt:lpstr>
      <vt:lpstr>TFM55F!TFF</vt:lpstr>
      <vt:lpstr>TFM56D!TFF</vt:lpstr>
      <vt:lpstr>TFM56F!TFF</vt:lpstr>
      <vt:lpstr>TFRF!TFF</vt:lpstr>
      <vt:lpstr>TFRSTF!TFF</vt:lpstr>
      <vt:lpstr>TGSFR!TFF</vt:lpstr>
      <vt:lpstr>TIFA!TFF</vt:lpstr>
      <vt:lpstr>TIPF!TFF</vt:lpstr>
      <vt:lpstr>TOF!TFF</vt:lpstr>
      <vt:lpstr>TUSTF!TFF</vt:lpstr>
      <vt:lpstr>TFF!TFF_Debt_Related</vt:lpstr>
      <vt:lpstr>TFF!TFF_GOV_SEC</vt:lpstr>
      <vt:lpstr>TFF!TFF_MM</vt:lpstr>
      <vt:lpstr>TFF!TFFNAV</vt:lpstr>
      <vt:lpstr>TFF!TFFSP1_Debt_Related</vt:lpstr>
      <vt:lpstr>TFF!TFFSP1NAV</vt:lpstr>
      <vt:lpstr>TFM55E!TFM55E</vt:lpstr>
      <vt:lpstr>TFM55E!TFM55E_Debt_Related</vt:lpstr>
      <vt:lpstr>TFM55F!TFM55F</vt:lpstr>
      <vt:lpstr>TFM55F!TFM55F_Debt_Related</vt:lpstr>
      <vt:lpstr>TFM56D!TFM56D</vt:lpstr>
      <vt:lpstr>TFM56D!TFM56D_Debt_Related</vt:lpstr>
      <vt:lpstr>TFM56D!TFM56DNAV</vt:lpstr>
      <vt:lpstr>TFM56F!TFM56F</vt:lpstr>
      <vt:lpstr>TFM56F!TFM56F_Debt_Related</vt:lpstr>
      <vt:lpstr>TFM56F!TFM56FNAV</vt:lpstr>
      <vt:lpstr>TBPSUF!TFRF</vt:lpstr>
      <vt:lpstr>TDBF!TFRF</vt:lpstr>
      <vt:lpstr>TFM55E!TFRF</vt:lpstr>
      <vt:lpstr>TFM55F!TFRF</vt:lpstr>
      <vt:lpstr>TFM56D!TFRF</vt:lpstr>
      <vt:lpstr>TFM56F!TFRF</vt:lpstr>
      <vt:lpstr>TFRF!TFRF</vt:lpstr>
      <vt:lpstr>TGSFR!TFRF</vt:lpstr>
      <vt:lpstr>TIFA!TFRF</vt:lpstr>
      <vt:lpstr>TOF!TFRF</vt:lpstr>
      <vt:lpstr>TFRF!TFRF_Debt_Related</vt:lpstr>
      <vt:lpstr>TFRF!TFRF_GOV_SEC</vt:lpstr>
      <vt:lpstr>TFRF!TFRFNAV</vt:lpstr>
      <vt:lpstr>TBPSUF!TFRSTF</vt:lpstr>
      <vt:lpstr>TDBF!TFRSTF</vt:lpstr>
      <vt:lpstr>TFM55E!TFRSTF</vt:lpstr>
      <vt:lpstr>TFM55F!TFRSTF</vt:lpstr>
      <vt:lpstr>TFM56D!TFRSTF</vt:lpstr>
      <vt:lpstr>TFM56F!TFRSTF</vt:lpstr>
      <vt:lpstr>TFRF!TFRSTF</vt:lpstr>
      <vt:lpstr>TFRSTF!TFRSTF</vt:lpstr>
      <vt:lpstr>TGSFR!TFRSTF</vt:lpstr>
      <vt:lpstr>TIFA!TFRSTF</vt:lpstr>
      <vt:lpstr>TOF!TFRSTF</vt:lpstr>
      <vt:lpstr>TUSTF!TFRSTF</vt:lpstr>
      <vt:lpstr>TFRSTF!TFRSTF_GOV_SEC</vt:lpstr>
      <vt:lpstr>TFRSTF!TFRSTF_MM</vt:lpstr>
      <vt:lpstr>TFRSTF!TFRSTFNAV</vt:lpstr>
      <vt:lpstr>TGSFR!TGSFR</vt:lpstr>
      <vt:lpstr>TGSFR!TGSFR_GOV_SEC</vt:lpstr>
      <vt:lpstr>TGSFR!TGSFRNAV</vt:lpstr>
      <vt:lpstr>TICF</vt:lpstr>
      <vt:lpstr>TICF!TICF_Debt_Related</vt:lpstr>
      <vt:lpstr>TICF!TICF_EQ</vt:lpstr>
      <vt:lpstr>TICF!TICFNAV</vt:lpstr>
      <vt:lpstr>TBPSUF!TIFA</vt:lpstr>
      <vt:lpstr>TDBF!TIFA</vt:lpstr>
      <vt:lpstr>TFM55E!TIFA</vt:lpstr>
      <vt:lpstr>TFM55F!TIFA</vt:lpstr>
      <vt:lpstr>TFM56D!TIFA</vt:lpstr>
      <vt:lpstr>TFM56F!TIFA</vt:lpstr>
      <vt:lpstr>TGSFR!TIFA</vt:lpstr>
      <vt:lpstr>TIFA!TIFA</vt:lpstr>
      <vt:lpstr>TOF!TIFA</vt:lpstr>
      <vt:lpstr>TIFA!TIFA_Debt_Related</vt:lpstr>
      <vt:lpstr>TIFA!TIFA_Debt_Related_UNLISTED</vt:lpstr>
      <vt:lpstr>TIFA!TIFA_GOV_SEC</vt:lpstr>
      <vt:lpstr>TIFA!TIFANAV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TBPSUF!TIPF</vt:lpstr>
      <vt:lpstr>TDBF!TIPF</vt:lpstr>
      <vt:lpstr>TFM55E!TIPF</vt:lpstr>
      <vt:lpstr>TFM55F!TIPF</vt:lpstr>
      <vt:lpstr>TFM56D!TIPF</vt:lpstr>
      <vt:lpstr>TFM56F!TIPF</vt:lpstr>
      <vt:lpstr>TFRF!TIPF</vt:lpstr>
      <vt:lpstr>TFRSTF!TIPF</vt:lpstr>
      <vt:lpstr>TGSFR!TIPF</vt:lpstr>
      <vt:lpstr>TIFA!TIPF</vt:lpstr>
      <vt:lpstr>TIPF!TIPF</vt:lpstr>
      <vt:lpstr>TOF!TIPF</vt:lpstr>
      <vt:lpstr>TUSTF!TIPF</vt:lpstr>
      <vt:lpstr>TIPF!TIPF_Debt_Related</vt:lpstr>
      <vt:lpstr>TIPF!TIPF_Debt_Related_UNLISTED</vt:lpstr>
      <vt:lpstr>TIPF!TIPF_GOV_SEC</vt:lpstr>
      <vt:lpstr>TIPF!TIPFNAV</vt:lpstr>
      <vt:lpstr>TIPF!TIPFSP1_Debt_Related</vt:lpstr>
      <vt:lpstr>TIPF!TIPFSP1NAV</vt:lpstr>
      <vt:lpstr>TIPHF</vt:lpstr>
      <vt:lpstr>TIPHF!TIPHF_EQ</vt:lpstr>
      <vt:lpstr>TIPHF!TIPHFNAV</vt:lpstr>
      <vt:lpstr>TISF</vt:lpstr>
      <vt:lpstr>TISF!TISF_EQ</vt:lpstr>
      <vt:lpstr>TISF!TISFNAV</vt:lpstr>
      <vt:lpstr>TBPSUF!TLF</vt:lpstr>
      <vt:lpstr>TDBF!TLF</vt:lpstr>
      <vt:lpstr>TFF!TLF</vt:lpstr>
      <vt:lpstr>TFM55E!TLF</vt:lpstr>
      <vt:lpstr>TFM55F!TLF</vt:lpstr>
      <vt:lpstr>TFM56D!TLF</vt:lpstr>
      <vt:lpstr>TFM56F!TLF</vt:lpstr>
      <vt:lpstr>TFRF!TLF</vt:lpstr>
      <vt:lpstr>TFRSTF!TLF</vt:lpstr>
      <vt:lpstr>TGSFR!TLF</vt:lpstr>
      <vt:lpstr>TIFA!TLF</vt:lpstr>
      <vt:lpstr>TIPF!TLF</vt:lpstr>
      <vt:lpstr>TLF!TLF</vt:lpstr>
      <vt:lpstr>TOF!TLF</vt:lpstr>
      <vt:lpstr>TRSFC!TLF</vt:lpstr>
      <vt:lpstr>TSTBF!TLF</vt:lpstr>
      <vt:lpstr>TUSTF!TLF</vt:lpstr>
      <vt:lpstr>TLF!TLF_GOV_SEC</vt:lpstr>
      <vt:lpstr>TLF!TLF_MM</vt:lpstr>
      <vt:lpstr>TLF!TLFNAV</vt:lpstr>
      <vt:lpstr>TMAOF</vt:lpstr>
      <vt:lpstr>TMAOF!TMAOF_Debt_Related</vt:lpstr>
      <vt:lpstr>TMAOF!TMAOF_EQ</vt:lpstr>
      <vt:lpstr>TMAOF!TMAOF_EQ_Related</vt:lpstr>
      <vt:lpstr>TMAOF!TMAOF_GOV_SEC</vt:lpstr>
      <vt:lpstr>TMAOF!TMAOFNAV</vt:lpstr>
      <vt:lpstr>TMCAPF</vt:lpstr>
      <vt:lpstr>TMCAPF!TMCAPF_EQ</vt:lpstr>
      <vt:lpstr>TMCAPF!TMCAPFNAV</vt:lpstr>
      <vt:lpstr>TMIF</vt:lpstr>
      <vt:lpstr>TMIF!TMIF_Debt_Related</vt:lpstr>
      <vt:lpstr>TMIF!TMIF_EQ</vt:lpstr>
      <vt:lpstr>TMIF!TMIF_EQ_Related</vt:lpstr>
      <vt:lpstr>TMIF!TMIF_GOV_SEC</vt:lpstr>
      <vt:lpstr>TMIF!TMIFNAV</vt:lpstr>
      <vt:lpstr>TNETF</vt:lpstr>
      <vt:lpstr>TNETF!TNETF_Debt_Related</vt:lpstr>
      <vt:lpstr>TNETF!TNETF_EQ</vt:lpstr>
      <vt:lpstr>TNETF!TNETFNAV</vt:lpstr>
      <vt:lpstr>TNPBETF</vt:lpstr>
      <vt:lpstr>TNPBETF!TNPBETF_EQ</vt:lpstr>
      <vt:lpstr>TNPBETF!TNPBETFNAV</vt:lpstr>
      <vt:lpstr>TOF!TOF</vt:lpstr>
      <vt:lpstr>TOF!TOFNAV</vt:lpstr>
      <vt:lpstr>TQNTF</vt:lpstr>
      <vt:lpstr>TQNTF!TQNTF_Debt_Related</vt:lpstr>
      <vt:lpstr>TQNTF!TQNTF_EQ</vt:lpstr>
      <vt:lpstr>TQNTF!TQNTFNAV</vt:lpstr>
      <vt:lpstr>TREF</vt:lpstr>
      <vt:lpstr>TREF!TREF_EQ</vt:lpstr>
      <vt:lpstr>TREF!TREFNAV</vt:lpstr>
      <vt:lpstr>TBPSUF!TRSFC</vt:lpstr>
      <vt:lpstr>TDBF!TRSFC</vt:lpstr>
      <vt:lpstr>TFF!TRSFC</vt:lpstr>
      <vt:lpstr>TFM55E!TRSFC</vt:lpstr>
      <vt:lpstr>TFM55F!TRSFC</vt:lpstr>
      <vt:lpstr>TFM56D!TRSFC</vt:lpstr>
      <vt:lpstr>TFM56F!TRSFC</vt:lpstr>
      <vt:lpstr>TFRF!TRSFC</vt:lpstr>
      <vt:lpstr>TFRSTF!TRSFC</vt:lpstr>
      <vt:lpstr>TGSFR!TRSFC</vt:lpstr>
      <vt:lpstr>TIFA!TRSFC</vt:lpstr>
      <vt:lpstr>TIPF!TRSFC</vt:lpstr>
      <vt:lpstr>TOF!TRSFC</vt:lpstr>
      <vt:lpstr>TRSFC!TRSFC</vt:lpstr>
      <vt:lpstr>TUSTF!TRSFC</vt:lpstr>
      <vt:lpstr>TRSFC!TRSFC_Debt_Related</vt:lpstr>
      <vt:lpstr>TRSFC!TRSFC_EQ</vt:lpstr>
      <vt:lpstr>TRSFC!TRSFC_GOV_SEC</vt:lpstr>
      <vt:lpstr>TRSFC!TRSFC_MM</vt:lpstr>
      <vt:lpstr>TRSFC!TRSFCNAV</vt:lpstr>
      <vt:lpstr>TRSFM</vt:lpstr>
      <vt:lpstr>TRSFM!TRSFM_Debt_Related</vt:lpstr>
      <vt:lpstr>TRSFM!TRSFM_Debt_Related_UNLISTED</vt:lpstr>
      <vt:lpstr>TRSFM!TRSFM_EQ</vt:lpstr>
      <vt:lpstr>TRSFM!TRSFM_GOV_SEC</vt:lpstr>
      <vt:lpstr>TRSFM!TRSFM_MM</vt:lpstr>
      <vt:lpstr>TRSFM!TRSFMNAV</vt:lpstr>
      <vt:lpstr>TRSFP</vt:lpstr>
      <vt:lpstr>TRSFP!TRSFP_EQ</vt:lpstr>
      <vt:lpstr>TRSFP!TRSFPNAV</vt:lpstr>
      <vt:lpstr>TSCAPF</vt:lpstr>
      <vt:lpstr>TSCAPF!TSCAPF_EQ</vt:lpstr>
      <vt:lpstr>TSCAPF!TSCAPFNAV</vt:lpstr>
      <vt:lpstr>TBPSUF!TSTBF</vt:lpstr>
      <vt:lpstr>TDBF!TSTBF</vt:lpstr>
      <vt:lpstr>TFF!TSTBF</vt:lpstr>
      <vt:lpstr>TFM55E!TSTBF</vt:lpstr>
      <vt:lpstr>TFM55F!TSTBF</vt:lpstr>
      <vt:lpstr>TFM56D!TSTBF</vt:lpstr>
      <vt:lpstr>TFM56F!TSTBF</vt:lpstr>
      <vt:lpstr>TFRF!TSTBF</vt:lpstr>
      <vt:lpstr>TFRSTF!TSTBF</vt:lpstr>
      <vt:lpstr>TGSFR!TSTBF</vt:lpstr>
      <vt:lpstr>TIFA!TSTBF</vt:lpstr>
      <vt:lpstr>TIPF!TSTBF</vt:lpstr>
      <vt:lpstr>TOF!TSTBF</vt:lpstr>
      <vt:lpstr>TRSFC!TSTBF</vt:lpstr>
      <vt:lpstr>TSTBF!TSTBF</vt:lpstr>
      <vt:lpstr>TUSTF!TSTBF</vt:lpstr>
      <vt:lpstr>TSTBF!TSTBF_Debt_Related</vt:lpstr>
      <vt:lpstr>TSTBF!TSTBF_Debt_Related_UNLISTED</vt:lpstr>
      <vt:lpstr>TSTBF!TSTBF_GOV_SEC</vt:lpstr>
      <vt:lpstr>TSTBF!TSTBF_MM</vt:lpstr>
      <vt:lpstr>TSTBF!TSTBFNAV</vt:lpstr>
      <vt:lpstr>TSTBF!TTMFSP1_Debt_Related</vt:lpstr>
      <vt:lpstr>TSTBF!TTMFSP1NAV</vt:lpstr>
      <vt:lpstr>TTOFE</vt:lpstr>
      <vt:lpstr>TTOFE!TTOFE_EQ</vt:lpstr>
      <vt:lpstr>TTOFE!TTOFENAV</vt:lpstr>
      <vt:lpstr>TTSF96</vt:lpstr>
      <vt:lpstr>TTSF96!TTSF96_EQ</vt:lpstr>
      <vt:lpstr>TTSF96!TTSF96NAV</vt:lpstr>
      <vt:lpstr>TBPSUF!TUSTF</vt:lpstr>
      <vt:lpstr>TDBF!TUSTF</vt:lpstr>
      <vt:lpstr>TFM55E!TUSTF</vt:lpstr>
      <vt:lpstr>TFM55F!TUSTF</vt:lpstr>
      <vt:lpstr>TFM56D!TUSTF</vt:lpstr>
      <vt:lpstr>TFM56F!TUSTF</vt:lpstr>
      <vt:lpstr>TFRF!TUSTF</vt:lpstr>
      <vt:lpstr>TGSFR!TUSTF</vt:lpstr>
      <vt:lpstr>TIFA!TUSTF</vt:lpstr>
      <vt:lpstr>TOF!TUSTF</vt:lpstr>
      <vt:lpstr>TUSTF!TUSTF</vt:lpstr>
      <vt:lpstr>TUSTF!TUSTF_Debt_Related</vt:lpstr>
      <vt:lpstr>TUSTF!TUSTF_MM</vt:lpstr>
      <vt:lpstr>TUSTF!TUSTFNAV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Ponlinga Raja</dc:creator>
  <cp:lastModifiedBy>Suren Navkal</cp:lastModifiedBy>
  <dcterms:created xsi:type="dcterms:W3CDTF">2021-10-30T12:56:57Z</dcterms:created>
  <dcterms:modified xsi:type="dcterms:W3CDTF">2021-11-08T02:31:01Z</dcterms:modified>
</cp:coreProperties>
</file>